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yuChong\Dropbox (ITIF)\ITIF Energy Innovation\DOE budget\FY 2023 Budget Report\Budget report\Front_Matter\"/>
    </mc:Choice>
  </mc:AlternateContent>
  <xr:revisionPtr revIDLastSave="0" documentId="13_ncr:1_{AADACC28-1A63-40A4-B7AB-EABA6906CF4C}" xr6:coauthVersionLast="47" xr6:coauthVersionMax="47" xr10:uidLastSave="{00000000-0000-0000-0000-000000000000}"/>
  <bookViews>
    <workbookView xWindow="1776" yWindow="396" windowWidth="20316" windowHeight="11640" xr2:uid="{B09E5B55-2B33-4A1A-B38F-2F9B5795E4D4}"/>
  </bookViews>
  <sheets>
    <sheet name="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B6" i="1"/>
  <c r="C3" i="1"/>
  <c r="B3" i="1"/>
  <c r="A57" i="1"/>
  <c r="B26" i="1" l="1"/>
  <c r="B25" i="1"/>
  <c r="C26" i="1"/>
  <c r="C25" i="1"/>
</calcChain>
</file>

<file path=xl/sharedStrings.xml><?xml version="1.0" encoding="utf-8"?>
<sst xmlns="http://schemas.openxmlformats.org/spreadsheetml/2006/main" count="82" uniqueCount="66">
  <si>
    <t>Office-&gt;Program-&gt;Subprogram</t>
  </si>
  <si>
    <t>FY 2022 Enacted</t>
  </si>
  <si>
    <t>FY 2023 Request</t>
  </si>
  <si>
    <t>Notes</t>
  </si>
  <si>
    <t>DOE Total Budget</t>
  </si>
  <si>
    <t>Defense</t>
  </si>
  <si>
    <t>National Nuclear Security Administration</t>
  </si>
  <si>
    <t>Other Defense Activities</t>
  </si>
  <si>
    <t>Environmental Management</t>
  </si>
  <si>
    <t>Defense Environmental Cleanup</t>
  </si>
  <si>
    <t>Non-Defense Environmental Cleanup</t>
  </si>
  <si>
    <t>Uranium Enrichment Decontamination and Decommissioning</t>
  </si>
  <si>
    <t>Office of Science</t>
  </si>
  <si>
    <t>Energy Research</t>
  </si>
  <si>
    <t>Basic Energy Sciences (BES)</t>
  </si>
  <si>
    <t>Fusion Energy Sciences (FES)</t>
  </si>
  <si>
    <t>Bioenergy Research Centers (BER-BRC)</t>
  </si>
  <si>
    <t>Program Directions (pro-rata)</t>
  </si>
  <si>
    <t>Non-Energy-Related Basic Science</t>
  </si>
  <si>
    <t>Applied Energy Programs</t>
  </si>
  <si>
    <t>Energy Efficiency and Renewable Energy (EERE)</t>
  </si>
  <si>
    <t>Fossil Energy and Carbon Management (FECM)</t>
  </si>
  <si>
    <t>Nuclear Energy (NE)</t>
  </si>
  <si>
    <t>Electricity (OE)</t>
  </si>
  <si>
    <t>Cybersecurity, Energy Security, and Emergency Response (CESER)</t>
  </si>
  <si>
    <t>Advanced Research Projects Agency-Energy (ARPA-E)</t>
  </si>
  <si>
    <t>Office of Clean Energy Demonstration</t>
  </si>
  <si>
    <t>DOE Energy RD&amp;D Programs</t>
  </si>
  <si>
    <t>DOE Energy RD&amp;D</t>
  </si>
  <si>
    <t>Energy Efficiency and Renewable Energy</t>
  </si>
  <si>
    <t>RD&amp;D Programs</t>
  </si>
  <si>
    <t>Renewable Power</t>
  </si>
  <si>
    <t>Sustainable Transportation</t>
  </si>
  <si>
    <t>Advanced Manufacturing R&amp;D</t>
  </si>
  <si>
    <t>Building Technologies R&amp;D</t>
  </si>
  <si>
    <t>Non-RD&amp;D Programs</t>
  </si>
  <si>
    <t>Building Technologies Equipment and Buildings Standards</t>
  </si>
  <si>
    <t>FEMP</t>
  </si>
  <si>
    <t>FEMP; no longer part of EERE starting FY23</t>
  </si>
  <si>
    <t>Weatherization and Intergovernmental Programs (WIP)</t>
  </si>
  <si>
    <t>WIP; no longer part of EERE starting FY23</t>
  </si>
  <si>
    <t>Congressionally Directed Spending</t>
  </si>
  <si>
    <t>Corporate Support</t>
  </si>
  <si>
    <t>RD&amp;D portion</t>
  </si>
  <si>
    <t>non-RD&amp;D portion</t>
  </si>
  <si>
    <t>Office of Electricity / CESER</t>
  </si>
  <si>
    <t>Transmission Reliability and Resilience</t>
  </si>
  <si>
    <t>Resilient Distribution Systems</t>
  </si>
  <si>
    <t>Cyber Security for Energy Delivery Systems</t>
  </si>
  <si>
    <t>Energy Storage</t>
  </si>
  <si>
    <t>Cyber Resilient &amp; Security Utility Communication Network (Formerly Cyber R&amp;D)</t>
  </si>
  <si>
    <t>Energy Delivery Grid Operations Technology</t>
  </si>
  <si>
    <t>Transformer Resilience and Advanced Controls</t>
  </si>
  <si>
    <t>Transmission Permitting and Technical Assistance</t>
  </si>
  <si>
    <t>Moved to Grid Deployment Office starting FY2023</t>
  </si>
  <si>
    <t>Infrastructure Security and Energy Restoration</t>
  </si>
  <si>
    <t>Response and Restoration</t>
  </si>
  <si>
    <t>Applied Grid Transformation Solutions</t>
  </si>
  <si>
    <t>Program Direction</t>
  </si>
  <si>
    <t>Fossil Energy and Carbon Management R&amp;D</t>
  </si>
  <si>
    <t>Nuclear Energy</t>
  </si>
  <si>
    <t>ARPA-E</t>
  </si>
  <si>
    <t>Advanced Manufacturing Technical Assistance and Workforce Development</t>
  </si>
  <si>
    <t>In FY 2022 the BRCs will undergo a merit review for a possible 5-year renewal.</t>
  </si>
  <si>
    <t>Sum of program totals</t>
  </si>
  <si>
    <t>Sum of program totals minus non-RD&amp;D components (see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</si>
</sst>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2" fontId="3" fillId="0" borderId="0" xfId="1" applyNumberFormat="1" applyFo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Fill="1" applyBorder="1" applyAlignment="1">
      <alignment horizontal="left"/>
    </xf>
    <xf numFmtId="2" fontId="0" fillId="2" borderId="0" xfId="1" applyNumberFormat="1" applyFont="1" applyFill="1"/>
    <xf numFmtId="2" fontId="0" fillId="2" borderId="0" xfId="1" applyNumberFormat="1" applyFont="1" applyFill="1" applyAlignment="1">
      <alignment horizontal="center"/>
    </xf>
    <xf numFmtId="2" fontId="0" fillId="0" borderId="0" xfId="1" applyNumberFormat="1" applyFont="1" applyFill="1" applyBorder="1"/>
    <xf numFmtId="2" fontId="0" fillId="3" borderId="0" xfId="1" applyNumberFormat="1" applyFont="1" applyFill="1"/>
    <xf numFmtId="2" fontId="0" fillId="3" borderId="0" xfId="1" applyNumberFormat="1" applyFont="1" applyFill="1" applyAlignment="1">
      <alignment horizontal="center"/>
    </xf>
    <xf numFmtId="2" fontId="4" fillId="0" borderId="0" xfId="1" applyNumberFormat="1" applyFont="1" applyAlignment="1">
      <alignment horizontal="left" indent="1"/>
    </xf>
    <xf numFmtId="2" fontId="4" fillId="0" borderId="0" xfId="1" applyNumberFormat="1" applyFont="1" applyAlignment="1">
      <alignment horizontal="center"/>
    </xf>
    <xf numFmtId="2" fontId="4" fillId="4" borderId="0" xfId="1" applyNumberFormat="1" applyFont="1" applyFill="1" applyAlignment="1">
      <alignment horizontal="left" indent="1"/>
    </xf>
    <xf numFmtId="2" fontId="4" fillId="4" borderId="0" xfId="1" applyNumberFormat="1" applyFont="1" applyFill="1" applyAlignment="1">
      <alignment horizontal="center"/>
    </xf>
    <xf numFmtId="0" fontId="4" fillId="0" borderId="0" xfId="0" applyFont="1"/>
    <xf numFmtId="2" fontId="4" fillId="0" borderId="0" xfId="1" applyNumberFormat="1" applyFont="1" applyAlignment="1">
      <alignment horizontal="left" indent="2"/>
    </xf>
    <xf numFmtId="2" fontId="4" fillId="0" borderId="0" xfId="1" applyNumberFormat="1" applyFont="1" applyFill="1" applyAlignment="1">
      <alignment horizontal="center"/>
    </xf>
    <xf numFmtId="2" fontId="0" fillId="3" borderId="0" xfId="1" applyNumberFormat="1" applyFont="1" applyFill="1" applyAlignment="1">
      <alignment horizontal="left"/>
    </xf>
    <xf numFmtId="2" fontId="1" fillId="4" borderId="0" xfId="1" applyNumberFormat="1" applyFont="1" applyFill="1" applyAlignment="1">
      <alignment horizontal="left"/>
    </xf>
    <xf numFmtId="2" fontId="4" fillId="4" borderId="0" xfId="1" applyNumberFormat="1" applyFont="1" applyFill="1" applyBorder="1" applyAlignment="1">
      <alignment horizontal="center"/>
    </xf>
    <xf numFmtId="2" fontId="0" fillId="3" borderId="1" xfId="1" applyNumberFormat="1" applyFont="1" applyFill="1" applyBorder="1"/>
    <xf numFmtId="2" fontId="0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5" borderId="0" xfId="0" applyNumberFormat="1" applyFont="1" applyFill="1"/>
    <xf numFmtId="2" fontId="2" fillId="5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left" indent="1"/>
    </xf>
    <xf numFmtId="2" fontId="4" fillId="6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left" indent="2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left" indent="3"/>
    </xf>
    <xf numFmtId="2" fontId="2" fillId="7" borderId="0" xfId="0" applyNumberFormat="1" applyFont="1" applyFill="1" applyAlignment="1">
      <alignment horizontal="left"/>
    </xf>
    <xf numFmtId="2" fontId="4" fillId="7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left" indent="1"/>
    </xf>
    <xf numFmtId="2" fontId="4" fillId="8" borderId="0" xfId="0" applyNumberFormat="1" applyFont="1" applyFill="1" applyAlignment="1">
      <alignment horizontal="center"/>
    </xf>
    <xf numFmtId="2" fontId="2" fillId="9" borderId="0" xfId="0" applyNumberFormat="1" applyFont="1" applyFill="1" applyAlignment="1">
      <alignment horizontal="left"/>
    </xf>
    <xf numFmtId="2" fontId="4" fillId="9" borderId="0" xfId="0" applyNumberFormat="1" applyFont="1" applyFill="1" applyAlignment="1">
      <alignment horizontal="center"/>
    </xf>
    <xf numFmtId="2" fontId="4" fillId="10" borderId="0" xfId="0" applyNumberFormat="1" applyFont="1" applyFill="1" applyAlignment="1">
      <alignment horizontal="left" indent="1"/>
    </xf>
    <xf numFmtId="2" fontId="4" fillId="10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center"/>
    </xf>
    <xf numFmtId="2" fontId="2" fillId="11" borderId="0" xfId="0" applyNumberFormat="1" applyFont="1" applyFill="1"/>
    <xf numFmtId="2" fontId="4" fillId="11" borderId="0" xfId="0" applyNumberFormat="1" applyFont="1" applyFill="1" applyAlignment="1">
      <alignment horizontal="center"/>
    </xf>
    <xf numFmtId="0" fontId="2" fillId="5" borderId="0" xfId="0" applyFont="1" applyFill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" fontId="4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2" fontId="1" fillId="0" borderId="0" xfId="1" applyNumberFormat="1" applyFont="1" applyFill="1" applyBorder="1"/>
    <xf numFmtId="2" fontId="1" fillId="0" borderId="0" xfId="1" applyNumberFormat="1" applyFont="1" applyFill="1" applyBorder="1" applyAlignment="1">
      <alignment vertical="center"/>
    </xf>
    <xf numFmtId="0" fontId="1" fillId="0" borderId="0" xfId="0" applyFont="1"/>
    <xf numFmtId="2" fontId="1" fillId="0" borderId="0" xfId="1" applyNumberFormat="1" applyFont="1" applyFill="1" applyBorder="1" applyAlignment="1">
      <alignment horizontal="left"/>
    </xf>
    <xf numFmtId="9" fontId="1" fillId="0" borderId="0" xfId="2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yuChong/Dropbox%20(ITIF)/ITIF%20Energy%20Innovation/DOE%20budget/FY%202023%20Budget%20Report/Budget%20report/Budget%20Data/Database/2022-doe-budget-data-04-18-2022-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E Detailed"/>
      <sheetName val="DOE Top-Line"/>
      <sheetName val="Historic"/>
      <sheetName val="IIJA and BBB S+H"/>
      <sheetName val="Historic &amp; projections"/>
      <sheetName val="IIJA Energy RD&amp;D"/>
      <sheetName val="BBB (Oct) Energy"/>
      <sheetName val="BBB (Dec) Energy"/>
      <sheetName val="Notes"/>
      <sheetName val="Sheet2"/>
    </sheetNames>
    <sheetDataSet>
      <sheetData sheetId="0">
        <row r="168">
          <cell r="A168" t="str">
            <v>Information Sharing, Partnerships and Exercises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CCDC-4479-4C24-AC3C-8F21D97396D4}">
  <sheetPr>
    <tabColor theme="9" tint="0.79998168889431442"/>
  </sheetPr>
  <dimension ref="A1:O19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ColWidth="8.77734375" defaultRowHeight="14.4" x14ac:dyDescent="0.3"/>
  <cols>
    <col min="1" max="1" width="52.21875" customWidth="1"/>
    <col min="2" max="3" width="16.44140625" style="21" customWidth="1"/>
    <col min="4" max="4" width="69.21875" customWidth="1"/>
  </cols>
  <sheetData>
    <row r="1" spans="1:8" ht="15.6" x14ac:dyDescent="0.3">
      <c r="A1" s="1" t="s">
        <v>0</v>
      </c>
      <c r="B1" s="3" t="s">
        <v>1</v>
      </c>
      <c r="C1" s="3" t="s">
        <v>2</v>
      </c>
      <c r="D1" s="2" t="s">
        <v>3</v>
      </c>
    </row>
    <row r="2" spans="1:8" x14ac:dyDescent="0.3">
      <c r="A2" s="4" t="s">
        <v>4</v>
      </c>
      <c r="B2" s="5">
        <v>44855.624000000003</v>
      </c>
      <c r="C2" s="5">
        <v>48183.540999999997</v>
      </c>
      <c r="D2" s="57"/>
    </row>
    <row r="3" spans="1:8" x14ac:dyDescent="0.3">
      <c r="A3" s="7" t="s">
        <v>5</v>
      </c>
      <c r="B3" s="8">
        <f>B4+B5</f>
        <v>21641</v>
      </c>
      <c r="C3" s="8">
        <f>C4+C5</f>
        <v>22388.751</v>
      </c>
      <c r="D3" s="57"/>
    </row>
    <row r="4" spans="1:8" x14ac:dyDescent="0.3">
      <c r="A4" s="9" t="s">
        <v>6</v>
      </c>
      <c r="B4" s="10">
        <v>20656</v>
      </c>
      <c r="C4" s="10">
        <v>21410.400000000001</v>
      </c>
      <c r="D4" s="58"/>
    </row>
    <row r="5" spans="1:8" x14ac:dyDescent="0.3">
      <c r="A5" s="9" t="s">
        <v>7</v>
      </c>
      <c r="B5" s="10">
        <v>985</v>
      </c>
      <c r="C5" s="10">
        <v>978.351</v>
      </c>
      <c r="D5" s="58"/>
    </row>
    <row r="6" spans="1:8" x14ac:dyDescent="0.3">
      <c r="A6" s="7" t="s">
        <v>8</v>
      </c>
      <c r="B6" s="8">
        <f>SUM(B7:B9)</f>
        <v>7903.8630000000003</v>
      </c>
      <c r="C6" s="8">
        <f>SUM(C7:C9)</f>
        <v>8060.2020000000002</v>
      </c>
      <c r="D6" s="57"/>
    </row>
    <row r="7" spans="1:8" x14ac:dyDescent="0.3">
      <c r="A7" s="9" t="s">
        <v>9</v>
      </c>
      <c r="B7" s="10">
        <v>6710</v>
      </c>
      <c r="C7" s="10">
        <v>6914.5320000000002</v>
      </c>
      <c r="D7" s="58"/>
    </row>
    <row r="8" spans="1:8" x14ac:dyDescent="0.3">
      <c r="A8" s="9" t="s">
        <v>10</v>
      </c>
      <c r="B8" s="10">
        <v>333.863</v>
      </c>
      <c r="C8" s="10">
        <v>323.24900000000002</v>
      </c>
      <c r="D8" s="58"/>
    </row>
    <row r="9" spans="1:8" x14ac:dyDescent="0.3">
      <c r="A9" s="9" t="s">
        <v>11</v>
      </c>
      <c r="B9" s="10">
        <v>860</v>
      </c>
      <c r="C9" s="10">
        <v>822.42100000000005</v>
      </c>
      <c r="D9" s="58"/>
    </row>
    <row r="10" spans="1:8" x14ac:dyDescent="0.3">
      <c r="A10" s="7" t="s">
        <v>12</v>
      </c>
      <c r="B10" s="8">
        <v>7475</v>
      </c>
      <c r="C10" s="8">
        <v>7799.2110000000002</v>
      </c>
      <c r="D10" s="59"/>
      <c r="G10" s="6"/>
      <c r="H10" s="6"/>
    </row>
    <row r="11" spans="1:8" s="13" customFormat="1" x14ac:dyDescent="0.3">
      <c r="A11" s="11" t="s">
        <v>13</v>
      </c>
      <c r="B11" s="12">
        <v>3205.340066889632</v>
      </c>
      <c r="C11" s="12">
        <v>3228.7947120474109</v>
      </c>
      <c r="D11" s="57"/>
    </row>
    <row r="12" spans="1:8" s="13" customFormat="1" x14ac:dyDescent="0.3">
      <c r="A12" s="14" t="s">
        <v>14</v>
      </c>
      <c r="B12" s="10">
        <v>2308</v>
      </c>
      <c r="C12" s="10">
        <v>2420.4389999999999</v>
      </c>
      <c r="D12" s="58"/>
    </row>
    <row r="13" spans="1:8" s="13" customFormat="1" x14ac:dyDescent="0.3">
      <c r="A13" s="14" t="s">
        <v>15</v>
      </c>
      <c r="B13" s="10">
        <v>713</v>
      </c>
      <c r="C13" s="10">
        <v>723.22199999999998</v>
      </c>
      <c r="D13" s="58"/>
    </row>
    <row r="14" spans="1:8" s="13" customFormat="1" x14ac:dyDescent="0.3">
      <c r="A14" s="14" t="s">
        <v>16</v>
      </c>
      <c r="B14" s="15">
        <v>100</v>
      </c>
      <c r="C14" s="15">
        <v>0</v>
      </c>
      <c r="D14" s="58" t="s">
        <v>63</v>
      </c>
    </row>
    <row r="15" spans="1:8" s="13" customFormat="1" x14ac:dyDescent="0.3">
      <c r="A15" s="14" t="s">
        <v>17</v>
      </c>
      <c r="B15" s="15">
        <v>84.340066889632112</v>
      </c>
      <c r="C15" s="15">
        <v>85.133712047410953</v>
      </c>
      <c r="D15" s="58"/>
    </row>
    <row r="16" spans="1:8" s="13" customFormat="1" x14ac:dyDescent="0.3">
      <c r="A16" s="11" t="s">
        <v>18</v>
      </c>
      <c r="B16" s="12">
        <v>4269.659933110368</v>
      </c>
      <c r="C16" s="12">
        <v>4570.4162879525893</v>
      </c>
      <c r="D16" s="57"/>
    </row>
    <row r="17" spans="1:4" x14ac:dyDescent="0.3">
      <c r="A17" s="16" t="s">
        <v>19</v>
      </c>
      <c r="B17" s="8">
        <v>6142.6040000000003</v>
      </c>
      <c r="C17" s="8">
        <v>7086.639000000001</v>
      </c>
      <c r="D17" s="57"/>
    </row>
    <row r="18" spans="1:4" s="13" customFormat="1" x14ac:dyDescent="0.3">
      <c r="A18" s="9" t="s">
        <v>20</v>
      </c>
      <c r="B18" s="10">
        <v>3200</v>
      </c>
      <c r="C18" s="10">
        <v>4018.89</v>
      </c>
      <c r="D18" s="58"/>
    </row>
    <row r="19" spans="1:4" s="13" customFormat="1" x14ac:dyDescent="0.3">
      <c r="A19" s="9" t="s">
        <v>21</v>
      </c>
      <c r="B19" s="10">
        <v>825</v>
      </c>
      <c r="C19" s="10">
        <v>893.16</v>
      </c>
      <c r="D19" s="58"/>
    </row>
    <row r="20" spans="1:4" s="13" customFormat="1" x14ac:dyDescent="0.3">
      <c r="A20" s="9" t="s">
        <v>22</v>
      </c>
      <c r="B20" s="10">
        <v>1654.8</v>
      </c>
      <c r="C20" s="10">
        <v>1675.06</v>
      </c>
      <c r="D20" s="58"/>
    </row>
    <row r="21" spans="1:4" s="13" customFormat="1" x14ac:dyDescent="0.3">
      <c r="A21" s="9" t="s">
        <v>23</v>
      </c>
      <c r="B21" s="10">
        <v>277</v>
      </c>
      <c r="C21" s="10">
        <v>297.38600000000002</v>
      </c>
      <c r="D21" s="58"/>
    </row>
    <row r="22" spans="1:4" s="13" customFormat="1" x14ac:dyDescent="0.3">
      <c r="A22" s="9" t="s">
        <v>24</v>
      </c>
      <c r="B22" s="10">
        <v>185.804</v>
      </c>
      <c r="C22" s="10">
        <v>202.143</v>
      </c>
      <c r="D22" s="58"/>
    </row>
    <row r="23" spans="1:4" s="13" customFormat="1" x14ac:dyDescent="0.3">
      <c r="A23" s="17" t="s">
        <v>25</v>
      </c>
      <c r="B23" s="18">
        <v>450</v>
      </c>
      <c r="C23" s="18">
        <v>700.15</v>
      </c>
      <c r="D23" s="58"/>
    </row>
    <row r="24" spans="1:4" s="13" customFormat="1" x14ac:dyDescent="0.3">
      <c r="A24" s="17" t="s">
        <v>26</v>
      </c>
      <c r="B24" s="18">
        <v>20</v>
      </c>
      <c r="C24" s="18">
        <v>214.05199999999999</v>
      </c>
      <c r="D24" s="58"/>
    </row>
    <row r="25" spans="1:4" x14ac:dyDescent="0.3">
      <c r="A25" s="19" t="s">
        <v>27</v>
      </c>
      <c r="B25" s="20">
        <f>B11+B17+B23+B24</f>
        <v>9817.9440668896314</v>
      </c>
      <c r="C25" s="20">
        <f>C11+C17+C23+C24</f>
        <v>11229.635712047411</v>
      </c>
      <c r="D25" s="57" t="s">
        <v>64</v>
      </c>
    </row>
    <row r="26" spans="1:4" x14ac:dyDescent="0.3">
      <c r="A26" s="7" t="s">
        <v>28</v>
      </c>
      <c r="B26" s="8">
        <f>B11+B30+B42+B45+B61+B64+B67+B70+B73+B75+B76</f>
        <v>8582.0248295300244</v>
      </c>
      <c r="C26" s="8">
        <f>C11+C30+C42+C45+C61+C64+C67+C70+C73+C75+C76</f>
        <v>10730.258310017072</v>
      </c>
      <c r="D26" s="60" t="s">
        <v>65</v>
      </c>
    </row>
    <row r="27" spans="1:4" x14ac:dyDescent="0.3">
      <c r="B27" s="23"/>
      <c r="C27" s="23"/>
      <c r="D27" s="61"/>
    </row>
    <row r="28" spans="1:4" x14ac:dyDescent="0.3">
      <c r="A28" s="24"/>
      <c r="B28" s="25"/>
      <c r="C28" s="23"/>
      <c r="D28" s="59"/>
    </row>
    <row r="29" spans="1:4" x14ac:dyDescent="0.3">
      <c r="A29" s="27" t="s">
        <v>29</v>
      </c>
      <c r="B29" s="28">
        <v>3200</v>
      </c>
      <c r="C29" s="28">
        <v>4018.89</v>
      </c>
      <c r="D29" s="62"/>
    </row>
    <row r="30" spans="1:4" x14ac:dyDescent="0.3">
      <c r="A30" s="29" t="s">
        <v>30</v>
      </c>
      <c r="B30" s="30">
        <v>2175.5</v>
      </c>
      <c r="C30" s="30">
        <v>3303.931</v>
      </c>
      <c r="D30" s="62"/>
    </row>
    <row r="31" spans="1:4" x14ac:dyDescent="0.3">
      <c r="A31" s="31" t="s">
        <v>31</v>
      </c>
      <c r="B31" s="32">
        <v>715.5</v>
      </c>
      <c r="C31" s="32">
        <v>1330.2</v>
      </c>
      <c r="D31" s="63"/>
    </row>
    <row r="32" spans="1:4" x14ac:dyDescent="0.3">
      <c r="A32" s="31" t="s">
        <v>32</v>
      </c>
      <c r="B32" s="32">
        <v>839.5</v>
      </c>
      <c r="C32" s="32">
        <v>1128.731</v>
      </c>
      <c r="D32" s="63"/>
    </row>
    <row r="33" spans="1:4" x14ac:dyDescent="0.3">
      <c r="A33" s="31" t="s">
        <v>33</v>
      </c>
      <c r="B33" s="32">
        <v>371</v>
      </c>
      <c r="C33" s="32">
        <v>528</v>
      </c>
      <c r="D33" s="63"/>
    </row>
    <row r="34" spans="1:4" x14ac:dyDescent="0.3">
      <c r="A34" s="31" t="s">
        <v>34</v>
      </c>
      <c r="B34" s="32">
        <v>249.5</v>
      </c>
      <c r="C34" s="32">
        <v>317</v>
      </c>
      <c r="D34" s="63"/>
    </row>
    <row r="35" spans="1:4" x14ac:dyDescent="0.3">
      <c r="A35" s="29" t="s">
        <v>35</v>
      </c>
      <c r="B35" s="30">
        <v>647.04700000000003</v>
      </c>
      <c r="C35" s="30">
        <v>129.5</v>
      </c>
      <c r="D35" s="62"/>
    </row>
    <row r="36" spans="1:4" x14ac:dyDescent="0.3">
      <c r="A36" s="31" t="s">
        <v>62</v>
      </c>
      <c r="B36" s="32">
        <v>45</v>
      </c>
      <c r="C36" s="32">
        <v>54.5</v>
      </c>
      <c r="D36" s="63"/>
    </row>
    <row r="37" spans="1:4" x14ac:dyDescent="0.3">
      <c r="A37" s="31" t="s">
        <v>36</v>
      </c>
      <c r="B37" s="32">
        <v>58</v>
      </c>
      <c r="C37" s="32">
        <v>75</v>
      </c>
      <c r="D37" s="63"/>
    </row>
    <row r="38" spans="1:4" x14ac:dyDescent="0.3">
      <c r="A38" s="31" t="s">
        <v>37</v>
      </c>
      <c r="B38" s="32">
        <v>40</v>
      </c>
      <c r="C38" s="32">
        <v>170</v>
      </c>
      <c r="D38" s="63" t="s">
        <v>38</v>
      </c>
    </row>
    <row r="39" spans="1:4" x14ac:dyDescent="0.3">
      <c r="A39" s="31" t="s">
        <v>39</v>
      </c>
      <c r="B39" s="32">
        <v>427</v>
      </c>
      <c r="C39" s="32">
        <v>0</v>
      </c>
      <c r="D39" s="63" t="s">
        <v>40</v>
      </c>
    </row>
    <row r="40" spans="1:4" x14ac:dyDescent="0.3">
      <c r="A40" s="31" t="s">
        <v>41</v>
      </c>
      <c r="B40" s="32">
        <v>77.046999999999997</v>
      </c>
      <c r="C40" s="32">
        <v>0</v>
      </c>
      <c r="D40" s="64"/>
    </row>
    <row r="41" spans="1:4" x14ac:dyDescent="0.3">
      <c r="A41" s="29" t="s">
        <v>42</v>
      </c>
      <c r="B41" s="30">
        <v>377.45299999999997</v>
      </c>
      <c r="C41" s="30">
        <v>585.45900000000006</v>
      </c>
      <c r="D41" s="62"/>
    </row>
    <row r="42" spans="1:4" s="33" customFormat="1" x14ac:dyDescent="0.3">
      <c r="A42" s="31" t="s">
        <v>43</v>
      </c>
      <c r="B42" s="32">
        <v>290.92482835538254</v>
      </c>
      <c r="C42" s="32">
        <v>563.37702412805152</v>
      </c>
      <c r="D42" s="64"/>
    </row>
    <row r="43" spans="1:4" x14ac:dyDescent="0.3">
      <c r="A43" s="31" t="s">
        <v>44</v>
      </c>
      <c r="B43" s="32">
        <v>86.52817164461743</v>
      </c>
      <c r="C43" s="32">
        <v>22.081975871948501</v>
      </c>
      <c r="D43" s="64"/>
    </row>
    <row r="44" spans="1:4" x14ac:dyDescent="0.3">
      <c r="A44" s="34" t="s">
        <v>45</v>
      </c>
      <c r="B44" s="35">
        <v>462.80399999999997</v>
      </c>
      <c r="C44" s="35">
        <v>499.529</v>
      </c>
      <c r="D44" s="62"/>
    </row>
    <row r="45" spans="1:4" x14ac:dyDescent="0.3">
      <c r="A45" s="36" t="s">
        <v>30</v>
      </c>
      <c r="B45" s="37">
        <v>375.95399999999995</v>
      </c>
      <c r="C45" s="37">
        <v>374.82</v>
      </c>
      <c r="D45" s="62"/>
    </row>
    <row r="46" spans="1:4" x14ac:dyDescent="0.3">
      <c r="A46" s="31" t="s">
        <v>46</v>
      </c>
      <c r="B46" s="32">
        <v>26</v>
      </c>
      <c r="C46" s="32">
        <v>37.299999999999997</v>
      </c>
      <c r="D46" s="62"/>
    </row>
    <row r="47" spans="1:4" x14ac:dyDescent="0.3">
      <c r="A47" s="31" t="s">
        <v>47</v>
      </c>
      <c r="B47" s="32">
        <v>55</v>
      </c>
      <c r="C47" s="32">
        <v>50</v>
      </c>
      <c r="D47" s="62"/>
    </row>
    <row r="48" spans="1:4" x14ac:dyDescent="0.3">
      <c r="A48" s="31" t="s">
        <v>48</v>
      </c>
      <c r="B48" s="32">
        <v>129.804</v>
      </c>
      <c r="C48" s="32">
        <v>125.02</v>
      </c>
      <c r="D48" s="62"/>
    </row>
    <row r="49" spans="1:4" x14ac:dyDescent="0.3">
      <c r="A49" s="31" t="s">
        <v>49</v>
      </c>
      <c r="B49" s="32">
        <v>120</v>
      </c>
      <c r="C49" s="32">
        <v>81</v>
      </c>
      <c r="D49" s="62"/>
    </row>
    <row r="50" spans="1:4" x14ac:dyDescent="0.3">
      <c r="A50" s="31" t="s">
        <v>50</v>
      </c>
      <c r="B50" s="32">
        <v>11.15</v>
      </c>
      <c r="C50" s="32">
        <v>20</v>
      </c>
      <c r="D50" s="62"/>
    </row>
    <row r="51" spans="1:4" x14ac:dyDescent="0.3">
      <c r="A51" s="31" t="s">
        <v>51</v>
      </c>
      <c r="B51" s="32">
        <v>23</v>
      </c>
      <c r="C51" s="32">
        <v>39</v>
      </c>
      <c r="D51" s="62"/>
    </row>
    <row r="52" spans="1:4" x14ac:dyDescent="0.3">
      <c r="A52" s="31" t="s">
        <v>52</v>
      </c>
      <c r="B52" s="32">
        <v>11</v>
      </c>
      <c r="C52" s="32">
        <v>22.5</v>
      </c>
      <c r="D52" s="62"/>
    </row>
    <row r="53" spans="1:4" x14ac:dyDescent="0.3">
      <c r="A53" s="36" t="s">
        <v>35</v>
      </c>
      <c r="B53" s="37">
        <v>50.85</v>
      </c>
      <c r="C53" s="37">
        <v>82</v>
      </c>
      <c r="D53" s="62"/>
    </row>
    <row r="54" spans="1:4" x14ac:dyDescent="0.3">
      <c r="A54" s="31" t="s">
        <v>53</v>
      </c>
      <c r="B54" s="32">
        <v>8</v>
      </c>
      <c r="C54" s="32">
        <v>0</v>
      </c>
      <c r="D54" s="62" t="s">
        <v>54</v>
      </c>
    </row>
    <row r="55" spans="1:4" x14ac:dyDescent="0.3">
      <c r="A55" s="31" t="s">
        <v>55</v>
      </c>
      <c r="B55" s="32">
        <v>0</v>
      </c>
      <c r="C55" s="32">
        <v>0</v>
      </c>
      <c r="D55" s="62"/>
    </row>
    <row r="56" spans="1:4" x14ac:dyDescent="0.3">
      <c r="A56" s="31" t="s">
        <v>56</v>
      </c>
      <c r="B56" s="32">
        <v>18</v>
      </c>
      <c r="C56" s="32">
        <v>24</v>
      </c>
      <c r="D56" s="62"/>
    </row>
    <row r="57" spans="1:4" x14ac:dyDescent="0.3">
      <c r="A57" s="31" t="str">
        <f>'[1]DOE Detailed'!A168</f>
        <v>Information Sharing, Partnerships and Exercises</v>
      </c>
      <c r="B57" s="32">
        <v>19</v>
      </c>
      <c r="C57" s="32">
        <v>28</v>
      </c>
      <c r="D57" s="62"/>
    </row>
    <row r="58" spans="1:4" x14ac:dyDescent="0.3">
      <c r="A58" s="31" t="s">
        <v>57</v>
      </c>
      <c r="B58" s="32"/>
      <c r="C58" s="32">
        <v>30</v>
      </c>
      <c r="D58" s="62"/>
    </row>
    <row r="59" spans="1:4" x14ac:dyDescent="0.3">
      <c r="A59" s="31" t="s">
        <v>41</v>
      </c>
      <c r="B59" s="32">
        <v>5.85</v>
      </c>
      <c r="C59" s="32">
        <v>0</v>
      </c>
      <c r="D59" s="62"/>
    </row>
    <row r="60" spans="1:4" x14ac:dyDescent="0.3">
      <c r="A60" s="36" t="s">
        <v>58</v>
      </c>
      <c r="B60" s="37">
        <v>36</v>
      </c>
      <c r="C60" s="37">
        <v>42.709000000000003</v>
      </c>
      <c r="D60" s="62"/>
    </row>
    <row r="61" spans="1:4" x14ac:dyDescent="0.3">
      <c r="A61" s="31" t="s">
        <v>43</v>
      </c>
      <c r="B61" s="32">
        <v>31.710911800264284</v>
      </c>
      <c r="C61" s="32">
        <v>35.042658771507384</v>
      </c>
      <c r="D61" s="62"/>
    </row>
    <row r="62" spans="1:4" x14ac:dyDescent="0.3">
      <c r="A62" s="31" t="s">
        <v>44</v>
      </c>
      <c r="B62" s="32">
        <v>4.2890881997357111</v>
      </c>
      <c r="C62" s="32">
        <v>7.666341228492624</v>
      </c>
      <c r="D62" s="62"/>
    </row>
    <row r="63" spans="1:4" x14ac:dyDescent="0.3">
      <c r="A63" s="38" t="s">
        <v>59</v>
      </c>
      <c r="B63" s="39">
        <v>825</v>
      </c>
      <c r="C63" s="39">
        <v>893.16</v>
      </c>
      <c r="D63" s="62"/>
    </row>
    <row r="64" spans="1:4" x14ac:dyDescent="0.3">
      <c r="A64" s="40" t="s">
        <v>30</v>
      </c>
      <c r="B64" s="41">
        <v>594</v>
      </c>
      <c r="C64" s="41">
        <v>739.86500000000001</v>
      </c>
      <c r="D64" s="62"/>
    </row>
    <row r="65" spans="1:4" x14ac:dyDescent="0.3">
      <c r="A65" s="40" t="s">
        <v>35</v>
      </c>
      <c r="B65" s="41">
        <v>164.2</v>
      </c>
      <c r="C65" s="41">
        <v>83.003999999999962</v>
      </c>
      <c r="D65" s="62"/>
    </row>
    <row r="66" spans="1:4" x14ac:dyDescent="0.3">
      <c r="A66" s="40" t="s">
        <v>58</v>
      </c>
      <c r="B66" s="41">
        <v>66.8</v>
      </c>
      <c r="C66" s="41">
        <v>70.290999999999997</v>
      </c>
      <c r="D66" s="62"/>
    </row>
    <row r="67" spans="1:4" x14ac:dyDescent="0.3">
      <c r="A67" s="31" t="s">
        <v>43</v>
      </c>
      <c r="B67" s="32">
        <v>52.333421260881025</v>
      </c>
      <c r="C67" s="32">
        <v>63.200643984643982</v>
      </c>
      <c r="D67" s="62"/>
    </row>
    <row r="68" spans="1:4" x14ac:dyDescent="0.3">
      <c r="A68" s="31" t="s">
        <v>44</v>
      </c>
      <c r="B68" s="32">
        <v>14.466578739118965</v>
      </c>
      <c r="C68" s="32">
        <v>7.0903560153560266</v>
      </c>
      <c r="D68" s="62"/>
    </row>
    <row r="69" spans="1:4" x14ac:dyDescent="0.3">
      <c r="A69" s="42" t="s">
        <v>60</v>
      </c>
      <c r="B69" s="43">
        <v>1654.8</v>
      </c>
      <c r="C69" s="43">
        <v>1675.06</v>
      </c>
      <c r="D69" s="62"/>
    </row>
    <row r="70" spans="1:4" x14ac:dyDescent="0.3">
      <c r="A70" s="29" t="s">
        <v>30</v>
      </c>
      <c r="B70" s="30">
        <v>1319</v>
      </c>
      <c r="C70" s="30">
        <v>1430.0030000000002</v>
      </c>
      <c r="D70" s="62"/>
    </row>
    <row r="71" spans="1:4" x14ac:dyDescent="0.3">
      <c r="A71" s="29" t="s">
        <v>35</v>
      </c>
      <c r="B71" s="30">
        <v>249.8</v>
      </c>
      <c r="C71" s="30">
        <v>156.6</v>
      </c>
      <c r="D71" s="62"/>
    </row>
    <row r="72" spans="1:4" x14ac:dyDescent="0.3">
      <c r="A72" s="29" t="s">
        <v>58</v>
      </c>
      <c r="B72" s="30">
        <v>80</v>
      </c>
      <c r="C72" s="30">
        <v>85.456999999999994</v>
      </c>
      <c r="D72" s="62"/>
    </row>
    <row r="73" spans="1:4" x14ac:dyDescent="0.3">
      <c r="A73" s="31" t="s">
        <v>43</v>
      </c>
      <c r="B73" s="32">
        <v>67.261601223865384</v>
      </c>
      <c r="C73" s="32">
        <v>77.022271085457419</v>
      </c>
      <c r="D73" s="62"/>
    </row>
    <row r="74" spans="1:4" x14ac:dyDescent="0.3">
      <c r="A74" s="31" t="s">
        <v>44</v>
      </c>
      <c r="B74" s="32">
        <v>12.738398776134625</v>
      </c>
      <c r="C74" s="32">
        <v>8.4347289145425783</v>
      </c>
      <c r="D74" s="62"/>
    </row>
    <row r="75" spans="1:4" x14ac:dyDescent="0.3">
      <c r="A75" s="44" t="s">
        <v>61</v>
      </c>
      <c r="B75" s="45">
        <v>450</v>
      </c>
      <c r="C75" s="45">
        <v>700.15</v>
      </c>
      <c r="D75" s="62"/>
    </row>
    <row r="76" spans="1:4" x14ac:dyDescent="0.3">
      <c r="A76" s="46" t="s">
        <v>26</v>
      </c>
      <c r="B76" s="43">
        <v>20</v>
      </c>
      <c r="C76" s="43">
        <v>214.05199999999999</v>
      </c>
      <c r="D76" s="59"/>
    </row>
    <row r="77" spans="1:4" x14ac:dyDescent="0.3">
      <c r="A77" s="13"/>
      <c r="B77" s="48"/>
      <c r="C77" s="48"/>
      <c r="D77" s="59"/>
    </row>
    <row r="78" spans="1:4" x14ac:dyDescent="0.3">
      <c r="A78" s="49"/>
      <c r="B78" s="23"/>
      <c r="C78" s="23"/>
      <c r="D78" s="59"/>
    </row>
    <row r="79" spans="1:4" x14ac:dyDescent="0.3">
      <c r="A79" s="50"/>
      <c r="B79" s="48"/>
      <c r="C79" s="48"/>
      <c r="D79" s="59"/>
    </row>
    <row r="80" spans="1:4" x14ac:dyDescent="0.3">
      <c r="A80" s="50"/>
      <c r="B80" s="48"/>
      <c r="C80" s="48"/>
      <c r="D80" s="59"/>
    </row>
    <row r="81" spans="1:4" x14ac:dyDescent="0.3">
      <c r="A81" s="50"/>
      <c r="B81" s="48"/>
      <c r="C81" s="48"/>
      <c r="D81" s="59"/>
    </row>
    <row r="82" spans="1:4" x14ac:dyDescent="0.3">
      <c r="A82" s="50"/>
      <c r="B82" s="48"/>
      <c r="C82" s="48"/>
      <c r="D82" s="59"/>
    </row>
    <row r="83" spans="1:4" x14ac:dyDescent="0.3">
      <c r="A83" s="50"/>
      <c r="B83" s="48"/>
      <c r="C83" s="48"/>
      <c r="D83" s="59"/>
    </row>
    <row r="84" spans="1:4" x14ac:dyDescent="0.3">
      <c r="A84" s="50"/>
      <c r="B84" s="48"/>
      <c r="C84" s="48"/>
      <c r="D84" s="59"/>
    </row>
    <row r="85" spans="1:4" x14ac:dyDescent="0.3">
      <c r="A85" s="50"/>
      <c r="B85" s="48"/>
      <c r="C85" s="48"/>
      <c r="D85" s="59"/>
    </row>
    <row r="86" spans="1:4" x14ac:dyDescent="0.3">
      <c r="A86" s="50"/>
      <c r="B86" s="48"/>
      <c r="C86" s="48"/>
      <c r="D86" s="59"/>
    </row>
    <row r="87" spans="1:4" x14ac:dyDescent="0.3">
      <c r="A87" s="50"/>
      <c r="B87" s="48"/>
      <c r="C87" s="48"/>
      <c r="D87" s="59"/>
    </row>
    <row r="88" spans="1:4" x14ac:dyDescent="0.3">
      <c r="A88" s="50"/>
      <c r="B88" s="22"/>
      <c r="C88" s="22"/>
      <c r="D88" s="59"/>
    </row>
    <row r="89" spans="1:4" x14ac:dyDescent="0.3">
      <c r="A89" s="51"/>
      <c r="B89" s="32"/>
      <c r="C89" s="32"/>
      <c r="D89" s="59"/>
    </row>
    <row r="90" spans="1:4" x14ac:dyDescent="0.3">
      <c r="A90" s="52"/>
      <c r="B90" s="32"/>
      <c r="C90" s="32"/>
      <c r="D90" s="59"/>
    </row>
    <row r="91" spans="1:4" x14ac:dyDescent="0.3">
      <c r="A91" s="52"/>
      <c r="B91" s="32"/>
      <c r="C91" s="32"/>
      <c r="D91" s="59"/>
    </row>
    <row r="92" spans="1:4" x14ac:dyDescent="0.3">
      <c r="A92" s="52"/>
      <c r="B92" s="32"/>
      <c r="C92" s="32"/>
      <c r="D92" s="59"/>
    </row>
    <row r="93" spans="1:4" x14ac:dyDescent="0.3">
      <c r="A93" s="13"/>
      <c r="B93" s="48"/>
      <c r="C93" s="48"/>
      <c r="D93" s="59"/>
    </row>
    <row r="94" spans="1:4" x14ac:dyDescent="0.3">
      <c r="A94" s="13"/>
      <c r="B94" s="48"/>
      <c r="C94" s="48"/>
      <c r="D94" s="59"/>
    </row>
    <row r="95" spans="1:4" x14ac:dyDescent="0.3">
      <c r="A95" s="50"/>
      <c r="B95" s="48"/>
      <c r="C95" s="48"/>
      <c r="D95" s="59"/>
    </row>
    <row r="96" spans="1:4" x14ac:dyDescent="0.3">
      <c r="A96" s="50"/>
      <c r="B96" s="48"/>
      <c r="C96" s="48"/>
      <c r="D96" s="59"/>
    </row>
    <row r="97" spans="1:4" x14ac:dyDescent="0.3">
      <c r="A97" s="13"/>
      <c r="B97" s="48"/>
      <c r="C97" s="48"/>
      <c r="D97" s="59"/>
    </row>
    <row r="98" spans="1:4" x14ac:dyDescent="0.3">
      <c r="A98" s="13"/>
      <c r="B98" s="47"/>
      <c r="C98" s="47"/>
      <c r="D98" s="59"/>
    </row>
    <row r="99" spans="1:4" x14ac:dyDescent="0.3">
      <c r="A99" s="13"/>
      <c r="B99" s="47"/>
      <c r="C99" s="47"/>
      <c r="D99" s="59"/>
    </row>
    <row r="100" spans="1:4" x14ac:dyDescent="0.3">
      <c r="A100" s="13"/>
      <c r="B100" s="47"/>
      <c r="C100" s="47"/>
      <c r="D100" s="59"/>
    </row>
    <row r="101" spans="1:4" x14ac:dyDescent="0.3">
      <c r="A101" s="13"/>
      <c r="B101" s="47"/>
      <c r="C101" s="47"/>
      <c r="D101" s="59"/>
    </row>
    <row r="102" spans="1:4" x14ac:dyDescent="0.3">
      <c r="A102" s="13"/>
      <c r="B102" s="48"/>
      <c r="C102" s="48"/>
      <c r="D102" s="59"/>
    </row>
    <row r="103" spans="1:4" x14ac:dyDescent="0.3">
      <c r="A103" s="24"/>
      <c r="B103" s="26"/>
      <c r="C103" s="26"/>
      <c r="D103" s="59"/>
    </row>
    <row r="104" spans="1:4" x14ac:dyDescent="0.3">
      <c r="A104" s="24"/>
      <c r="B104" s="26"/>
      <c r="C104" s="26"/>
      <c r="D104" s="59"/>
    </row>
    <row r="105" spans="1:4" x14ac:dyDescent="0.3">
      <c r="A105" s="13"/>
      <c r="B105" s="48"/>
      <c r="C105" s="48"/>
      <c r="D105" s="59"/>
    </row>
    <row r="106" spans="1:4" x14ac:dyDescent="0.3">
      <c r="A106" s="13"/>
      <c r="B106" s="48"/>
      <c r="C106" s="48"/>
      <c r="D106" s="59"/>
    </row>
    <row r="107" spans="1:4" x14ac:dyDescent="0.3">
      <c r="A107" s="13"/>
      <c r="B107" s="48"/>
      <c r="C107" s="48"/>
      <c r="D107" s="59"/>
    </row>
    <row r="108" spans="1:4" x14ac:dyDescent="0.3">
      <c r="A108" s="13"/>
      <c r="B108" s="48"/>
      <c r="C108" s="48"/>
      <c r="D108" s="59"/>
    </row>
    <row r="109" spans="1:4" x14ac:dyDescent="0.3">
      <c r="A109" s="50"/>
      <c r="B109" s="48"/>
      <c r="C109" s="48"/>
      <c r="D109" s="59"/>
    </row>
    <row r="110" spans="1:4" x14ac:dyDescent="0.3">
      <c r="A110" s="50"/>
      <c r="B110" s="48"/>
      <c r="C110" s="48"/>
      <c r="D110" s="59"/>
    </row>
    <row r="111" spans="1:4" x14ac:dyDescent="0.3">
      <c r="A111" s="50"/>
      <c r="B111" s="48"/>
      <c r="C111" s="48"/>
      <c r="D111" s="59"/>
    </row>
    <row r="112" spans="1:4" x14ac:dyDescent="0.3">
      <c r="A112" s="50"/>
      <c r="B112" s="48"/>
      <c r="C112" s="48"/>
      <c r="D112" s="59"/>
    </row>
    <row r="113" spans="1:4" x14ac:dyDescent="0.3">
      <c r="A113" s="50"/>
      <c r="B113" s="48"/>
      <c r="C113" s="48"/>
      <c r="D113" s="59"/>
    </row>
    <row r="114" spans="1:4" x14ac:dyDescent="0.3">
      <c r="A114" s="50"/>
      <c r="B114" s="48"/>
      <c r="C114" s="48"/>
      <c r="D114" s="59"/>
    </row>
    <row r="115" spans="1:4" x14ac:dyDescent="0.3">
      <c r="A115" s="13"/>
      <c r="B115" s="48"/>
      <c r="C115" s="48"/>
      <c r="D115" s="59"/>
    </row>
    <row r="116" spans="1:4" x14ac:dyDescent="0.3">
      <c r="A116" s="50"/>
      <c r="B116" s="48"/>
      <c r="C116" s="48"/>
      <c r="D116" s="59"/>
    </row>
    <row r="117" spans="1:4" x14ac:dyDescent="0.3">
      <c r="A117" s="50"/>
      <c r="B117" s="48"/>
      <c r="C117" s="48"/>
      <c r="D117" s="59"/>
    </row>
    <row r="118" spans="1:4" x14ac:dyDescent="0.3">
      <c r="A118" s="50"/>
      <c r="B118" s="48"/>
      <c r="C118" s="48"/>
      <c r="D118" s="59"/>
    </row>
    <row r="119" spans="1:4" x14ac:dyDescent="0.3">
      <c r="A119" s="50"/>
      <c r="B119" s="48"/>
      <c r="C119" s="48"/>
      <c r="D119" s="59"/>
    </row>
    <row r="120" spans="1:4" x14ac:dyDescent="0.3">
      <c r="A120" s="50"/>
      <c r="B120" s="48"/>
      <c r="C120" s="48"/>
      <c r="D120" s="59"/>
    </row>
    <row r="121" spans="1:4" x14ac:dyDescent="0.3">
      <c r="A121" s="50"/>
      <c r="B121" s="48"/>
      <c r="C121" s="48"/>
      <c r="D121" s="59"/>
    </row>
    <row r="122" spans="1:4" x14ac:dyDescent="0.3">
      <c r="A122" s="13"/>
      <c r="B122" s="48"/>
      <c r="C122" s="48"/>
      <c r="D122" s="59"/>
    </row>
    <row r="123" spans="1:4" x14ac:dyDescent="0.3">
      <c r="A123" s="50"/>
      <c r="B123" s="48"/>
      <c r="C123" s="48"/>
      <c r="D123" s="59"/>
    </row>
    <row r="124" spans="1:4" x14ac:dyDescent="0.3">
      <c r="A124" s="50"/>
      <c r="B124" s="48"/>
      <c r="C124" s="48"/>
      <c r="D124" s="59"/>
    </row>
    <row r="125" spans="1:4" x14ac:dyDescent="0.3">
      <c r="A125" s="50"/>
      <c r="B125" s="48"/>
      <c r="C125" s="48"/>
      <c r="D125" s="59"/>
    </row>
    <row r="126" spans="1:4" s="54" customFormat="1" x14ac:dyDescent="0.3">
      <c r="A126" s="52"/>
      <c r="B126" s="53"/>
      <c r="C126" s="53"/>
      <c r="D126" s="65"/>
    </row>
    <row r="127" spans="1:4" s="54" customFormat="1" x14ac:dyDescent="0.3">
      <c r="A127" s="52"/>
      <c r="B127" s="53"/>
      <c r="C127" s="53"/>
      <c r="D127" s="65"/>
    </row>
    <row r="128" spans="1:4" x14ac:dyDescent="0.3">
      <c r="A128" s="50"/>
      <c r="B128" s="48"/>
      <c r="C128" s="48"/>
      <c r="D128" s="59"/>
    </row>
    <row r="129" spans="1:4" x14ac:dyDescent="0.3">
      <c r="A129" s="50"/>
      <c r="B129" s="48"/>
      <c r="C129" s="48"/>
      <c r="D129" s="59"/>
    </row>
    <row r="130" spans="1:4" x14ac:dyDescent="0.3">
      <c r="A130" s="50"/>
      <c r="B130" s="48"/>
      <c r="C130" s="48"/>
      <c r="D130" s="59"/>
    </row>
    <row r="131" spans="1:4" x14ac:dyDescent="0.3">
      <c r="A131" s="50"/>
      <c r="B131" s="48"/>
      <c r="C131" s="48"/>
      <c r="D131" s="59"/>
    </row>
    <row r="132" spans="1:4" x14ac:dyDescent="0.3">
      <c r="A132" s="50"/>
      <c r="B132" s="48"/>
      <c r="C132" s="48"/>
      <c r="D132" s="59"/>
    </row>
    <row r="133" spans="1:4" x14ac:dyDescent="0.3">
      <c r="A133" s="50"/>
      <c r="B133" s="48"/>
      <c r="C133" s="48"/>
      <c r="D133" s="59"/>
    </row>
    <row r="134" spans="1:4" x14ac:dyDescent="0.3">
      <c r="A134" s="50"/>
      <c r="B134" s="48"/>
      <c r="C134" s="48"/>
      <c r="D134" s="59"/>
    </row>
    <row r="135" spans="1:4" x14ac:dyDescent="0.3">
      <c r="A135" s="55"/>
      <c r="B135" s="48"/>
      <c r="C135" s="48"/>
      <c r="D135" s="59"/>
    </row>
    <row r="136" spans="1:4" x14ac:dyDescent="0.3">
      <c r="A136" s="50"/>
      <c r="B136" s="48"/>
      <c r="C136" s="48"/>
      <c r="D136" s="59"/>
    </row>
    <row r="137" spans="1:4" x14ac:dyDescent="0.3">
      <c r="A137" s="50"/>
      <c r="B137" s="48"/>
      <c r="C137" s="48"/>
      <c r="D137" s="59"/>
    </row>
    <row r="138" spans="1:4" x14ac:dyDescent="0.3">
      <c r="A138" s="50"/>
      <c r="B138" s="48"/>
      <c r="C138" s="48"/>
      <c r="D138" s="59"/>
    </row>
    <row r="139" spans="1:4" x14ac:dyDescent="0.3">
      <c r="A139" s="50"/>
      <c r="B139" s="48"/>
      <c r="C139" s="48"/>
      <c r="D139" s="59"/>
    </row>
    <row r="140" spans="1:4" x14ac:dyDescent="0.3">
      <c r="A140" s="50"/>
      <c r="B140" s="48"/>
      <c r="C140" s="48"/>
      <c r="D140" s="59"/>
    </row>
    <row r="141" spans="1:4" x14ac:dyDescent="0.3">
      <c r="A141" s="13"/>
      <c r="B141" s="48"/>
      <c r="C141" s="48"/>
      <c r="D141" s="59"/>
    </row>
    <row r="142" spans="1:4" x14ac:dyDescent="0.3">
      <c r="A142" s="50"/>
      <c r="B142" s="48"/>
      <c r="C142" s="48"/>
      <c r="D142" s="59"/>
    </row>
    <row r="143" spans="1:4" x14ac:dyDescent="0.3">
      <c r="A143" s="52"/>
      <c r="B143" s="48"/>
      <c r="C143" s="48"/>
      <c r="D143" s="59"/>
    </row>
    <row r="144" spans="1:4" x14ac:dyDescent="0.3">
      <c r="A144" s="52"/>
      <c r="B144" s="48"/>
      <c r="C144" s="48"/>
      <c r="D144" s="59"/>
    </row>
    <row r="145" spans="1:4" x14ac:dyDescent="0.3">
      <c r="A145" s="50"/>
      <c r="B145" s="48"/>
      <c r="C145" s="48"/>
      <c r="D145" s="59"/>
    </row>
    <row r="146" spans="1:4" x14ac:dyDescent="0.3">
      <c r="A146" s="52"/>
      <c r="B146" s="48"/>
      <c r="C146" s="48"/>
      <c r="D146" s="59"/>
    </row>
    <row r="147" spans="1:4" x14ac:dyDescent="0.3">
      <c r="A147" s="52"/>
      <c r="B147" s="48"/>
      <c r="C147" s="48"/>
      <c r="D147" s="59"/>
    </row>
    <row r="148" spans="1:4" x14ac:dyDescent="0.3">
      <c r="A148" s="55"/>
      <c r="B148" s="48"/>
      <c r="C148" s="48"/>
      <c r="D148" s="59"/>
    </row>
    <row r="149" spans="1:4" x14ac:dyDescent="0.3">
      <c r="A149" s="55"/>
      <c r="B149" s="48"/>
      <c r="C149" s="48"/>
      <c r="D149" s="59"/>
    </row>
    <row r="150" spans="1:4" x14ac:dyDescent="0.3">
      <c r="A150" s="24"/>
      <c r="B150" s="25"/>
      <c r="C150" s="25"/>
      <c r="D150" s="59"/>
    </row>
    <row r="151" spans="1:4" x14ac:dyDescent="0.3">
      <c r="A151" s="13"/>
      <c r="B151" s="48"/>
      <c r="C151" s="48"/>
    </row>
    <row r="152" spans="1:4" x14ac:dyDescent="0.3">
      <c r="A152" s="50"/>
      <c r="B152" s="48"/>
      <c r="C152" s="48"/>
    </row>
    <row r="153" spans="1:4" x14ac:dyDescent="0.3">
      <c r="A153" s="50"/>
      <c r="B153" s="48"/>
      <c r="C153" s="48"/>
    </row>
    <row r="154" spans="1:4" x14ac:dyDescent="0.3">
      <c r="A154" s="50"/>
      <c r="B154" s="48"/>
      <c r="C154" s="48"/>
    </row>
    <row r="155" spans="1:4" x14ac:dyDescent="0.3">
      <c r="A155" s="50"/>
      <c r="B155" s="48"/>
      <c r="C155" s="48"/>
    </row>
    <row r="156" spans="1:4" x14ac:dyDescent="0.3">
      <c r="A156" s="50"/>
      <c r="B156" s="48"/>
      <c r="C156" s="48"/>
    </row>
    <row r="157" spans="1:4" x14ac:dyDescent="0.3">
      <c r="A157" s="50"/>
      <c r="B157" s="48"/>
      <c r="C157" s="48"/>
    </row>
    <row r="158" spans="1:4" x14ac:dyDescent="0.3">
      <c r="A158" s="50"/>
      <c r="B158" s="48"/>
      <c r="C158" s="48"/>
    </row>
    <row r="159" spans="1:4" x14ac:dyDescent="0.3">
      <c r="A159" s="13"/>
      <c r="B159" s="48"/>
      <c r="C159" s="48"/>
    </row>
    <row r="160" spans="1:4" x14ac:dyDescent="0.3">
      <c r="A160" s="13"/>
      <c r="B160" s="47"/>
      <c r="C160" s="47"/>
    </row>
    <row r="161" spans="1:3" x14ac:dyDescent="0.3">
      <c r="A161" s="13"/>
      <c r="B161" s="48"/>
      <c r="C161" s="48"/>
    </row>
    <row r="162" spans="1:3" x14ac:dyDescent="0.3">
      <c r="A162" s="13"/>
      <c r="B162" s="47"/>
      <c r="C162" s="47"/>
    </row>
    <row r="163" spans="1:3" x14ac:dyDescent="0.3">
      <c r="A163" s="13"/>
      <c r="B163" s="47"/>
      <c r="C163" s="47"/>
    </row>
    <row r="164" spans="1:3" x14ac:dyDescent="0.3">
      <c r="A164" s="13"/>
      <c r="B164" s="48"/>
      <c r="C164" s="48"/>
    </row>
    <row r="165" spans="1:3" x14ac:dyDescent="0.3">
      <c r="A165" s="24"/>
      <c r="B165" s="26"/>
      <c r="C165" s="26"/>
    </row>
    <row r="166" spans="1:3" x14ac:dyDescent="0.3">
      <c r="A166" s="13"/>
      <c r="B166" s="48"/>
      <c r="C166" s="48"/>
    </row>
    <row r="167" spans="1:3" x14ac:dyDescent="0.3">
      <c r="A167" s="50"/>
      <c r="B167" s="48"/>
      <c r="C167" s="48"/>
    </row>
    <row r="168" spans="1:3" x14ac:dyDescent="0.3">
      <c r="A168" s="50"/>
      <c r="B168" s="48"/>
      <c r="C168" s="48"/>
    </row>
    <row r="169" spans="1:3" x14ac:dyDescent="0.3">
      <c r="A169" s="13"/>
      <c r="B169" s="48"/>
      <c r="C169" s="48"/>
    </row>
    <row r="170" spans="1:3" x14ac:dyDescent="0.3">
      <c r="A170" s="50"/>
      <c r="B170" s="48"/>
      <c r="C170" s="48"/>
    </row>
    <row r="171" spans="1:3" x14ac:dyDescent="0.3">
      <c r="A171" s="50"/>
      <c r="B171" s="48"/>
      <c r="C171" s="48"/>
    </row>
    <row r="172" spans="1:3" x14ac:dyDescent="0.3">
      <c r="A172" s="50"/>
      <c r="B172" s="48"/>
      <c r="C172" s="48"/>
    </row>
    <row r="173" spans="1:3" x14ac:dyDescent="0.3">
      <c r="A173" s="50"/>
      <c r="B173" s="48"/>
      <c r="C173" s="48"/>
    </row>
    <row r="174" spans="1:3" x14ac:dyDescent="0.3">
      <c r="A174" s="50"/>
      <c r="B174" s="48"/>
      <c r="C174" s="48"/>
    </row>
    <row r="175" spans="1:3" x14ac:dyDescent="0.3">
      <c r="A175" s="50"/>
      <c r="B175" s="48"/>
      <c r="C175" s="48"/>
    </row>
    <row r="176" spans="1:3" x14ac:dyDescent="0.3">
      <c r="A176" s="50"/>
      <c r="B176" s="48"/>
      <c r="C176" s="48"/>
    </row>
    <row r="177" spans="1:3" x14ac:dyDescent="0.3">
      <c r="A177" s="13"/>
      <c r="B177" s="48"/>
      <c r="C177" s="48"/>
    </row>
    <row r="178" spans="1:3" x14ac:dyDescent="0.3">
      <c r="A178" s="50"/>
      <c r="B178" s="48"/>
      <c r="C178" s="48"/>
    </row>
    <row r="179" spans="1:3" x14ac:dyDescent="0.3">
      <c r="A179" s="55"/>
      <c r="B179" s="48"/>
      <c r="C179" s="48"/>
    </row>
    <row r="180" spans="1:3" x14ac:dyDescent="0.3">
      <c r="A180" s="50"/>
      <c r="B180" s="48"/>
      <c r="C180" s="48"/>
    </row>
    <row r="181" spans="1:3" x14ac:dyDescent="0.3">
      <c r="A181" s="50"/>
      <c r="B181" s="48"/>
      <c r="C181" s="48"/>
    </row>
    <row r="182" spans="1:3" x14ac:dyDescent="0.3">
      <c r="A182" s="50"/>
      <c r="B182" s="48"/>
      <c r="C182" s="48"/>
    </row>
    <row r="183" spans="1:3" x14ac:dyDescent="0.3">
      <c r="A183" s="13"/>
      <c r="B183" s="48"/>
      <c r="C183" s="48"/>
    </row>
    <row r="184" spans="1:3" x14ac:dyDescent="0.3">
      <c r="A184" s="55"/>
      <c r="B184" s="48"/>
      <c r="C184" s="48"/>
    </row>
    <row r="185" spans="1:3" x14ac:dyDescent="0.3">
      <c r="A185" s="55"/>
      <c r="B185" s="48"/>
      <c r="C185" s="48"/>
    </row>
    <row r="186" spans="1:3" x14ac:dyDescent="0.3">
      <c r="A186" s="13"/>
      <c r="B186" s="48"/>
      <c r="C186" s="48"/>
    </row>
    <row r="187" spans="1:3" x14ac:dyDescent="0.3">
      <c r="A187" s="13"/>
      <c r="B187" s="48"/>
      <c r="C187" s="48"/>
    </row>
    <row r="188" spans="1:3" x14ac:dyDescent="0.3">
      <c r="A188" s="13"/>
      <c r="B188" s="48"/>
      <c r="C188" s="48"/>
    </row>
    <row r="189" spans="1:3" x14ac:dyDescent="0.3">
      <c r="A189" s="24"/>
      <c r="B189" s="25"/>
      <c r="C189" s="25"/>
    </row>
    <row r="190" spans="1:3" x14ac:dyDescent="0.3">
      <c r="A190" s="13"/>
      <c r="B190" s="47"/>
      <c r="C190" s="47"/>
    </row>
    <row r="191" spans="1:3" x14ac:dyDescent="0.3">
      <c r="A191" s="13"/>
      <c r="B191" s="47"/>
      <c r="C191" s="47"/>
    </row>
    <row r="192" spans="1:3" x14ac:dyDescent="0.3">
      <c r="A192" s="13"/>
      <c r="B192" s="56"/>
      <c r="C192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Hoyu Chong</dc:creator>
  <cp:lastModifiedBy>Hoyu Chong</cp:lastModifiedBy>
  <dcterms:created xsi:type="dcterms:W3CDTF">2022-05-11T20:11:14Z</dcterms:created>
  <dcterms:modified xsi:type="dcterms:W3CDTF">2022-05-11T20:20:51Z</dcterms:modified>
</cp:coreProperties>
</file>