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Agenda" sheetId="2" state="visible" r:id="rId2"/>
    <sheet xmlns:r="http://schemas.openxmlformats.org/officeDocument/2006/relationships" name="Participant copy" sheetId="3" state="visible" r:id="rId3"/>
    <sheet xmlns:r="http://schemas.openxmlformats.org/officeDocument/2006/relationships" name="Block types" sheetId="4" state="visible" r:id="rId4"/>
  </sheets>
  <definedNames>
    <definedName name="_xlnm.Print_Titles" localSheetId="1">'Agenda'!$16:$16</definedName>
    <definedName name="_xlnm.Print_Area" localSheetId="1">'Agenda'!$A$1:$K$46</definedName>
    <definedName name="_xlnm.Print_Area" localSheetId="2">'Participant copy'!$A$1:$C$38</definedName>
  </definedNames>
  <calcPr calcId="124519" fullCalcOnLoad="1"/>
</workbook>
</file>

<file path=xl/styles.xml><?xml version="1.0" encoding="utf-8"?>
<styleSheet xmlns="http://schemas.openxmlformats.org/spreadsheetml/2006/main">
  <numFmts count="3">
    <numFmt numFmtId="164" formatCode="d mmm yyyy"/>
    <numFmt numFmtId="165" formatCode="hh:mm"/>
    <numFmt numFmtId="166" formatCode="&quot;to &quot;hh:mm"/>
  </numFmts>
  <fonts count="8">
    <font>
      <name val="Calibri"/>
      <family val="2"/>
      <color theme="1"/>
      <sz val="11"/>
      <scheme val="minor"/>
    </font>
    <font>
      <name val="Arial"/>
      <b val="1"/>
      <color rgb="00FFFFFF"/>
      <sz val="10"/>
    </font>
    <font>
      <name val="Arial"/>
      <color rgb="001A1A1A"/>
      <sz val="10"/>
    </font>
    <font>
      <name val="Arial"/>
      <b val="1"/>
      <color rgb="001F2A44"/>
      <sz val="16"/>
    </font>
    <font>
      <name val="Arial"/>
      <color rgb="005A6270"/>
      <sz val="9"/>
    </font>
    <font>
      <name val="Arial"/>
      <b val="1"/>
      <color rgb="001A1A1A"/>
      <sz val="10"/>
    </font>
    <font>
      <name val="Arial"/>
      <color rgb="008A93A6"/>
      <sz val="10"/>
    </font>
    <font>
      <name val="Arial"/>
      <b val="1"/>
      <color rgb="001F2A44"/>
      <sz val="14"/>
    </font>
  </fonts>
  <fills count="6">
    <fill>
      <patternFill/>
    </fill>
    <fill>
      <patternFill patternType="gray125"/>
    </fill>
    <fill>
      <patternFill patternType="solid">
        <fgColor rgb="001F2A44"/>
      </patternFill>
    </fill>
    <fill>
      <patternFill patternType="solid">
        <fgColor rgb="00FFF6D5"/>
      </patternFill>
    </fill>
    <fill>
      <patternFill patternType="solid">
        <fgColor rgb="00EEF0F4"/>
      </patternFill>
    </fill>
    <fill>
      <patternFill patternType="solid">
        <fgColor rgb="008A93A6"/>
      </patternFill>
    </fill>
  </fills>
  <borders count="6">
    <border>
      <left/>
      <right/>
      <top/>
      <bottom/>
      <diagonal/>
    </border>
    <border>
      <left style="thin">
        <color rgb="00C9CED8"/>
      </left>
      <right style="thin">
        <color rgb="00C9CED8"/>
      </right>
      <top style="thin">
        <color rgb="00C9CED8"/>
      </top>
      <bottom style="thin">
        <color rgb="00C9CED8"/>
      </bottom>
    </border>
    <border>
      <left/>
      <right/>
      <top style="thin">
        <color rgb="00C9CED8"/>
      </top>
      <bottom/>
      <diagonal/>
    </border>
    <border>
      <left/>
      <right style="thin">
        <color rgb="00C9CED8"/>
      </right>
      <top style="thin">
        <color rgb="00C9CED8"/>
      </top>
      <bottom/>
      <diagonal/>
    </border>
    <border>
      <left/>
      <right/>
      <top style="thin">
        <color rgb="00C9CED8"/>
      </top>
      <bottom style="thin">
        <color rgb="00C9CED8"/>
      </bottom>
      <diagonal/>
    </border>
    <border>
      <left/>
      <right style="thin">
        <color rgb="00C9CED8"/>
      </right>
      <top style="thin">
        <color rgb="00C9CED8"/>
      </top>
      <bottom style="thin">
        <color rgb="00C9CED8"/>
      </bottom>
      <diagonal/>
    </border>
  </borders>
  <cellStyleXfs count="1">
    <xf numFmtId="0" fontId="0" fillId="0" borderId="0"/>
  </cellStyleXfs>
  <cellXfs count="32">
    <xf numFmtId="0" fontId="0" fillId="0" borderId="0" pivotButton="0" quotePrefix="0" xfId="0"/>
    <xf numFmtId="0" fontId="7" fillId="0" borderId="0" applyAlignment="1" pivotButton="0" quotePrefix="0" xfId="0">
      <alignment vertical="top"/>
    </xf>
    <xf numFmtId="0" fontId="2" fillId="0" borderId="0" applyAlignment="1" pivotButton="0" quotePrefix="0" xfId="0">
      <alignment vertical="top" wrapText="1"/>
    </xf>
    <xf numFmtId="0" fontId="3" fillId="0" borderId="0" applyAlignment="1" pivotButton="0" quotePrefix="0" xfId="0">
      <alignment vertical="top"/>
    </xf>
    <xf numFmtId="0" fontId="4" fillId="0" borderId="0" applyAlignment="1" pivotButton="0" quotePrefix="0" xfId="0">
      <alignment vertical="top"/>
    </xf>
    <xf numFmtId="0" fontId="1" fillId="2" borderId="0" applyAlignment="1" pivotButton="0" quotePrefix="0" xfId="0">
      <alignment vertical="top"/>
    </xf>
    <xf numFmtId="0" fontId="5" fillId="0" borderId="0" applyAlignment="1" pivotButton="0" quotePrefix="0" xfId="0">
      <alignment vertical="top" wrapText="1"/>
    </xf>
    <xf numFmtId="0" fontId="2" fillId="3" borderId="1" applyAlignment="1" pivotButton="0" quotePrefix="0" xfId="0">
      <alignment horizontal="left" vertical="top" wrapText="1"/>
    </xf>
    <xf numFmtId="0" fontId="0" fillId="0" borderId="4" pivotButton="0" quotePrefix="0" xfId="0"/>
    <xf numFmtId="0" fontId="0" fillId="0" borderId="5" pivotButton="0" quotePrefix="0" xfId="0"/>
    <xf numFmtId="1" fontId="5" fillId="4" borderId="1" applyAlignment="1" pivotButton="0" quotePrefix="0" xfId="0">
      <alignment horizontal="left" vertical="top" wrapText="1"/>
    </xf>
    <xf numFmtId="165" fontId="5" fillId="4" borderId="1" applyAlignment="1" pivotButton="0" quotePrefix="0" xfId="0">
      <alignment horizontal="left" vertical="top" wrapText="1"/>
    </xf>
    <xf numFmtId="164" fontId="2" fillId="3" borderId="1" applyAlignment="1" pivotButton="0" quotePrefix="0" xfId="0">
      <alignment horizontal="left" vertical="top" wrapText="1"/>
    </xf>
    <xf numFmtId="165" fontId="2" fillId="3" borderId="1" applyAlignment="1" pivotButton="0" quotePrefix="0" xfId="0">
      <alignment horizontal="left" vertical="top" wrapText="1"/>
    </xf>
    <xf numFmtId="0" fontId="5" fillId="4" borderId="1" applyAlignment="1" pivotButton="0" quotePrefix="0" xfId="0">
      <alignment horizontal="left" vertical="top" wrapText="1"/>
    </xf>
    <xf numFmtId="9" fontId="5" fillId="4" borderId="1" applyAlignment="1" pivotButton="0" quotePrefix="0" xfId="0">
      <alignment horizontal="left" vertical="top" wrapText="1"/>
    </xf>
    <xf numFmtId="1" fontId="2" fillId="3" borderId="1" applyAlignment="1" pivotButton="0" quotePrefix="0" xfId="0">
      <alignment horizontal="left" vertical="top" wrapText="1"/>
    </xf>
    <xf numFmtId="0" fontId="1" fillId="2" borderId="0" applyAlignment="1" pivotButton="0" quotePrefix="0" xfId="0">
      <alignment vertical="top" wrapText="1"/>
    </xf>
    <xf numFmtId="0" fontId="1" fillId="5" borderId="0" applyAlignment="1" pivotButton="0" quotePrefix="0" xfId="0">
      <alignment vertical="top" wrapText="1"/>
    </xf>
    <xf numFmtId="0" fontId="6" fillId="0" borderId="1" applyAlignment="1" pivotButton="0" quotePrefix="0" xfId="0">
      <alignment vertical="top"/>
    </xf>
    <xf numFmtId="165" fontId="2" fillId="4" borderId="1" applyAlignment="1" pivotButton="0" quotePrefix="0" xfId="0">
      <alignment vertical="top"/>
    </xf>
    <xf numFmtId="1" fontId="2" fillId="3" borderId="1" applyAlignment="1" pivotButton="0" quotePrefix="0" xfId="0">
      <alignment vertical="top"/>
    </xf>
    <xf numFmtId="0" fontId="2" fillId="3" borderId="1" applyAlignment="1" pivotButton="0" quotePrefix="0" xfId="0">
      <alignment vertical="top"/>
    </xf>
    <xf numFmtId="0" fontId="2" fillId="3" borderId="1" applyAlignment="1" pivotButton="0" quotePrefix="0" xfId="0">
      <alignment vertical="top" wrapText="1"/>
    </xf>
    <xf numFmtId="1" fontId="4" fillId="4" borderId="1" applyAlignment="1" pivotButton="0" quotePrefix="0" xfId="0">
      <alignment vertical="top"/>
    </xf>
    <xf numFmtId="0" fontId="5" fillId="0" borderId="0" applyAlignment="1" pivotButton="0" quotePrefix="0" xfId="0">
      <alignment vertical="top"/>
    </xf>
    <xf numFmtId="164" fontId="2" fillId="0" borderId="0" applyAlignment="1" pivotButton="0" quotePrefix="0" xfId="0">
      <alignment horizontal="left" vertical="top" wrapText="1"/>
    </xf>
    <xf numFmtId="165" fontId="2" fillId="0" borderId="0" applyAlignment="1" pivotButton="0" quotePrefix="0" xfId="0">
      <alignment horizontal="left" vertical="top"/>
    </xf>
    <xf numFmtId="166" fontId="2" fillId="0" borderId="0" applyAlignment="1" pivotButton="0" quotePrefix="0" xfId="0">
      <alignment horizontal="left" vertical="top"/>
    </xf>
    <xf numFmtId="0" fontId="2" fillId="0" borderId="0" applyAlignment="1" pivotButton="0" quotePrefix="0" xfId="0">
      <alignment horizontal="left" vertical="top" wrapText="1"/>
    </xf>
    <xf numFmtId="165" fontId="2" fillId="0" borderId="0" applyAlignment="1" pivotButton="0" quotePrefix="0" xfId="0">
      <alignment vertical="top"/>
    </xf>
    <xf numFmtId="0" fontId="2" fillId="3" borderId="0" applyAlignment="1" pivotButton="0" quotePrefix="0" xfId="0">
      <alignment vertical="top"/>
    </xf>
  </cellXfs>
  <cellStyles count="1">
    <cellStyle name="Normal" xfId="0" builtinId="0" hidden="0"/>
  </cellStyles>
  <dxfs count="4">
    <dxf>
      <fill>
        <patternFill patternType="solid">
          <fgColor rgb="00F8C9C4"/>
          <bgColor rgb="00F8C9C4"/>
        </patternFill>
      </fill>
    </dxf>
    <dxf>
      <fill>
        <patternFill patternType="solid">
          <fgColor rgb="00FCE1C4"/>
          <bgColor rgb="00FCE1C4"/>
        </patternFill>
      </fill>
    </dxf>
    <dxf>
      <fill>
        <patternFill patternType="solid">
          <fgColor rgb="00E3F1E7"/>
          <bgColor rgb="00E3F1E7"/>
        </patternFill>
      </fill>
    </dxf>
    <dxf>
      <border>
        <bottom style="thin">
          <color rgb="00C9CED8"/>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How to use</t>
        </is>
      </c>
    </row>
    <row r="3" ht="32" customHeight="1">
      <c r="A3" s="2" t="inlineStr">
        <is>
          <t>1. On the Agenda tab, fill in the yellow cells at the top: title, what participants will be able to do, date, start time and the time your room or call is booked until.</t>
        </is>
      </c>
    </row>
    <row r="4" ht="32" customHeight="1">
      <c r="A4" s="2" t="inlineStr">
        <is>
          <t>2. Add one row per block of the session: how many minutes it takes, its type (pick from the list), the topic, and what participants will actually do.</t>
        </is>
      </c>
    </row>
    <row r="5" ht="32" customHeight="1">
      <c r="A5" s="2" t="inlineStr">
        <is>
          <t>3. Start and End times fill themselves in from the start time and the minutes. Change any duration and every later time moves.</t>
        </is>
      </c>
    </row>
    <row r="6" ht="32" customHeight="1">
      <c r="A6" s="2" t="inlineStr">
        <is>
          <t>4. Read the 'Check before the day' box. It tells you whether the plan fits the booking and whether any stretch runs longer than your break limit (90 minutes unless you change it).</t>
        </is>
      </c>
    </row>
    <row r="7" ht="32" customHeight="1">
      <c r="A7" s="2" t="inlineStr">
        <is>
          <t>5. Rows in orange have gone past your break limit; a red End time means that block finishes after the booking ends.</t>
        </is>
      </c>
    </row>
    <row r="8" ht="32" customHeight="1">
      <c r="A8" s="2" t="inlineStr">
        <is>
          <t>6. In 'Can cut if late', note how many minutes of each block you could drop on the day. The box adds them up, so you know before you start how far behind you can fall and still finish on time.</t>
        </is>
      </c>
    </row>
    <row r="9" ht="32" customHeight="1">
      <c r="A9" s="2" t="inlineStr">
        <is>
          <t>7. The Participant copy tab fills itself in from the Agenda, with times and session names only. Print it or save it as PDF to send before the session.</t>
        </is>
      </c>
    </row>
    <row r="10" ht="32" customHeight="1">
      <c r="A10" s="2" t="inlineStr">
        <is>
          <t>8. Want different block types? Edit the Block types tab. Mark a type 1 under 'Is a break' to reset the break count, or 1 under 'Counts as hands-on' to include it in the hands-on share.</t>
        </is>
      </c>
    </row>
    <row r="11" ht="32" customHeight="1">
      <c r="A11" s="2" t="inlineStr">
        <is>
          <t>Times use the 24-hour clock. Type 9:00 or 09:00; for 1:30 pm type 13:30.</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46"/>
  <sheetViews>
    <sheetView workbookViewId="0">
      <pane ySplit="16" topLeftCell="A17" activePane="bottomLeft" state="frozen"/>
      <selection pane="bottomLeft" activeCell="A1" sqref="A1"/>
    </sheetView>
  </sheetViews>
  <sheetFormatPr baseColWidth="8" defaultRowHeight="15"/>
  <cols>
    <col width="4" customWidth="1" min="1" max="1"/>
    <col width="7" customWidth="1" min="2" max="2"/>
    <col width="7" customWidth="1" min="3" max="3"/>
    <col width="8" customWidth="1" min="4" max="4"/>
    <col width="13" customWidth="1" min="5" max="5"/>
    <col width="28" customWidth="1" min="6" max="6"/>
    <col width="34" customWidth="1" min="7" max="7"/>
    <col width="13" customWidth="1" min="8" max="8"/>
    <col width="24" customWidth="1" min="9" max="9"/>
    <col width="34" customWidth="1" min="10" max="10"/>
    <col width="10" customWidth="1" min="11" max="11"/>
    <col width="10" customWidth="1" min="12" max="12"/>
    <col width="7" customWidth="1" min="13" max="13"/>
  </cols>
  <sheetData>
    <row r="1">
      <c r="A1" s="3" t="inlineStr">
        <is>
          <t>Training session agenda</t>
        </is>
      </c>
    </row>
    <row r="2">
      <c r="A2" s="4" t="inlineStr">
        <is>
          <t>Yellow cells are yours to fill in. Grey cells work themselves out.</t>
        </is>
      </c>
    </row>
    <row r="3">
      <c r="H3" s="5" t="inlineStr">
        <is>
          <t>Check before the day</t>
        </is>
      </c>
    </row>
    <row r="4" ht="28" customHeight="1">
      <c r="A4" s="6" t="inlineStr">
        <is>
          <t>Session title</t>
        </is>
      </c>
      <c r="E4" s="7" t="n"/>
      <c r="F4" s="8" t="n"/>
      <c r="G4" s="9" t="n"/>
      <c r="H4" s="2" t="inlineStr">
        <is>
          <t>Total planned (minutes)</t>
        </is>
      </c>
      <c r="J4" s="10">
        <f>SUM($D$17:$D$46)</f>
        <v/>
      </c>
    </row>
    <row r="5" ht="28" customHeight="1">
      <c r="A5" s="6" t="inlineStr">
        <is>
          <t>By the end, participants can</t>
        </is>
      </c>
      <c r="E5" s="7" t="n"/>
      <c r="F5" s="8" t="n"/>
      <c r="G5" s="9" t="n"/>
      <c r="H5" s="2" t="inlineStr">
        <is>
          <t>Planned finish</t>
        </is>
      </c>
      <c r="J5" s="11">
        <f>IF(OR($J$4=0,$E$7=""),"",$E$7+$J$4/1440)</f>
        <v/>
      </c>
    </row>
    <row r="6" ht="28" customHeight="1">
      <c r="A6" s="6" t="inlineStr">
        <is>
          <t>Date</t>
        </is>
      </c>
      <c r="E6" s="12" t="n"/>
      <c r="F6" s="8" t="n"/>
      <c r="G6" s="9" t="n"/>
      <c r="H6" s="2" t="inlineStr">
        <is>
          <t>Booked for (minutes)</t>
        </is>
      </c>
      <c r="J6" s="10">
        <f>IF(OR($E$7="",$E$8=""),"",ROUND(($E$8-$E$7)*1440,0))</f>
        <v/>
      </c>
    </row>
    <row r="7" ht="28" customHeight="1">
      <c r="A7" s="6" t="inlineStr">
        <is>
          <t>Start time (24-hour, e.g. 09:00)</t>
        </is>
      </c>
      <c r="E7" s="13" t="n"/>
      <c r="F7" s="8" t="n"/>
      <c r="G7" s="9" t="n"/>
      <c r="H7" s="2" t="inlineStr">
        <is>
          <t>Spare minutes (negative = overrun)</t>
        </is>
      </c>
      <c r="J7" s="10">
        <f>IF($J$6="","",$J$6-$J$4)</f>
        <v/>
      </c>
    </row>
    <row r="8" ht="28" customHeight="1">
      <c r="A8" s="6" t="inlineStr">
        <is>
          <t>Room or call booked until</t>
        </is>
      </c>
      <c r="E8" s="13" t="n"/>
      <c r="F8" s="8" t="n"/>
      <c r="G8" s="9" t="n"/>
      <c r="H8" s="2" t="inlineStr">
        <is>
          <t>Timing</t>
        </is>
      </c>
      <c r="J8" s="14">
        <f>IF($E$7="","Enter a start time",IF($J$6="","Enter the booked-until time",IF($J$7&lt;0,"Overruns by "&amp;-$J$7&amp;" min","Fits, "&amp;$J$7&amp;" min spare")))</f>
        <v/>
      </c>
    </row>
    <row r="9" ht="28" customHeight="1">
      <c r="A9" s="6" t="inlineStr">
        <is>
          <t>Location or video link</t>
        </is>
      </c>
      <c r="E9" s="7" t="n"/>
      <c r="F9" s="8" t="n"/>
      <c r="G9" s="9" t="n"/>
      <c r="H9" s="2" t="inlineStr">
        <is>
          <t>Longest stretch without a break (minutes)</t>
        </is>
      </c>
      <c r="J9" s="10">
        <f>MAX($L$17:$L$46)</f>
        <v/>
      </c>
    </row>
    <row r="10" ht="28" customHeight="1">
      <c r="A10" s="6" t="inlineStr">
        <is>
          <t>Facilitators</t>
        </is>
      </c>
      <c r="E10" s="7" t="n"/>
      <c r="F10" s="8" t="n"/>
      <c r="G10" s="9" t="n"/>
      <c r="H10" s="2" t="inlineStr">
        <is>
          <t>Breaks</t>
        </is>
      </c>
      <c r="J10" s="14">
        <f>IF($J$4=0,"",IF($J$9&gt;$E$13,"Add a break: "&amp;$J$9&amp;" min in a row","OK"))</f>
        <v/>
      </c>
    </row>
    <row r="11" ht="28" customHeight="1">
      <c r="A11" s="6" t="inlineStr">
        <is>
          <t>Participants (who, how many)</t>
        </is>
      </c>
      <c r="E11" s="7" t="n"/>
      <c r="F11" s="8" t="n"/>
      <c r="G11" s="9" t="n"/>
      <c r="H11" s="2" t="inlineStr">
        <is>
          <t>Working time spent on practice, discussion or assessment</t>
        </is>
      </c>
      <c r="J11" s="15">
        <f>IF($J$4-SUMPRODUCT(SUMIF($E$17:$E$46,'Block types'!$A$2:$A$16,$D$17:$D$46)*'Block types'!$C$2:$C$16)&lt;=0,"",SUMPRODUCT(SUMIF($E$17:$E$46,'Block types'!$A$2:$A$16,$D$17:$D$46)*'Block types'!$B$2:$B$16)/($J$4-SUMPRODUCT(SUMIF($E$17:$E$46,'Block types'!$A$2:$A$16,$D$17:$D$46)*'Block types'!$C$2:$C$16)))</f>
        <v/>
      </c>
    </row>
    <row r="12" ht="28" customHeight="1">
      <c r="A12" s="6" t="inlineStr">
        <is>
          <t>Pre-work (what, how long, due when)</t>
        </is>
      </c>
      <c r="E12" s="7" t="n"/>
      <c r="F12" s="8" t="n"/>
      <c r="G12" s="9" t="n"/>
      <c r="H12" s="2" t="inlineStr">
        <is>
          <t>Minutes you can recover if running late</t>
        </is>
      </c>
      <c r="J12" s="10">
        <f>SUM($K$17:$K$46)</f>
        <v/>
      </c>
    </row>
    <row r="13" ht="28" customHeight="1">
      <c r="A13" s="6" t="inlineStr">
        <is>
          <t>Longest stretch allowed without a break (minutes)</t>
        </is>
      </c>
      <c r="E13" s="16" t="n">
        <v>90</v>
      </c>
      <c r="F13" s="8" t="n"/>
      <c r="G13" s="9" t="n"/>
    </row>
    <row r="16" ht="42" customHeight="1">
      <c r="A16" s="17" t="inlineStr">
        <is>
          <t>#</t>
        </is>
      </c>
      <c r="B16" s="17" t="inlineStr">
        <is>
          <t>Start</t>
        </is>
      </c>
      <c r="C16" s="17" t="inlineStr">
        <is>
          <t>End</t>
        </is>
      </c>
      <c r="D16" s="17" t="inlineStr">
        <is>
          <t>Minutes</t>
        </is>
      </c>
      <c r="E16" s="17" t="inlineStr">
        <is>
          <t>Block type</t>
        </is>
      </c>
      <c r="F16" s="17" t="inlineStr">
        <is>
          <t>Topic or activity</t>
        </is>
      </c>
      <c r="G16" s="17" t="inlineStr">
        <is>
          <t>What participants do</t>
        </is>
      </c>
      <c r="H16" s="17" t="inlineStr">
        <is>
          <t>Lead</t>
        </is>
      </c>
      <c r="I16" s="17" t="inlineStr">
        <is>
          <t>Materials and setup</t>
        </is>
      </c>
      <c r="J16" s="17" t="inlineStr">
        <is>
          <t>Facilitator notes</t>
        </is>
      </c>
      <c r="K16" s="17" t="inlineStr">
        <is>
          <t>Can cut if late (minutes)</t>
        </is>
      </c>
      <c r="L16" s="18" t="inlineStr">
        <is>
          <t>Minutes since last break</t>
        </is>
      </c>
      <c r="M16" s="18" t="inlineStr">
        <is>
          <t>Break?</t>
        </is>
      </c>
    </row>
    <row r="17">
      <c r="A17" s="19" t="n">
        <v>1</v>
      </c>
      <c r="B17" s="20">
        <f>IF(D17="","",$E$7)</f>
        <v/>
      </c>
      <c r="C17" s="20">
        <f>IF(D17="","",B17+D17/1440)</f>
        <v/>
      </c>
      <c r="D17" s="21" t="n"/>
      <c r="E17" s="22" t="n"/>
      <c r="F17" s="23" t="n"/>
      <c r="G17" s="23" t="n"/>
      <c r="H17" s="23" t="n"/>
      <c r="I17" s="23" t="n"/>
      <c r="J17" s="23" t="n"/>
      <c r="K17" s="21" t="n"/>
      <c r="L17" s="24">
        <f>IF(D17="",0,IF(M17=1,0,0+D17))</f>
        <v/>
      </c>
      <c r="M17" s="24">
        <f>IFERROR(VLOOKUP(E17,'Block types'!$A$2:$C$16,3,FALSE),0)</f>
        <v/>
      </c>
    </row>
    <row r="18">
      <c r="A18" s="19" t="n">
        <v>2</v>
      </c>
      <c r="B18" s="20">
        <f>IF(D18="","",$E$7+SUM($D$17:D17)/1440)</f>
        <v/>
      </c>
      <c r="C18" s="20">
        <f>IF(D18="","",B18+D18/1440)</f>
        <v/>
      </c>
      <c r="D18" s="21" t="n"/>
      <c r="E18" s="22" t="n"/>
      <c r="F18" s="23" t="n"/>
      <c r="G18" s="23" t="n"/>
      <c r="H18" s="23" t="n"/>
      <c r="I18" s="23" t="n"/>
      <c r="J18" s="23" t="n"/>
      <c r="K18" s="21" t="n"/>
      <c r="L18" s="24">
        <f>IF(D18="",L17,IF(M18=1,0,L17+D18))</f>
        <v/>
      </c>
      <c r="M18" s="24">
        <f>IFERROR(VLOOKUP(E18,'Block types'!$A$2:$C$16,3,FALSE),0)</f>
        <v/>
      </c>
    </row>
    <row r="19">
      <c r="A19" s="19" t="n">
        <v>3</v>
      </c>
      <c r="B19" s="20">
        <f>IF(D19="","",$E$7+SUM($D$17:D18)/1440)</f>
        <v/>
      </c>
      <c r="C19" s="20">
        <f>IF(D19="","",B19+D19/1440)</f>
        <v/>
      </c>
      <c r="D19" s="21" t="n"/>
      <c r="E19" s="22" t="n"/>
      <c r="F19" s="23" t="n"/>
      <c r="G19" s="23" t="n"/>
      <c r="H19" s="23" t="n"/>
      <c r="I19" s="23" t="n"/>
      <c r="J19" s="23" t="n"/>
      <c r="K19" s="21" t="n"/>
      <c r="L19" s="24">
        <f>IF(D19="",L18,IF(M19=1,0,L18+D19))</f>
        <v/>
      </c>
      <c r="M19" s="24">
        <f>IFERROR(VLOOKUP(E19,'Block types'!$A$2:$C$16,3,FALSE),0)</f>
        <v/>
      </c>
    </row>
    <row r="20">
      <c r="A20" s="19" t="n">
        <v>4</v>
      </c>
      <c r="B20" s="20">
        <f>IF(D20="","",$E$7+SUM($D$17:D19)/1440)</f>
        <v/>
      </c>
      <c r="C20" s="20">
        <f>IF(D20="","",B20+D20/1440)</f>
        <v/>
      </c>
      <c r="D20" s="21" t="n"/>
      <c r="E20" s="22" t="n"/>
      <c r="F20" s="23" t="n"/>
      <c r="G20" s="23" t="n"/>
      <c r="H20" s="23" t="n"/>
      <c r="I20" s="23" t="n"/>
      <c r="J20" s="23" t="n"/>
      <c r="K20" s="21" t="n"/>
      <c r="L20" s="24">
        <f>IF(D20="",L19,IF(M20=1,0,L19+D20))</f>
        <v/>
      </c>
      <c r="M20" s="24">
        <f>IFERROR(VLOOKUP(E20,'Block types'!$A$2:$C$16,3,FALSE),0)</f>
        <v/>
      </c>
    </row>
    <row r="21">
      <c r="A21" s="19" t="n">
        <v>5</v>
      </c>
      <c r="B21" s="20">
        <f>IF(D21="","",$E$7+SUM($D$17:D20)/1440)</f>
        <v/>
      </c>
      <c r="C21" s="20">
        <f>IF(D21="","",B21+D21/1440)</f>
        <v/>
      </c>
      <c r="D21" s="21" t="n"/>
      <c r="E21" s="22" t="n"/>
      <c r="F21" s="23" t="n"/>
      <c r="G21" s="23" t="n"/>
      <c r="H21" s="23" t="n"/>
      <c r="I21" s="23" t="n"/>
      <c r="J21" s="23" t="n"/>
      <c r="K21" s="21" t="n"/>
      <c r="L21" s="24">
        <f>IF(D21="",L20,IF(M21=1,0,L20+D21))</f>
        <v/>
      </c>
      <c r="M21" s="24">
        <f>IFERROR(VLOOKUP(E21,'Block types'!$A$2:$C$16,3,FALSE),0)</f>
        <v/>
      </c>
    </row>
    <row r="22">
      <c r="A22" s="19" t="n">
        <v>6</v>
      </c>
      <c r="B22" s="20">
        <f>IF(D22="","",$E$7+SUM($D$17:D21)/1440)</f>
        <v/>
      </c>
      <c r="C22" s="20">
        <f>IF(D22="","",B22+D22/1440)</f>
        <v/>
      </c>
      <c r="D22" s="21" t="n"/>
      <c r="E22" s="22" t="n"/>
      <c r="F22" s="23" t="n"/>
      <c r="G22" s="23" t="n"/>
      <c r="H22" s="23" t="n"/>
      <c r="I22" s="23" t="n"/>
      <c r="J22" s="23" t="n"/>
      <c r="K22" s="21" t="n"/>
      <c r="L22" s="24">
        <f>IF(D22="",L21,IF(M22=1,0,L21+D22))</f>
        <v/>
      </c>
      <c r="M22" s="24">
        <f>IFERROR(VLOOKUP(E22,'Block types'!$A$2:$C$16,3,FALSE),0)</f>
        <v/>
      </c>
    </row>
    <row r="23">
      <c r="A23" s="19" t="n">
        <v>7</v>
      </c>
      <c r="B23" s="20">
        <f>IF(D23="","",$E$7+SUM($D$17:D22)/1440)</f>
        <v/>
      </c>
      <c r="C23" s="20">
        <f>IF(D23="","",B23+D23/1440)</f>
        <v/>
      </c>
      <c r="D23" s="21" t="n"/>
      <c r="E23" s="22" t="n"/>
      <c r="F23" s="23" t="n"/>
      <c r="G23" s="23" t="n"/>
      <c r="H23" s="23" t="n"/>
      <c r="I23" s="23" t="n"/>
      <c r="J23" s="23" t="n"/>
      <c r="K23" s="21" t="n"/>
      <c r="L23" s="24">
        <f>IF(D23="",L22,IF(M23=1,0,L22+D23))</f>
        <v/>
      </c>
      <c r="M23" s="24">
        <f>IFERROR(VLOOKUP(E23,'Block types'!$A$2:$C$16,3,FALSE),0)</f>
        <v/>
      </c>
    </row>
    <row r="24">
      <c r="A24" s="19" t="n">
        <v>8</v>
      </c>
      <c r="B24" s="20">
        <f>IF(D24="","",$E$7+SUM($D$17:D23)/1440)</f>
        <v/>
      </c>
      <c r="C24" s="20">
        <f>IF(D24="","",B24+D24/1440)</f>
        <v/>
      </c>
      <c r="D24" s="21" t="n"/>
      <c r="E24" s="22" t="n"/>
      <c r="F24" s="23" t="n"/>
      <c r="G24" s="23" t="n"/>
      <c r="H24" s="23" t="n"/>
      <c r="I24" s="23" t="n"/>
      <c r="J24" s="23" t="n"/>
      <c r="K24" s="21" t="n"/>
      <c r="L24" s="24">
        <f>IF(D24="",L23,IF(M24=1,0,L23+D24))</f>
        <v/>
      </c>
      <c r="M24" s="24">
        <f>IFERROR(VLOOKUP(E24,'Block types'!$A$2:$C$16,3,FALSE),0)</f>
        <v/>
      </c>
    </row>
    <row r="25">
      <c r="A25" s="19" t="n">
        <v>9</v>
      </c>
      <c r="B25" s="20">
        <f>IF(D25="","",$E$7+SUM($D$17:D24)/1440)</f>
        <v/>
      </c>
      <c r="C25" s="20">
        <f>IF(D25="","",B25+D25/1440)</f>
        <v/>
      </c>
      <c r="D25" s="21" t="n"/>
      <c r="E25" s="22" t="n"/>
      <c r="F25" s="23" t="n"/>
      <c r="G25" s="23" t="n"/>
      <c r="H25" s="23" t="n"/>
      <c r="I25" s="23" t="n"/>
      <c r="J25" s="23" t="n"/>
      <c r="K25" s="21" t="n"/>
      <c r="L25" s="24">
        <f>IF(D25="",L24,IF(M25=1,0,L24+D25))</f>
        <v/>
      </c>
      <c r="M25" s="24">
        <f>IFERROR(VLOOKUP(E25,'Block types'!$A$2:$C$16,3,FALSE),0)</f>
        <v/>
      </c>
    </row>
    <row r="26">
      <c r="A26" s="19" t="n">
        <v>10</v>
      </c>
      <c r="B26" s="20">
        <f>IF(D26="","",$E$7+SUM($D$17:D25)/1440)</f>
        <v/>
      </c>
      <c r="C26" s="20">
        <f>IF(D26="","",B26+D26/1440)</f>
        <v/>
      </c>
      <c r="D26" s="21" t="n"/>
      <c r="E26" s="22" t="n"/>
      <c r="F26" s="23" t="n"/>
      <c r="G26" s="23" t="n"/>
      <c r="H26" s="23" t="n"/>
      <c r="I26" s="23" t="n"/>
      <c r="J26" s="23" t="n"/>
      <c r="K26" s="21" t="n"/>
      <c r="L26" s="24">
        <f>IF(D26="",L25,IF(M26=1,0,L25+D26))</f>
        <v/>
      </c>
      <c r="M26" s="24">
        <f>IFERROR(VLOOKUP(E26,'Block types'!$A$2:$C$16,3,FALSE),0)</f>
        <v/>
      </c>
    </row>
    <row r="27">
      <c r="A27" s="19" t="n">
        <v>11</v>
      </c>
      <c r="B27" s="20">
        <f>IF(D27="","",$E$7+SUM($D$17:D26)/1440)</f>
        <v/>
      </c>
      <c r="C27" s="20">
        <f>IF(D27="","",B27+D27/1440)</f>
        <v/>
      </c>
      <c r="D27" s="21" t="n"/>
      <c r="E27" s="22" t="n"/>
      <c r="F27" s="23" t="n"/>
      <c r="G27" s="23" t="n"/>
      <c r="H27" s="23" t="n"/>
      <c r="I27" s="23" t="n"/>
      <c r="J27" s="23" t="n"/>
      <c r="K27" s="21" t="n"/>
      <c r="L27" s="24">
        <f>IF(D27="",L26,IF(M27=1,0,L26+D27))</f>
        <v/>
      </c>
      <c r="M27" s="24">
        <f>IFERROR(VLOOKUP(E27,'Block types'!$A$2:$C$16,3,FALSE),0)</f>
        <v/>
      </c>
    </row>
    <row r="28">
      <c r="A28" s="19" t="n">
        <v>12</v>
      </c>
      <c r="B28" s="20">
        <f>IF(D28="","",$E$7+SUM($D$17:D27)/1440)</f>
        <v/>
      </c>
      <c r="C28" s="20">
        <f>IF(D28="","",B28+D28/1440)</f>
        <v/>
      </c>
      <c r="D28" s="21" t="n"/>
      <c r="E28" s="22" t="n"/>
      <c r="F28" s="23" t="n"/>
      <c r="G28" s="23" t="n"/>
      <c r="H28" s="23" t="n"/>
      <c r="I28" s="23" t="n"/>
      <c r="J28" s="23" t="n"/>
      <c r="K28" s="21" t="n"/>
      <c r="L28" s="24">
        <f>IF(D28="",L27,IF(M28=1,0,L27+D28))</f>
        <v/>
      </c>
      <c r="M28" s="24">
        <f>IFERROR(VLOOKUP(E28,'Block types'!$A$2:$C$16,3,FALSE),0)</f>
        <v/>
      </c>
    </row>
    <row r="29">
      <c r="A29" s="19" t="n">
        <v>13</v>
      </c>
      <c r="B29" s="20">
        <f>IF(D29="","",$E$7+SUM($D$17:D28)/1440)</f>
        <v/>
      </c>
      <c r="C29" s="20">
        <f>IF(D29="","",B29+D29/1440)</f>
        <v/>
      </c>
      <c r="D29" s="21" t="n"/>
      <c r="E29" s="22" t="n"/>
      <c r="F29" s="23" t="n"/>
      <c r="G29" s="23" t="n"/>
      <c r="H29" s="23" t="n"/>
      <c r="I29" s="23" t="n"/>
      <c r="J29" s="23" t="n"/>
      <c r="K29" s="21" t="n"/>
      <c r="L29" s="24">
        <f>IF(D29="",L28,IF(M29=1,0,L28+D29))</f>
        <v/>
      </c>
      <c r="M29" s="24">
        <f>IFERROR(VLOOKUP(E29,'Block types'!$A$2:$C$16,3,FALSE),0)</f>
        <v/>
      </c>
    </row>
    <row r="30">
      <c r="A30" s="19" t="n">
        <v>14</v>
      </c>
      <c r="B30" s="20">
        <f>IF(D30="","",$E$7+SUM($D$17:D29)/1440)</f>
        <v/>
      </c>
      <c r="C30" s="20">
        <f>IF(D30="","",B30+D30/1440)</f>
        <v/>
      </c>
      <c r="D30" s="21" t="n"/>
      <c r="E30" s="22" t="n"/>
      <c r="F30" s="23" t="n"/>
      <c r="G30" s="23" t="n"/>
      <c r="H30" s="23" t="n"/>
      <c r="I30" s="23" t="n"/>
      <c r="J30" s="23" t="n"/>
      <c r="K30" s="21" t="n"/>
      <c r="L30" s="24">
        <f>IF(D30="",L29,IF(M30=1,0,L29+D30))</f>
        <v/>
      </c>
      <c r="M30" s="24">
        <f>IFERROR(VLOOKUP(E30,'Block types'!$A$2:$C$16,3,FALSE),0)</f>
        <v/>
      </c>
    </row>
    <row r="31">
      <c r="A31" s="19" t="n">
        <v>15</v>
      </c>
      <c r="B31" s="20">
        <f>IF(D31="","",$E$7+SUM($D$17:D30)/1440)</f>
        <v/>
      </c>
      <c r="C31" s="20">
        <f>IF(D31="","",B31+D31/1440)</f>
        <v/>
      </c>
      <c r="D31" s="21" t="n"/>
      <c r="E31" s="22" t="n"/>
      <c r="F31" s="23" t="n"/>
      <c r="G31" s="23" t="n"/>
      <c r="H31" s="23" t="n"/>
      <c r="I31" s="23" t="n"/>
      <c r="J31" s="23" t="n"/>
      <c r="K31" s="21" t="n"/>
      <c r="L31" s="24">
        <f>IF(D31="",L30,IF(M31=1,0,L30+D31))</f>
        <v/>
      </c>
      <c r="M31" s="24">
        <f>IFERROR(VLOOKUP(E31,'Block types'!$A$2:$C$16,3,FALSE),0)</f>
        <v/>
      </c>
    </row>
    <row r="32">
      <c r="A32" s="19" t="n">
        <v>16</v>
      </c>
      <c r="B32" s="20">
        <f>IF(D32="","",$E$7+SUM($D$17:D31)/1440)</f>
        <v/>
      </c>
      <c r="C32" s="20">
        <f>IF(D32="","",B32+D32/1440)</f>
        <v/>
      </c>
      <c r="D32" s="21" t="n"/>
      <c r="E32" s="22" t="n"/>
      <c r="F32" s="23" t="n"/>
      <c r="G32" s="23" t="n"/>
      <c r="H32" s="23" t="n"/>
      <c r="I32" s="23" t="n"/>
      <c r="J32" s="23" t="n"/>
      <c r="K32" s="21" t="n"/>
      <c r="L32" s="24">
        <f>IF(D32="",L31,IF(M32=1,0,L31+D32))</f>
        <v/>
      </c>
      <c r="M32" s="24">
        <f>IFERROR(VLOOKUP(E32,'Block types'!$A$2:$C$16,3,FALSE),0)</f>
        <v/>
      </c>
    </row>
    <row r="33">
      <c r="A33" s="19" t="n">
        <v>17</v>
      </c>
      <c r="B33" s="20">
        <f>IF(D33="","",$E$7+SUM($D$17:D32)/1440)</f>
        <v/>
      </c>
      <c r="C33" s="20">
        <f>IF(D33="","",B33+D33/1440)</f>
        <v/>
      </c>
      <c r="D33" s="21" t="n"/>
      <c r="E33" s="22" t="n"/>
      <c r="F33" s="23" t="n"/>
      <c r="G33" s="23" t="n"/>
      <c r="H33" s="23" t="n"/>
      <c r="I33" s="23" t="n"/>
      <c r="J33" s="23" t="n"/>
      <c r="K33" s="21" t="n"/>
      <c r="L33" s="24">
        <f>IF(D33="",L32,IF(M33=1,0,L32+D33))</f>
        <v/>
      </c>
      <c r="M33" s="24">
        <f>IFERROR(VLOOKUP(E33,'Block types'!$A$2:$C$16,3,FALSE),0)</f>
        <v/>
      </c>
    </row>
    <row r="34">
      <c r="A34" s="19" t="n">
        <v>18</v>
      </c>
      <c r="B34" s="20">
        <f>IF(D34="","",$E$7+SUM($D$17:D33)/1440)</f>
        <v/>
      </c>
      <c r="C34" s="20">
        <f>IF(D34="","",B34+D34/1440)</f>
        <v/>
      </c>
      <c r="D34" s="21" t="n"/>
      <c r="E34" s="22" t="n"/>
      <c r="F34" s="23" t="n"/>
      <c r="G34" s="23" t="n"/>
      <c r="H34" s="23" t="n"/>
      <c r="I34" s="23" t="n"/>
      <c r="J34" s="23" t="n"/>
      <c r="K34" s="21" t="n"/>
      <c r="L34" s="24">
        <f>IF(D34="",L33,IF(M34=1,0,L33+D34))</f>
        <v/>
      </c>
      <c r="M34" s="24">
        <f>IFERROR(VLOOKUP(E34,'Block types'!$A$2:$C$16,3,FALSE),0)</f>
        <v/>
      </c>
    </row>
    <row r="35">
      <c r="A35" s="19" t="n">
        <v>19</v>
      </c>
      <c r="B35" s="20">
        <f>IF(D35="","",$E$7+SUM($D$17:D34)/1440)</f>
        <v/>
      </c>
      <c r="C35" s="20">
        <f>IF(D35="","",B35+D35/1440)</f>
        <v/>
      </c>
      <c r="D35" s="21" t="n"/>
      <c r="E35" s="22" t="n"/>
      <c r="F35" s="23" t="n"/>
      <c r="G35" s="23" t="n"/>
      <c r="H35" s="23" t="n"/>
      <c r="I35" s="23" t="n"/>
      <c r="J35" s="23" t="n"/>
      <c r="K35" s="21" t="n"/>
      <c r="L35" s="24">
        <f>IF(D35="",L34,IF(M35=1,0,L34+D35))</f>
        <v/>
      </c>
      <c r="M35" s="24">
        <f>IFERROR(VLOOKUP(E35,'Block types'!$A$2:$C$16,3,FALSE),0)</f>
        <v/>
      </c>
    </row>
    <row r="36">
      <c r="A36" s="19" t="n">
        <v>20</v>
      </c>
      <c r="B36" s="20">
        <f>IF(D36="","",$E$7+SUM($D$17:D35)/1440)</f>
        <v/>
      </c>
      <c r="C36" s="20">
        <f>IF(D36="","",B36+D36/1440)</f>
        <v/>
      </c>
      <c r="D36" s="21" t="n"/>
      <c r="E36" s="22" t="n"/>
      <c r="F36" s="23" t="n"/>
      <c r="G36" s="23" t="n"/>
      <c r="H36" s="23" t="n"/>
      <c r="I36" s="23" t="n"/>
      <c r="J36" s="23" t="n"/>
      <c r="K36" s="21" t="n"/>
      <c r="L36" s="24">
        <f>IF(D36="",L35,IF(M36=1,0,L35+D36))</f>
        <v/>
      </c>
      <c r="M36" s="24">
        <f>IFERROR(VLOOKUP(E36,'Block types'!$A$2:$C$16,3,FALSE),0)</f>
        <v/>
      </c>
    </row>
    <row r="37">
      <c r="A37" s="19" t="n">
        <v>21</v>
      </c>
      <c r="B37" s="20">
        <f>IF(D37="","",$E$7+SUM($D$17:D36)/1440)</f>
        <v/>
      </c>
      <c r="C37" s="20">
        <f>IF(D37="","",B37+D37/1440)</f>
        <v/>
      </c>
      <c r="D37" s="21" t="n"/>
      <c r="E37" s="22" t="n"/>
      <c r="F37" s="23" t="n"/>
      <c r="G37" s="23" t="n"/>
      <c r="H37" s="23" t="n"/>
      <c r="I37" s="23" t="n"/>
      <c r="J37" s="23" t="n"/>
      <c r="K37" s="21" t="n"/>
      <c r="L37" s="24">
        <f>IF(D37="",L36,IF(M37=1,0,L36+D37))</f>
        <v/>
      </c>
      <c r="M37" s="24">
        <f>IFERROR(VLOOKUP(E37,'Block types'!$A$2:$C$16,3,FALSE),0)</f>
        <v/>
      </c>
    </row>
    <row r="38">
      <c r="A38" s="19" t="n">
        <v>22</v>
      </c>
      <c r="B38" s="20">
        <f>IF(D38="","",$E$7+SUM($D$17:D37)/1440)</f>
        <v/>
      </c>
      <c r="C38" s="20">
        <f>IF(D38="","",B38+D38/1440)</f>
        <v/>
      </c>
      <c r="D38" s="21" t="n"/>
      <c r="E38" s="22" t="n"/>
      <c r="F38" s="23" t="n"/>
      <c r="G38" s="23" t="n"/>
      <c r="H38" s="23" t="n"/>
      <c r="I38" s="23" t="n"/>
      <c r="J38" s="23" t="n"/>
      <c r="K38" s="21" t="n"/>
      <c r="L38" s="24">
        <f>IF(D38="",L37,IF(M38=1,0,L37+D38))</f>
        <v/>
      </c>
      <c r="M38" s="24">
        <f>IFERROR(VLOOKUP(E38,'Block types'!$A$2:$C$16,3,FALSE),0)</f>
        <v/>
      </c>
    </row>
    <row r="39">
      <c r="A39" s="19" t="n">
        <v>23</v>
      </c>
      <c r="B39" s="20">
        <f>IF(D39="","",$E$7+SUM($D$17:D38)/1440)</f>
        <v/>
      </c>
      <c r="C39" s="20">
        <f>IF(D39="","",B39+D39/1440)</f>
        <v/>
      </c>
      <c r="D39" s="21" t="n"/>
      <c r="E39" s="22" t="n"/>
      <c r="F39" s="23" t="n"/>
      <c r="G39" s="23" t="n"/>
      <c r="H39" s="23" t="n"/>
      <c r="I39" s="23" t="n"/>
      <c r="J39" s="23" t="n"/>
      <c r="K39" s="21" t="n"/>
      <c r="L39" s="24">
        <f>IF(D39="",L38,IF(M39=1,0,L38+D39))</f>
        <v/>
      </c>
      <c r="M39" s="24">
        <f>IFERROR(VLOOKUP(E39,'Block types'!$A$2:$C$16,3,FALSE),0)</f>
        <v/>
      </c>
    </row>
    <row r="40">
      <c r="A40" s="19" t="n">
        <v>24</v>
      </c>
      <c r="B40" s="20">
        <f>IF(D40="","",$E$7+SUM($D$17:D39)/1440)</f>
        <v/>
      </c>
      <c r="C40" s="20">
        <f>IF(D40="","",B40+D40/1440)</f>
        <v/>
      </c>
      <c r="D40" s="21" t="n"/>
      <c r="E40" s="22" t="n"/>
      <c r="F40" s="23" t="n"/>
      <c r="G40" s="23" t="n"/>
      <c r="H40" s="23" t="n"/>
      <c r="I40" s="23" t="n"/>
      <c r="J40" s="23" t="n"/>
      <c r="K40" s="21" t="n"/>
      <c r="L40" s="24">
        <f>IF(D40="",L39,IF(M40=1,0,L39+D40))</f>
        <v/>
      </c>
      <c r="M40" s="24">
        <f>IFERROR(VLOOKUP(E40,'Block types'!$A$2:$C$16,3,FALSE),0)</f>
        <v/>
      </c>
    </row>
    <row r="41">
      <c r="A41" s="19" t="n">
        <v>25</v>
      </c>
      <c r="B41" s="20">
        <f>IF(D41="","",$E$7+SUM($D$17:D40)/1440)</f>
        <v/>
      </c>
      <c r="C41" s="20">
        <f>IF(D41="","",B41+D41/1440)</f>
        <v/>
      </c>
      <c r="D41" s="21" t="n"/>
      <c r="E41" s="22" t="n"/>
      <c r="F41" s="23" t="n"/>
      <c r="G41" s="23" t="n"/>
      <c r="H41" s="23" t="n"/>
      <c r="I41" s="23" t="n"/>
      <c r="J41" s="23" t="n"/>
      <c r="K41" s="21" t="n"/>
      <c r="L41" s="24">
        <f>IF(D41="",L40,IF(M41=1,0,L40+D41))</f>
        <v/>
      </c>
      <c r="M41" s="24">
        <f>IFERROR(VLOOKUP(E41,'Block types'!$A$2:$C$16,3,FALSE),0)</f>
        <v/>
      </c>
    </row>
    <row r="42">
      <c r="A42" s="19" t="n">
        <v>26</v>
      </c>
      <c r="B42" s="20">
        <f>IF(D42="","",$E$7+SUM($D$17:D41)/1440)</f>
        <v/>
      </c>
      <c r="C42" s="20">
        <f>IF(D42="","",B42+D42/1440)</f>
        <v/>
      </c>
      <c r="D42" s="21" t="n"/>
      <c r="E42" s="22" t="n"/>
      <c r="F42" s="23" t="n"/>
      <c r="G42" s="23" t="n"/>
      <c r="H42" s="23" t="n"/>
      <c r="I42" s="23" t="n"/>
      <c r="J42" s="23" t="n"/>
      <c r="K42" s="21" t="n"/>
      <c r="L42" s="24">
        <f>IF(D42="",L41,IF(M42=1,0,L41+D42))</f>
        <v/>
      </c>
      <c r="M42" s="24">
        <f>IFERROR(VLOOKUP(E42,'Block types'!$A$2:$C$16,3,FALSE),0)</f>
        <v/>
      </c>
    </row>
    <row r="43">
      <c r="A43" s="19" t="n">
        <v>27</v>
      </c>
      <c r="B43" s="20">
        <f>IF(D43="","",$E$7+SUM($D$17:D42)/1440)</f>
        <v/>
      </c>
      <c r="C43" s="20">
        <f>IF(D43="","",B43+D43/1440)</f>
        <v/>
      </c>
      <c r="D43" s="21" t="n"/>
      <c r="E43" s="22" t="n"/>
      <c r="F43" s="23" t="n"/>
      <c r="G43" s="23" t="n"/>
      <c r="H43" s="23" t="n"/>
      <c r="I43" s="23" t="n"/>
      <c r="J43" s="23" t="n"/>
      <c r="K43" s="21" t="n"/>
      <c r="L43" s="24">
        <f>IF(D43="",L42,IF(M43=1,0,L42+D43))</f>
        <v/>
      </c>
      <c r="M43" s="24">
        <f>IFERROR(VLOOKUP(E43,'Block types'!$A$2:$C$16,3,FALSE),0)</f>
        <v/>
      </c>
    </row>
    <row r="44">
      <c r="A44" s="19" t="n">
        <v>28</v>
      </c>
      <c r="B44" s="20">
        <f>IF(D44="","",$E$7+SUM($D$17:D43)/1440)</f>
        <v/>
      </c>
      <c r="C44" s="20">
        <f>IF(D44="","",B44+D44/1440)</f>
        <v/>
      </c>
      <c r="D44" s="21" t="n"/>
      <c r="E44" s="22" t="n"/>
      <c r="F44" s="23" t="n"/>
      <c r="G44" s="23" t="n"/>
      <c r="H44" s="23" t="n"/>
      <c r="I44" s="23" t="n"/>
      <c r="J44" s="23" t="n"/>
      <c r="K44" s="21" t="n"/>
      <c r="L44" s="24">
        <f>IF(D44="",L43,IF(M44=1,0,L43+D44))</f>
        <v/>
      </c>
      <c r="M44" s="24">
        <f>IFERROR(VLOOKUP(E44,'Block types'!$A$2:$C$16,3,FALSE),0)</f>
        <v/>
      </c>
    </row>
    <row r="45">
      <c r="A45" s="19" t="n">
        <v>29</v>
      </c>
      <c r="B45" s="20">
        <f>IF(D45="","",$E$7+SUM($D$17:D44)/1440)</f>
        <v/>
      </c>
      <c r="C45" s="20">
        <f>IF(D45="","",B45+D45/1440)</f>
        <v/>
      </c>
      <c r="D45" s="21" t="n"/>
      <c r="E45" s="22" t="n"/>
      <c r="F45" s="23" t="n"/>
      <c r="G45" s="23" t="n"/>
      <c r="H45" s="23" t="n"/>
      <c r="I45" s="23" t="n"/>
      <c r="J45" s="23" t="n"/>
      <c r="K45" s="21" t="n"/>
      <c r="L45" s="24">
        <f>IF(D45="",L44,IF(M45=1,0,L44+D45))</f>
        <v/>
      </c>
      <c r="M45" s="24">
        <f>IFERROR(VLOOKUP(E45,'Block types'!$A$2:$C$16,3,FALSE),0)</f>
        <v/>
      </c>
    </row>
    <row r="46">
      <c r="A46" s="19" t="n">
        <v>30</v>
      </c>
      <c r="B46" s="20">
        <f>IF(D46="","",$E$7+SUM($D$17:D45)/1440)</f>
        <v/>
      </c>
      <c r="C46" s="20">
        <f>IF(D46="","",B46+D46/1440)</f>
        <v/>
      </c>
      <c r="D46" s="21" t="n"/>
      <c r="E46" s="22" t="n"/>
      <c r="F46" s="23" t="n"/>
      <c r="G46" s="23" t="n"/>
      <c r="H46" s="23" t="n"/>
      <c r="I46" s="23" t="n"/>
      <c r="J46" s="23" t="n"/>
      <c r="K46" s="21" t="n"/>
      <c r="L46" s="24">
        <f>IF(D46="",L45,IF(M46=1,0,L45+D46))</f>
        <v/>
      </c>
      <c r="M46" s="24">
        <f>IFERROR(VLOOKUP(E46,'Block types'!$A$2:$C$16,3,FALSE),0)</f>
        <v/>
      </c>
    </row>
  </sheetData>
  <mergeCells count="30">
    <mergeCell ref="A5:D5"/>
    <mergeCell ref="E10:G10"/>
    <mergeCell ref="A8:D8"/>
    <mergeCell ref="E13:G13"/>
    <mergeCell ref="A4:D4"/>
    <mergeCell ref="H10:I10"/>
    <mergeCell ref="E9:G9"/>
    <mergeCell ref="H4:I4"/>
    <mergeCell ref="A10:D10"/>
    <mergeCell ref="H9:I9"/>
    <mergeCell ref="A13:D13"/>
    <mergeCell ref="E6:G6"/>
    <mergeCell ref="A9:D9"/>
    <mergeCell ref="H6:I6"/>
    <mergeCell ref="E11:G11"/>
    <mergeCell ref="A11:D11"/>
    <mergeCell ref="H3:J3"/>
    <mergeCell ref="E7:G7"/>
    <mergeCell ref="H11:I11"/>
    <mergeCell ref="A6:D6"/>
    <mergeCell ref="H7:I7"/>
    <mergeCell ref="A7:D7"/>
    <mergeCell ref="E12:G12"/>
    <mergeCell ref="H12:I12"/>
    <mergeCell ref="E5:G5"/>
    <mergeCell ref="A12:D12"/>
    <mergeCell ref="E8:G8"/>
    <mergeCell ref="H5:I5"/>
    <mergeCell ref="E4:G4"/>
    <mergeCell ref="H8:I8"/>
  </mergeCells>
  <conditionalFormatting sqref="J8">
    <cfRule type="expression" priority="1" dxfId="0">
      <formula>AND($J$7&lt;&gt;"",$J$7&lt;0)</formula>
    </cfRule>
  </conditionalFormatting>
  <conditionalFormatting sqref="J10">
    <cfRule type="expression" priority="2" dxfId="1">
      <formula>AND($J$4&gt;0,$J$9&gt;$E$13)</formula>
    </cfRule>
  </conditionalFormatting>
  <conditionalFormatting sqref="A17:K46">
    <cfRule type="expression" priority="3" dxfId="2">
      <formula>$M17=1</formula>
    </cfRule>
    <cfRule type="expression" priority="5" dxfId="1">
      <formula>AND($D17&lt;&gt;"",$L17&gt;$E$13)</formula>
    </cfRule>
  </conditionalFormatting>
  <conditionalFormatting sqref="C17:C46">
    <cfRule type="expression" priority="4" dxfId="0" stopIfTrue="1">
      <formula>AND($C17&lt;&gt;"",$E$8&lt;&gt;"",$C17&gt;$E$8+1/86400)</formula>
    </cfRule>
  </conditionalFormatting>
  <conditionalFormatting sqref="K17:K46">
    <cfRule type="expression" priority="6" dxfId="0">
      <formula>AND($K17&lt;&gt;"",$K17&gt;N($D17))</formula>
    </cfRule>
  </conditionalFormatting>
  <dataValidations count="4">
    <dataValidation sqref="E17:E46" showDropDown="0" showInputMessage="0" showErrorMessage="0" allowBlank="1" type="list">
      <formula1>='Block types'!$A$2:$A$16</formula1>
    </dataValidation>
    <dataValidation sqref="D17:D46" showDropDown="0" showInputMessage="0" showErrorMessage="1" allowBlank="1" error="Minutes: a whole number from 1 to 600." type="whole" operator="between">
      <formula1>1</formula1>
      <formula2>600</formula2>
    </dataValidation>
    <dataValidation sqref="E7:E8" showDropDown="0" showInputMessage="0" showErrorMessage="1" allowBlank="1" error="Type a time like 09:00 or 13:30." type="time" operator="between">
      <formula1>0</formula1>
      <formula2>0.999988</formula2>
    </dataValidation>
    <dataValidation sqref="K17:K46" showDropDown="0" showInputMessage="0" showErrorMessage="1" allowBlank="1" error="Minutes you could cut: a whole number, no more than the block's minutes." type="whole" operator="between">
      <formula1>0</formula1>
      <formula2>600</formula2>
    </dataValidation>
  </dataValidation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38"/>
  <sheetViews>
    <sheetView workbookViewId="0">
      <selection activeCell="A1" sqref="A1"/>
    </sheetView>
  </sheetViews>
  <sheetFormatPr baseColWidth="8" defaultRowHeight="15"/>
  <cols>
    <col width="16" customWidth="1" min="1" max="1"/>
    <col width="10" customWidth="1" min="2" max="2"/>
    <col width="58" customWidth="1" min="3" max="3"/>
  </cols>
  <sheetData>
    <row r="1">
      <c r="A1" s="3">
        <f>IF('Agenda'!$E$4="","Training session agenda",'Agenda'!$E$4)</f>
        <v/>
      </c>
    </row>
    <row r="3">
      <c r="A3" s="25" t="inlineStr">
        <is>
          <t>Date</t>
        </is>
      </c>
      <c r="B3" s="26">
        <f>IF('Agenda'!$E$6="","",'Agenda'!$E$6)</f>
        <v/>
      </c>
    </row>
    <row r="4">
      <c r="A4" s="25" t="inlineStr">
        <is>
          <t>Time</t>
        </is>
      </c>
      <c r="B4" s="27">
        <f>IF('Agenda'!$E$7="","",'Agenda'!$E$7)</f>
        <v/>
      </c>
      <c r="C4" s="28">
        <f>IF('Agenda'!$J$5="","",'Agenda'!$J$5)</f>
        <v/>
      </c>
    </row>
    <row r="5">
      <c r="A5" s="25" t="inlineStr">
        <is>
          <t>Where</t>
        </is>
      </c>
      <c r="B5" s="29">
        <f>'Agenda'!$E$9&amp;""</f>
        <v/>
      </c>
    </row>
    <row r="6">
      <c r="A6" s="25" t="inlineStr">
        <is>
          <t>Before you come</t>
        </is>
      </c>
      <c r="B6" s="29">
        <f>'Agenda'!$E$12&amp;""</f>
        <v/>
      </c>
    </row>
    <row r="8">
      <c r="A8" s="5" t="inlineStr">
        <is>
          <t>Start</t>
        </is>
      </c>
      <c r="B8" s="5" t="inlineStr">
        <is>
          <t>End</t>
        </is>
      </c>
      <c r="C8" s="5" t="inlineStr">
        <is>
          <t>Session</t>
        </is>
      </c>
    </row>
    <row r="9">
      <c r="A9" s="30">
        <f>IF('Agenda'!$D17="","",'Agenda'!B17)</f>
        <v/>
      </c>
      <c r="B9" s="30">
        <f>IF('Agenda'!$D17="","",'Agenda'!C17)</f>
        <v/>
      </c>
      <c r="C9" s="2">
        <f>IF('Agenda'!$D17="","",'Agenda'!F17&amp;"")</f>
        <v/>
      </c>
    </row>
    <row r="10">
      <c r="A10" s="30">
        <f>IF('Agenda'!$D18="","",'Agenda'!B18)</f>
        <v/>
      </c>
      <c r="B10" s="30">
        <f>IF('Agenda'!$D18="","",'Agenda'!C18)</f>
        <v/>
      </c>
      <c r="C10" s="2">
        <f>IF('Agenda'!$D18="","",'Agenda'!F18&amp;"")</f>
        <v/>
      </c>
    </row>
    <row r="11">
      <c r="A11" s="30">
        <f>IF('Agenda'!$D19="","",'Agenda'!B19)</f>
        <v/>
      </c>
      <c r="B11" s="30">
        <f>IF('Agenda'!$D19="","",'Agenda'!C19)</f>
        <v/>
      </c>
      <c r="C11" s="2">
        <f>IF('Agenda'!$D19="","",'Agenda'!F19&amp;"")</f>
        <v/>
      </c>
    </row>
    <row r="12">
      <c r="A12" s="30">
        <f>IF('Agenda'!$D20="","",'Agenda'!B20)</f>
        <v/>
      </c>
      <c r="B12" s="30">
        <f>IF('Agenda'!$D20="","",'Agenda'!C20)</f>
        <v/>
      </c>
      <c r="C12" s="2">
        <f>IF('Agenda'!$D20="","",'Agenda'!F20&amp;"")</f>
        <v/>
      </c>
    </row>
    <row r="13">
      <c r="A13" s="30">
        <f>IF('Agenda'!$D21="","",'Agenda'!B21)</f>
        <v/>
      </c>
      <c r="B13" s="30">
        <f>IF('Agenda'!$D21="","",'Agenda'!C21)</f>
        <v/>
      </c>
      <c r="C13" s="2">
        <f>IF('Agenda'!$D21="","",'Agenda'!F21&amp;"")</f>
        <v/>
      </c>
    </row>
    <row r="14">
      <c r="A14" s="30">
        <f>IF('Agenda'!$D22="","",'Agenda'!B22)</f>
        <v/>
      </c>
      <c r="B14" s="30">
        <f>IF('Agenda'!$D22="","",'Agenda'!C22)</f>
        <v/>
      </c>
      <c r="C14" s="2">
        <f>IF('Agenda'!$D22="","",'Agenda'!F22&amp;"")</f>
        <v/>
      </c>
    </row>
    <row r="15">
      <c r="A15" s="30">
        <f>IF('Agenda'!$D23="","",'Agenda'!B23)</f>
        <v/>
      </c>
      <c r="B15" s="30">
        <f>IF('Agenda'!$D23="","",'Agenda'!C23)</f>
        <v/>
      </c>
      <c r="C15" s="2">
        <f>IF('Agenda'!$D23="","",'Agenda'!F23&amp;"")</f>
        <v/>
      </c>
    </row>
    <row r="16">
      <c r="A16" s="30">
        <f>IF('Agenda'!$D24="","",'Agenda'!B24)</f>
        <v/>
      </c>
      <c r="B16" s="30">
        <f>IF('Agenda'!$D24="","",'Agenda'!C24)</f>
        <v/>
      </c>
      <c r="C16" s="2">
        <f>IF('Agenda'!$D24="","",'Agenda'!F24&amp;"")</f>
        <v/>
      </c>
    </row>
    <row r="17">
      <c r="A17" s="30">
        <f>IF('Agenda'!$D25="","",'Agenda'!B25)</f>
        <v/>
      </c>
      <c r="B17" s="30">
        <f>IF('Agenda'!$D25="","",'Agenda'!C25)</f>
        <v/>
      </c>
      <c r="C17" s="2">
        <f>IF('Agenda'!$D25="","",'Agenda'!F25&amp;"")</f>
        <v/>
      </c>
    </row>
    <row r="18">
      <c r="A18" s="30">
        <f>IF('Agenda'!$D26="","",'Agenda'!B26)</f>
        <v/>
      </c>
      <c r="B18" s="30">
        <f>IF('Agenda'!$D26="","",'Agenda'!C26)</f>
        <v/>
      </c>
      <c r="C18" s="2">
        <f>IF('Agenda'!$D26="","",'Agenda'!F26&amp;"")</f>
        <v/>
      </c>
    </row>
    <row r="19">
      <c r="A19" s="30">
        <f>IF('Agenda'!$D27="","",'Agenda'!B27)</f>
        <v/>
      </c>
      <c r="B19" s="30">
        <f>IF('Agenda'!$D27="","",'Agenda'!C27)</f>
        <v/>
      </c>
      <c r="C19" s="2">
        <f>IF('Agenda'!$D27="","",'Agenda'!F27&amp;"")</f>
        <v/>
      </c>
    </row>
    <row r="20">
      <c r="A20" s="30">
        <f>IF('Agenda'!$D28="","",'Agenda'!B28)</f>
        <v/>
      </c>
      <c r="B20" s="30">
        <f>IF('Agenda'!$D28="","",'Agenda'!C28)</f>
        <v/>
      </c>
      <c r="C20" s="2">
        <f>IF('Agenda'!$D28="","",'Agenda'!F28&amp;"")</f>
        <v/>
      </c>
    </row>
    <row r="21">
      <c r="A21" s="30">
        <f>IF('Agenda'!$D29="","",'Agenda'!B29)</f>
        <v/>
      </c>
      <c r="B21" s="30">
        <f>IF('Agenda'!$D29="","",'Agenda'!C29)</f>
        <v/>
      </c>
      <c r="C21" s="2">
        <f>IF('Agenda'!$D29="","",'Agenda'!F29&amp;"")</f>
        <v/>
      </c>
    </row>
    <row r="22">
      <c r="A22" s="30">
        <f>IF('Agenda'!$D30="","",'Agenda'!B30)</f>
        <v/>
      </c>
      <c r="B22" s="30">
        <f>IF('Agenda'!$D30="","",'Agenda'!C30)</f>
        <v/>
      </c>
      <c r="C22" s="2">
        <f>IF('Agenda'!$D30="","",'Agenda'!F30&amp;"")</f>
        <v/>
      </c>
    </row>
    <row r="23">
      <c r="A23" s="30">
        <f>IF('Agenda'!$D31="","",'Agenda'!B31)</f>
        <v/>
      </c>
      <c r="B23" s="30">
        <f>IF('Agenda'!$D31="","",'Agenda'!C31)</f>
        <v/>
      </c>
      <c r="C23" s="2">
        <f>IF('Agenda'!$D31="","",'Agenda'!F31&amp;"")</f>
        <v/>
      </c>
    </row>
    <row r="24">
      <c r="A24" s="30">
        <f>IF('Agenda'!$D32="","",'Agenda'!B32)</f>
        <v/>
      </c>
      <c r="B24" s="30">
        <f>IF('Agenda'!$D32="","",'Agenda'!C32)</f>
        <v/>
      </c>
      <c r="C24" s="2">
        <f>IF('Agenda'!$D32="","",'Agenda'!F32&amp;"")</f>
        <v/>
      </c>
    </row>
    <row r="25">
      <c r="A25" s="30">
        <f>IF('Agenda'!$D33="","",'Agenda'!B33)</f>
        <v/>
      </c>
      <c r="B25" s="30">
        <f>IF('Agenda'!$D33="","",'Agenda'!C33)</f>
        <v/>
      </c>
      <c r="C25" s="2">
        <f>IF('Agenda'!$D33="","",'Agenda'!F33&amp;"")</f>
        <v/>
      </c>
    </row>
    <row r="26">
      <c r="A26" s="30">
        <f>IF('Agenda'!$D34="","",'Agenda'!B34)</f>
        <v/>
      </c>
      <c r="B26" s="30">
        <f>IF('Agenda'!$D34="","",'Agenda'!C34)</f>
        <v/>
      </c>
      <c r="C26" s="2">
        <f>IF('Agenda'!$D34="","",'Agenda'!F34&amp;"")</f>
        <v/>
      </c>
    </row>
    <row r="27">
      <c r="A27" s="30">
        <f>IF('Agenda'!$D35="","",'Agenda'!B35)</f>
        <v/>
      </c>
      <c r="B27" s="30">
        <f>IF('Agenda'!$D35="","",'Agenda'!C35)</f>
        <v/>
      </c>
      <c r="C27" s="2">
        <f>IF('Agenda'!$D35="","",'Agenda'!F35&amp;"")</f>
        <v/>
      </c>
    </row>
    <row r="28">
      <c r="A28" s="30">
        <f>IF('Agenda'!$D36="","",'Agenda'!B36)</f>
        <v/>
      </c>
      <c r="B28" s="30">
        <f>IF('Agenda'!$D36="","",'Agenda'!C36)</f>
        <v/>
      </c>
      <c r="C28" s="2">
        <f>IF('Agenda'!$D36="","",'Agenda'!F36&amp;"")</f>
        <v/>
      </c>
    </row>
    <row r="29">
      <c r="A29" s="30">
        <f>IF('Agenda'!$D37="","",'Agenda'!B37)</f>
        <v/>
      </c>
      <c r="B29" s="30">
        <f>IF('Agenda'!$D37="","",'Agenda'!C37)</f>
        <v/>
      </c>
      <c r="C29" s="2">
        <f>IF('Agenda'!$D37="","",'Agenda'!F37&amp;"")</f>
        <v/>
      </c>
    </row>
    <row r="30">
      <c r="A30" s="30">
        <f>IF('Agenda'!$D38="","",'Agenda'!B38)</f>
        <v/>
      </c>
      <c r="B30" s="30">
        <f>IF('Agenda'!$D38="","",'Agenda'!C38)</f>
        <v/>
      </c>
      <c r="C30" s="2">
        <f>IF('Agenda'!$D38="","",'Agenda'!F38&amp;"")</f>
        <v/>
      </c>
    </row>
    <row r="31">
      <c r="A31" s="30">
        <f>IF('Agenda'!$D39="","",'Agenda'!B39)</f>
        <v/>
      </c>
      <c r="B31" s="30">
        <f>IF('Agenda'!$D39="","",'Agenda'!C39)</f>
        <v/>
      </c>
      <c r="C31" s="2">
        <f>IF('Agenda'!$D39="","",'Agenda'!F39&amp;"")</f>
        <v/>
      </c>
    </row>
    <row r="32">
      <c r="A32" s="30">
        <f>IF('Agenda'!$D40="","",'Agenda'!B40)</f>
        <v/>
      </c>
      <c r="B32" s="30">
        <f>IF('Agenda'!$D40="","",'Agenda'!C40)</f>
        <v/>
      </c>
      <c r="C32" s="2">
        <f>IF('Agenda'!$D40="","",'Agenda'!F40&amp;"")</f>
        <v/>
      </c>
    </row>
    <row r="33">
      <c r="A33" s="30">
        <f>IF('Agenda'!$D41="","",'Agenda'!B41)</f>
        <v/>
      </c>
      <c r="B33" s="30">
        <f>IF('Agenda'!$D41="","",'Agenda'!C41)</f>
        <v/>
      </c>
      <c r="C33" s="2">
        <f>IF('Agenda'!$D41="","",'Agenda'!F41&amp;"")</f>
        <v/>
      </c>
    </row>
    <row r="34">
      <c r="A34" s="30">
        <f>IF('Agenda'!$D42="","",'Agenda'!B42)</f>
        <v/>
      </c>
      <c r="B34" s="30">
        <f>IF('Agenda'!$D42="","",'Agenda'!C42)</f>
        <v/>
      </c>
      <c r="C34" s="2">
        <f>IF('Agenda'!$D42="","",'Agenda'!F42&amp;"")</f>
        <v/>
      </c>
    </row>
    <row r="35">
      <c r="A35" s="30">
        <f>IF('Agenda'!$D43="","",'Agenda'!B43)</f>
        <v/>
      </c>
      <c r="B35" s="30">
        <f>IF('Agenda'!$D43="","",'Agenda'!C43)</f>
        <v/>
      </c>
      <c r="C35" s="2">
        <f>IF('Agenda'!$D43="","",'Agenda'!F43&amp;"")</f>
        <v/>
      </c>
    </row>
    <row r="36">
      <c r="A36" s="30">
        <f>IF('Agenda'!$D44="","",'Agenda'!B44)</f>
        <v/>
      </c>
      <c r="B36" s="30">
        <f>IF('Agenda'!$D44="","",'Agenda'!C44)</f>
        <v/>
      </c>
      <c r="C36" s="2">
        <f>IF('Agenda'!$D44="","",'Agenda'!F44&amp;"")</f>
        <v/>
      </c>
    </row>
    <row r="37">
      <c r="A37" s="30">
        <f>IF('Agenda'!$D45="","",'Agenda'!B45)</f>
        <v/>
      </c>
      <c r="B37" s="30">
        <f>IF('Agenda'!$D45="","",'Agenda'!C45)</f>
        <v/>
      </c>
      <c r="C37" s="2">
        <f>IF('Agenda'!$D45="","",'Agenda'!F45&amp;"")</f>
        <v/>
      </c>
    </row>
    <row r="38">
      <c r="A38" s="30">
        <f>IF('Agenda'!$D46="","",'Agenda'!B46)</f>
        <v/>
      </c>
      <c r="B38" s="30">
        <f>IF('Agenda'!$D46="","",'Agenda'!C46)</f>
        <v/>
      </c>
      <c r="C38" s="2">
        <f>IF('Agenda'!$D46="","",'Agenda'!F46&amp;"")</f>
        <v/>
      </c>
    </row>
  </sheetData>
  <mergeCells count="4">
    <mergeCell ref="A1:C1"/>
    <mergeCell ref="B6:C6"/>
    <mergeCell ref="B3:C3"/>
    <mergeCell ref="B5:C5"/>
  </mergeCells>
  <conditionalFormatting sqref="A9:C9">
    <cfRule type="expression" priority="1" dxfId="3">
      <formula>AND($A9&lt;&gt;"",$A9&lt;&gt;0)</formula>
    </cfRule>
  </conditionalFormatting>
  <conditionalFormatting sqref="A10:C10">
    <cfRule type="expression" priority="2" dxfId="3">
      <formula>AND($A10&lt;&gt;"",$A10&lt;&gt;0)</formula>
    </cfRule>
  </conditionalFormatting>
  <conditionalFormatting sqref="A11:C11">
    <cfRule type="expression" priority="3" dxfId="3">
      <formula>AND($A11&lt;&gt;"",$A11&lt;&gt;0)</formula>
    </cfRule>
  </conditionalFormatting>
  <conditionalFormatting sqref="A12:C12">
    <cfRule type="expression" priority="4" dxfId="3">
      <formula>AND($A12&lt;&gt;"",$A12&lt;&gt;0)</formula>
    </cfRule>
  </conditionalFormatting>
  <conditionalFormatting sqref="A13:C13">
    <cfRule type="expression" priority="5" dxfId="3">
      <formula>AND($A13&lt;&gt;"",$A13&lt;&gt;0)</formula>
    </cfRule>
  </conditionalFormatting>
  <conditionalFormatting sqref="A14:C14">
    <cfRule type="expression" priority="6" dxfId="3">
      <formula>AND($A14&lt;&gt;"",$A14&lt;&gt;0)</formula>
    </cfRule>
  </conditionalFormatting>
  <conditionalFormatting sqref="A15:C15">
    <cfRule type="expression" priority="7" dxfId="3">
      <formula>AND($A15&lt;&gt;"",$A15&lt;&gt;0)</formula>
    </cfRule>
  </conditionalFormatting>
  <conditionalFormatting sqref="A16:C16">
    <cfRule type="expression" priority="8" dxfId="3">
      <formula>AND($A16&lt;&gt;"",$A16&lt;&gt;0)</formula>
    </cfRule>
  </conditionalFormatting>
  <conditionalFormatting sqref="A17:C17">
    <cfRule type="expression" priority="9" dxfId="3">
      <formula>AND($A17&lt;&gt;"",$A17&lt;&gt;0)</formula>
    </cfRule>
  </conditionalFormatting>
  <conditionalFormatting sqref="A18:C18">
    <cfRule type="expression" priority="10" dxfId="3">
      <formula>AND($A18&lt;&gt;"",$A18&lt;&gt;0)</formula>
    </cfRule>
  </conditionalFormatting>
  <conditionalFormatting sqref="A19:C19">
    <cfRule type="expression" priority="11" dxfId="3">
      <formula>AND($A19&lt;&gt;"",$A19&lt;&gt;0)</formula>
    </cfRule>
  </conditionalFormatting>
  <conditionalFormatting sqref="A20:C20">
    <cfRule type="expression" priority="12" dxfId="3">
      <formula>AND($A20&lt;&gt;"",$A20&lt;&gt;0)</formula>
    </cfRule>
  </conditionalFormatting>
  <conditionalFormatting sqref="A21:C21">
    <cfRule type="expression" priority="13" dxfId="3">
      <formula>AND($A21&lt;&gt;"",$A21&lt;&gt;0)</formula>
    </cfRule>
  </conditionalFormatting>
  <conditionalFormatting sqref="A22:C22">
    <cfRule type="expression" priority="14" dxfId="3">
      <formula>AND($A22&lt;&gt;"",$A22&lt;&gt;0)</formula>
    </cfRule>
  </conditionalFormatting>
  <conditionalFormatting sqref="A23:C23">
    <cfRule type="expression" priority="15" dxfId="3">
      <formula>AND($A23&lt;&gt;"",$A23&lt;&gt;0)</formula>
    </cfRule>
  </conditionalFormatting>
  <conditionalFormatting sqref="A24:C24">
    <cfRule type="expression" priority="16" dxfId="3">
      <formula>AND($A24&lt;&gt;"",$A24&lt;&gt;0)</formula>
    </cfRule>
  </conditionalFormatting>
  <conditionalFormatting sqref="A25:C25">
    <cfRule type="expression" priority="17" dxfId="3">
      <formula>AND($A25&lt;&gt;"",$A25&lt;&gt;0)</formula>
    </cfRule>
  </conditionalFormatting>
  <conditionalFormatting sqref="A26:C26">
    <cfRule type="expression" priority="18" dxfId="3">
      <formula>AND($A26&lt;&gt;"",$A26&lt;&gt;0)</formula>
    </cfRule>
  </conditionalFormatting>
  <conditionalFormatting sqref="A27:C27">
    <cfRule type="expression" priority="19" dxfId="3">
      <formula>AND($A27&lt;&gt;"",$A27&lt;&gt;0)</formula>
    </cfRule>
  </conditionalFormatting>
  <conditionalFormatting sqref="A28:C28">
    <cfRule type="expression" priority="20" dxfId="3">
      <formula>AND($A28&lt;&gt;"",$A28&lt;&gt;0)</formula>
    </cfRule>
  </conditionalFormatting>
  <conditionalFormatting sqref="A29:C29">
    <cfRule type="expression" priority="21" dxfId="3">
      <formula>AND($A29&lt;&gt;"",$A29&lt;&gt;0)</formula>
    </cfRule>
  </conditionalFormatting>
  <conditionalFormatting sqref="A30:C30">
    <cfRule type="expression" priority="22" dxfId="3">
      <formula>AND($A30&lt;&gt;"",$A30&lt;&gt;0)</formula>
    </cfRule>
  </conditionalFormatting>
  <conditionalFormatting sqref="A31:C31">
    <cfRule type="expression" priority="23" dxfId="3">
      <formula>AND($A31&lt;&gt;"",$A31&lt;&gt;0)</formula>
    </cfRule>
  </conditionalFormatting>
  <conditionalFormatting sqref="A32:C32">
    <cfRule type="expression" priority="24" dxfId="3">
      <formula>AND($A32&lt;&gt;"",$A32&lt;&gt;0)</formula>
    </cfRule>
  </conditionalFormatting>
  <conditionalFormatting sqref="A33:C33">
    <cfRule type="expression" priority="25" dxfId="3">
      <formula>AND($A33&lt;&gt;"",$A33&lt;&gt;0)</formula>
    </cfRule>
  </conditionalFormatting>
  <conditionalFormatting sqref="A34:C34">
    <cfRule type="expression" priority="26" dxfId="3">
      <formula>AND($A34&lt;&gt;"",$A34&lt;&gt;0)</formula>
    </cfRule>
  </conditionalFormatting>
  <conditionalFormatting sqref="A35:C35">
    <cfRule type="expression" priority="27" dxfId="3">
      <formula>AND($A35&lt;&gt;"",$A35&lt;&gt;0)</formula>
    </cfRule>
  </conditionalFormatting>
  <conditionalFormatting sqref="A36:C36">
    <cfRule type="expression" priority="28" dxfId="3">
      <formula>AND($A36&lt;&gt;"",$A36&lt;&gt;0)</formula>
    </cfRule>
  </conditionalFormatting>
  <conditionalFormatting sqref="A37:C37">
    <cfRule type="expression" priority="29" dxfId="3">
      <formula>AND($A37&lt;&gt;"",$A37&lt;&gt;0)</formula>
    </cfRule>
  </conditionalFormatting>
  <conditionalFormatting sqref="A38:C38">
    <cfRule type="expression" priority="30" dxfId="3">
      <formula>AND($A38&lt;&gt;"",$A38&lt;&gt;0)</formula>
    </cfRule>
  </conditionalFormatting>
  <pageMargins left="0.75" right="0.75" top="1" bottom="1"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18" customWidth="1" min="1" max="1"/>
    <col width="16" customWidth="1" min="2" max="2"/>
    <col width="14" customWidth="1" min="3" max="3"/>
    <col width="70" customWidth="1" min="4" max="4"/>
  </cols>
  <sheetData>
    <row r="1" ht="30" customHeight="1">
      <c r="A1" s="17" t="inlineStr">
        <is>
          <t>Block type</t>
        </is>
      </c>
      <c r="B1" s="17" t="inlineStr">
        <is>
          <t>Counts as hands-on (1 = yes)</t>
        </is>
      </c>
      <c r="C1" s="17" t="inlineStr">
        <is>
          <t>Is a break (1 = yes)</t>
        </is>
      </c>
      <c r="D1" s="17" t="inlineStr">
        <is>
          <t>Use it for</t>
        </is>
      </c>
    </row>
    <row r="2">
      <c r="A2" s="31" t="inlineStr">
        <is>
          <t>Welcome</t>
        </is>
      </c>
      <c r="B2" s="31" t="n">
        <v>0</v>
      </c>
      <c r="C2" s="31" t="n">
        <v>0</v>
      </c>
      <c r="D2" s="2" t="inlineStr">
        <is>
          <t>Opening: goal for the session, the plan, ground rules.</t>
        </is>
      </c>
    </row>
    <row r="3">
      <c r="A3" s="31" t="inlineStr">
        <is>
          <t>Teach</t>
        </is>
      </c>
      <c r="B3" s="31" t="n">
        <v>0</v>
      </c>
      <c r="C3" s="31" t="n">
        <v>0</v>
      </c>
      <c r="D3" s="2" t="inlineStr">
        <is>
          <t>Trainer explains or presents. Keep it short; move reading to pre-work.</t>
        </is>
      </c>
    </row>
    <row r="4">
      <c r="A4" s="31" t="inlineStr">
        <is>
          <t>Demonstrate</t>
        </is>
      </c>
      <c r="B4" s="31" t="n">
        <v>0</v>
      </c>
      <c r="C4" s="31" t="n">
        <v>0</v>
      </c>
      <c r="D4" s="2" t="inlineStr">
        <is>
          <t>Trainer or expert shows the task being done.</t>
        </is>
      </c>
    </row>
    <row r="5">
      <c r="A5" s="31" t="inlineStr">
        <is>
          <t>Practice</t>
        </is>
      </c>
      <c r="B5" s="31" t="n">
        <v>1</v>
      </c>
      <c r="C5" s="31" t="n">
        <v>0</v>
      </c>
      <c r="D5" s="2" t="inlineStr">
        <is>
          <t>Participants do the task: role-play, exercise, hands-on work.</t>
        </is>
      </c>
    </row>
    <row r="6">
      <c r="A6" s="31" t="inlineStr">
        <is>
          <t>Discussion</t>
        </is>
      </c>
      <c r="B6" s="31" t="n">
        <v>1</v>
      </c>
      <c r="C6" s="31" t="n">
        <v>0</v>
      </c>
      <c r="D6" s="2" t="inlineStr">
        <is>
          <t>Pairs, groups or whole room talk it through or debrief.</t>
        </is>
      </c>
    </row>
    <row r="7">
      <c r="A7" s="31" t="inlineStr">
        <is>
          <t>Assessment</t>
        </is>
      </c>
      <c r="B7" s="31" t="n">
        <v>1</v>
      </c>
      <c r="C7" s="31" t="n">
        <v>0</v>
      </c>
      <c r="D7" s="2" t="inlineStr">
        <is>
          <t>Participants show they can do it: quiz, scored task, sign-off.</t>
        </is>
      </c>
    </row>
    <row r="8">
      <c r="A8" s="31" t="inlineStr">
        <is>
          <t>Break</t>
        </is>
      </c>
      <c r="B8" s="31" t="n">
        <v>0</v>
      </c>
      <c r="C8" s="31" t="n">
        <v>1</v>
      </c>
      <c r="D8" s="2" t="inlineStr">
        <is>
          <t>Tea, lunch, stretch. Resets the 'minutes since last break' count.</t>
        </is>
      </c>
    </row>
    <row r="9">
      <c r="A9" s="31" t="inlineStr">
        <is>
          <t>Wrap-up</t>
        </is>
      </c>
      <c r="B9" s="31" t="n">
        <v>0</v>
      </c>
      <c r="C9" s="31" t="n">
        <v>0</v>
      </c>
      <c r="D9" s="2" t="inlineStr">
        <is>
          <t>Recap, commitments, feedback, next steps.</t>
        </is>
      </c>
    </row>
    <row r="10">
      <c r="A10" s="31" t="n"/>
      <c r="B10" s="31" t="n"/>
      <c r="C10" s="31" t="n"/>
      <c r="D10" s="2" t="n"/>
    </row>
    <row r="11">
      <c r="A11" s="31" t="n"/>
      <c r="B11" s="31" t="n"/>
      <c r="C11" s="31" t="n"/>
      <c r="D11" s="2" t="n"/>
    </row>
    <row r="12">
      <c r="A12" s="31" t="n"/>
      <c r="B12" s="31" t="n"/>
      <c r="C12" s="31" t="n"/>
      <c r="D12" s="2" t="n"/>
    </row>
    <row r="13">
      <c r="A13" s="31" t="n"/>
      <c r="B13" s="31" t="n"/>
      <c r="C13" s="31" t="n"/>
      <c r="D13" s="2" t="n"/>
    </row>
    <row r="14">
      <c r="A14" s="31" t="n"/>
      <c r="B14" s="31" t="n"/>
      <c r="C14" s="31" t="n"/>
      <c r="D14" s="2" t="n"/>
    </row>
    <row r="15">
      <c r="A15" s="31" t="n"/>
      <c r="B15" s="31" t="n"/>
      <c r="C15" s="31" t="n"/>
      <c r="D15" s="2" t="n"/>
    </row>
    <row r="16">
      <c r="A16" s="31" t="n"/>
      <c r="B16" s="31" t="n"/>
      <c r="C16" s="31" t="n"/>
      <c r="D16"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Coursebox</dc:creator>
  <dc:title xmlns:dc="http://purl.org/dc/elements/1.1/">Training session agenda</dc:title>
  <dcterms:created xmlns:dcterms="http://purl.org/dc/terms/" xmlns:xsi="http://www.w3.org/2001/XMLSchema-instance" xsi:type="dcterms:W3CDTF">2026-10-13T09:28:13Z</dcterms:created>
  <dcterms:modified xmlns:dcterms="http://purl.org/dc/terms/" xmlns:xsi="http://www.w3.org/2001/XMLSchema-instance" xsi:type="dcterms:W3CDTF">2026-10-13T09:28:13Z</dcterms:modified>
</cp:coreProperties>
</file>