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https://ruter1.sharepoint.com/sites/BusstjenesterRutersvestregion2026/Shared Documents/Konkurransegrunnlag/Arbeidsversjon/Vedlegg 5/"/>
    </mc:Choice>
  </mc:AlternateContent>
  <xr:revisionPtr revIDLastSave="272" documentId="8_{7A0B0489-70F5-4B9E-81C5-97F1CC0FCB7A}" xr6:coauthVersionLast="47" xr6:coauthVersionMax="47" xr10:uidLastSave="{B7CAE10A-DE84-49AE-B78B-666FCA56765F}"/>
  <bookViews>
    <workbookView xWindow="-105" yWindow="0" windowWidth="26010" windowHeight="20985" activeTab="1" xr2:uid="{0F54D9C8-0DA7-48ED-A993-8ABD9C802140}"/>
  </bookViews>
  <sheets>
    <sheet name="BASIS" sheetId="1" r:id="rId1"/>
    <sheet name="OPSJON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5" i="2" l="1"/>
  <c r="G56" i="1"/>
  <c r="G55" i="1"/>
  <c r="G57" i="2"/>
  <c r="G56" i="2"/>
  <c r="W45" i="2" l="1"/>
  <c r="O45" i="2"/>
  <c r="G45" i="2"/>
  <c r="G43" i="2"/>
  <c r="G42" i="2"/>
  <c r="G35" i="2"/>
  <c r="G36" i="2"/>
  <c r="G37" i="2"/>
  <c r="G34" i="2"/>
  <c r="G24" i="2"/>
  <c r="G19" i="2"/>
  <c r="G18" i="2"/>
  <c r="G13" i="2"/>
  <c r="G8" i="2"/>
  <c r="E13" i="2"/>
  <c r="E8" i="2"/>
  <c r="C19" i="2" l="1"/>
  <c r="C18" i="2"/>
  <c r="E19" i="2"/>
  <c r="E18" i="2"/>
  <c r="O43" i="1" l="1"/>
  <c r="O42" i="1"/>
  <c r="O37" i="1"/>
  <c r="O36" i="1"/>
  <c r="O35" i="1"/>
  <c r="O34" i="1"/>
  <c r="O24" i="1"/>
  <c r="O13" i="1"/>
  <c r="O8" i="1"/>
  <c r="O45" i="1" s="1"/>
  <c r="G43" i="1"/>
  <c r="G42" i="1"/>
  <c r="G37" i="1"/>
  <c r="G36" i="1"/>
  <c r="G35" i="1"/>
  <c r="G34" i="1"/>
  <c r="G24" i="1"/>
  <c r="G19" i="1"/>
  <c r="G18" i="1"/>
  <c r="G13" i="1"/>
  <c r="G8" i="1"/>
  <c r="G45" i="1" s="1"/>
  <c r="F43" i="2" l="1"/>
  <c r="F42" i="2"/>
  <c r="F35" i="2"/>
  <c r="F36" i="2"/>
  <c r="F37" i="2"/>
  <c r="F34" i="2"/>
  <c r="F24" i="2"/>
  <c r="F19" i="2"/>
  <c r="F18" i="2"/>
  <c r="F13" i="2"/>
  <c r="F8" i="2"/>
  <c r="G57" i="1" l="1"/>
  <c r="W43" i="2"/>
  <c r="O43" i="2"/>
  <c r="W42" i="2"/>
  <c r="O42" i="2"/>
  <c r="W37" i="2"/>
  <c r="O37" i="2"/>
  <c r="W36" i="2"/>
  <c r="O36" i="2"/>
  <c r="W35" i="2"/>
  <c r="O35" i="2"/>
  <c r="W34" i="2"/>
  <c r="O34" i="2"/>
  <c r="W24" i="2"/>
  <c r="O24" i="2"/>
  <c r="O19" i="2"/>
  <c r="O18" i="2"/>
  <c r="W13" i="2"/>
  <c r="O13" i="2"/>
  <c r="W8" i="2"/>
  <c r="O8" i="2"/>
</calcChain>
</file>

<file path=xl/sharedStrings.xml><?xml version="1.0" encoding="utf-8"?>
<sst xmlns="http://schemas.openxmlformats.org/spreadsheetml/2006/main" count="275" uniqueCount="50">
  <si>
    <t>Tabell 5.1.1: Godtgjørelse for ruteproduksjon rutekm i NOK pr år</t>
  </si>
  <si>
    <t>Drivlinje</t>
  </si>
  <si>
    <t>Priselementer</t>
  </si>
  <si>
    <t>Rutekm pr år</t>
  </si>
  <si>
    <t>Kr pr rutekm</t>
  </si>
  <si>
    <t>Total NOK pr år</t>
  </si>
  <si>
    <t>Diesel</t>
  </si>
  <si>
    <t>Drivstoff og vedlikehold</t>
  </si>
  <si>
    <t>Tabell 5.1.2: Godtgjørelse for ruteproduksjon rutetimer i NOK pr år</t>
  </si>
  <si>
    <t>Rutetimer pr år</t>
  </si>
  <si>
    <t>Kr pr rutetime</t>
  </si>
  <si>
    <t>Tabell 5.1.3: Godtgjørelse for kapitalkostnad busser i NOK pr år</t>
  </si>
  <si>
    <t>Busstype og busskategori</t>
  </si>
  <si>
    <t>Antall busser (i rute + reserve)</t>
  </si>
  <si>
    <t>Pris per buss pr mnd</t>
  </si>
  <si>
    <t>MAN diesel singelbuss (NE)</t>
  </si>
  <si>
    <t>ia</t>
  </si>
  <si>
    <t>MAN diesel boggibuss (BE)</t>
  </si>
  <si>
    <t>Tabell 5.1.4: Godtgjørelse for faste kostnader i NOK pr år</t>
  </si>
  <si>
    <t>Faste kostnader</t>
  </si>
  <si>
    <t>Kostnad pr mnd</t>
  </si>
  <si>
    <t>Tabell 5.1.5: Godtgjørelse for kapitalkostnad ladeinfrastruktur i NOK pr år</t>
  </si>
  <si>
    <t>Kapitalkostnad ladeinfrastruktur</t>
  </si>
  <si>
    <t>Tabell 5.1.6: Godtgjørelse for vogntimer i NOK pr år</t>
  </si>
  <si>
    <t>Priskategori</t>
  </si>
  <si>
    <t>Vogntimer pr år**</t>
  </si>
  <si>
    <t>Kr pr Vogntime</t>
  </si>
  <si>
    <r>
      <rPr>
        <b/>
        <sz val="12"/>
        <rFont val="Arial"/>
        <family val="2"/>
      </rPr>
      <t>Vogntimepris 1</t>
    </r>
    <r>
      <rPr>
        <sz val="12"/>
        <rFont val="Arial"/>
        <family val="2"/>
      </rPr>
      <t xml:space="preserve">
Mandag - fredag 06:00 - 19:00</t>
    </r>
  </si>
  <si>
    <r>
      <rPr>
        <b/>
        <sz val="12"/>
        <rFont val="Arial"/>
        <family val="2"/>
      </rPr>
      <t>Vogntimepris 2</t>
    </r>
    <r>
      <rPr>
        <sz val="12"/>
        <rFont val="Arial"/>
        <family val="2"/>
      </rPr>
      <t xml:space="preserve">
Mandag - fredag 19:00 - 06:00
Lørdag   00:00 - 06:00</t>
    </r>
  </si>
  <si>
    <r>
      <rPr>
        <b/>
        <sz val="12"/>
        <rFont val="Arial"/>
        <family val="2"/>
      </rPr>
      <t>Vogntimepris 3</t>
    </r>
    <r>
      <rPr>
        <sz val="12"/>
        <rFont val="Arial"/>
        <family val="2"/>
      </rPr>
      <t xml:space="preserve">
Lørdag   06:00 - 24:00
Søndag 00:00-24:00 (til mandag 06:00)</t>
    </r>
  </si>
  <si>
    <r>
      <rPr>
        <b/>
        <sz val="12"/>
        <rFont val="Arial"/>
        <family val="2"/>
      </rPr>
      <t>Vogntimepris 4</t>
    </r>
    <r>
      <rPr>
        <sz val="12"/>
        <rFont val="Arial"/>
        <family val="2"/>
      </rPr>
      <t xml:space="preserve">
Helligdager*</t>
    </r>
  </si>
  <si>
    <t>Tabell 5.1.7: Godtgjørelse for administrative tjenester (timer) i NOK pr år</t>
  </si>
  <si>
    <t>Timer pr år**</t>
  </si>
  <si>
    <t>Kr pr time</t>
  </si>
  <si>
    <t>Timepris operativt personell</t>
  </si>
  <si>
    <t>Timepris administrativt personell</t>
  </si>
  <si>
    <t>Tilbud i NOK pr år, pkt 5.1.1-5.1.7:</t>
  </si>
  <si>
    <t>Dato:</t>
  </si>
  <si>
    <t>Tilbyders navn:</t>
  </si>
  <si>
    <t>* Nyttårsdag, skjærtorsdag, langfredag, 1. og 2. påskedag, 1. og 17. mai, Kr. Himmelfartsdag, 1. og 2. pinsedag, 1. og 2. juledag, samt etter kl 15:00 på jul-, påske-, pinse-, og nyttårsaften.</t>
  </si>
  <si>
    <t>** Antall vogntimer og timer oppgitt kun til evalueringsformål</t>
  </si>
  <si>
    <t>Tilbudsskjema for perioden 04.10.2026-14.04.2030</t>
  </si>
  <si>
    <t>Tilbudsskjema for perioden 15.04.2030-30.06.2031 (forlengelse)</t>
  </si>
  <si>
    <t>Tilbudsskjema for basis totalt</t>
  </si>
  <si>
    <t>Tilbudsskjema for opsjon totalt</t>
  </si>
  <si>
    <t>Tilbudsskjema Ro 2 - Lommedalen og Vestre Bærum
BASIS
Periode 04.10.2026-14.04.2030</t>
  </si>
  <si>
    <t>Tilbudsskjema Ro 2 - Lommedalen og Vestre Bærum
BASIS FORLENGELSE
Periode 15.04.2030-30.06.2031</t>
  </si>
  <si>
    <t>Tilbudsskjema Ro 2 - Lommedalen og Vestre Bærum
BASIS
Periode 04.10.2026-30.06.2027</t>
  </si>
  <si>
    <t>Tilbudsskjema Ro 2 - Lommedalen og Vestre Bærum
OPSJON
Periode 01.07.2027-14.04.2030</t>
  </si>
  <si>
    <t>Tilbudsskjema Ro 2 - Lommedalen og Vestre Bærum
OPSJON FORLENGELSE
Periode 15.04.2030-30.06.2031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</si>
</sst>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kr&quot;\ #,##0.00"/>
    <numFmt numFmtId="165" formatCode="&quot;kr&quot;\ #,##0"/>
  </numFmts>
  <fonts count="9" x14ac:knownFonts="1">
    <font>
      <sz val="10"/>
      <name val="Arial"/>
    </font>
    <font>
      <b/>
      <sz val="22"/>
      <color theme="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4"/>
      <name val="Arial"/>
      <family val="2"/>
    </font>
    <font>
      <b/>
      <sz val="14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75A300"/>
        <bgColor indexed="64"/>
      </patternFill>
    </fill>
    <fill>
      <patternFill patternType="solid">
        <fgColor theme="1" tint="0.8999908444471571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99">
    <xf numFmtId="0" fontId="0" fillId="0" borderId="0" xfId="0"/>
    <xf numFmtId="0" fontId="2" fillId="0" borderId="0" xfId="0" applyFont="1"/>
    <xf numFmtId="0" fontId="2" fillId="0" borderId="4" xfId="0" applyFont="1" applyBorder="1"/>
    <xf numFmtId="0" fontId="2" fillId="0" borderId="5" xfId="0" applyFont="1" applyBorder="1"/>
    <xf numFmtId="0" fontId="3" fillId="0" borderId="0" xfId="0" applyFont="1"/>
    <xf numFmtId="0" fontId="3" fillId="2" borderId="7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 wrapText="1"/>
    </xf>
    <xf numFmtId="3" fontId="2" fillId="0" borderId="7" xfId="0" applyNumberFormat="1" applyFont="1" applyBorder="1" applyAlignment="1">
      <alignment horizontal="center"/>
    </xf>
    <xf numFmtId="164" fontId="2" fillId="0" borderId="7" xfId="0" applyNumberFormat="1" applyFont="1" applyBorder="1"/>
    <xf numFmtId="0" fontId="3" fillId="0" borderId="0" xfId="0" applyFont="1" applyAlignment="1">
      <alignment horizontal="center"/>
    </xf>
    <xf numFmtId="3" fontId="3" fillId="0" borderId="0" xfId="0" applyNumberFormat="1" applyFont="1" applyAlignment="1">
      <alignment horizontal="center"/>
    </xf>
    <xf numFmtId="0" fontId="5" fillId="0" borderId="0" xfId="0" applyFont="1"/>
    <xf numFmtId="164" fontId="3" fillId="0" borderId="7" xfId="0" applyNumberFormat="1" applyFont="1" applyBorder="1" applyAlignment="1">
      <alignment horizontal="center" wrapText="1"/>
    </xf>
    <xf numFmtId="164" fontId="3" fillId="3" borderId="7" xfId="0" applyNumberFormat="1" applyFont="1" applyFill="1" applyBorder="1" applyAlignment="1">
      <alignment horizontal="center" wrapText="1"/>
    </xf>
    <xf numFmtId="164" fontId="3" fillId="3" borderId="7" xfId="0" applyNumberFormat="1" applyFont="1" applyFill="1" applyBorder="1" applyAlignment="1">
      <alignment horizontal="center"/>
    </xf>
    <xf numFmtId="0" fontId="6" fillId="0" borderId="0" xfId="0" applyFont="1" applyAlignment="1">
      <alignment horizontal="left" wrapText="1"/>
    </xf>
    <xf numFmtId="164" fontId="2" fillId="0" borderId="7" xfId="0" applyNumberFormat="1" applyFont="1" applyBorder="1" applyAlignment="1">
      <alignment horizontal="center"/>
    </xf>
    <xf numFmtId="0" fontId="4" fillId="0" borderId="6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left" wrapText="1"/>
    </xf>
    <xf numFmtId="0" fontId="2" fillId="0" borderId="8" xfId="0" applyFont="1" applyBorder="1"/>
    <xf numFmtId="0" fontId="3" fillId="0" borderId="6" xfId="0" applyFont="1" applyBorder="1" applyAlignment="1">
      <alignment horizontal="left" wrapText="1"/>
    </xf>
    <xf numFmtId="0" fontId="2" fillId="0" borderId="6" xfId="0" applyFont="1" applyBorder="1"/>
    <xf numFmtId="0" fontId="2" fillId="0" borderId="9" xfId="0" applyFont="1" applyBorder="1"/>
    <xf numFmtId="164" fontId="3" fillId="5" borderId="7" xfId="0" applyNumberFormat="1" applyFont="1" applyFill="1" applyBorder="1" applyAlignment="1">
      <alignment horizontal="center" wrapText="1"/>
    </xf>
    <xf numFmtId="0" fontId="2" fillId="5" borderId="4" xfId="0" applyFont="1" applyFill="1" applyBorder="1"/>
    <xf numFmtId="0" fontId="2" fillId="5" borderId="0" xfId="0" applyFont="1" applyFill="1"/>
    <xf numFmtId="0" fontId="2" fillId="5" borderId="5" xfId="0" applyFont="1" applyFill="1" applyBorder="1"/>
    <xf numFmtId="0" fontId="3" fillId="5" borderId="0" xfId="0" applyFont="1" applyFill="1"/>
    <xf numFmtId="3" fontId="2" fillId="5" borderId="7" xfId="0" applyNumberFormat="1" applyFont="1" applyFill="1" applyBorder="1" applyAlignment="1">
      <alignment horizontal="center"/>
    </xf>
    <xf numFmtId="164" fontId="2" fillId="5" borderId="7" xfId="0" applyNumberFormat="1" applyFont="1" applyFill="1" applyBorder="1"/>
    <xf numFmtId="0" fontId="3" fillId="5" borderId="0" xfId="0" applyFont="1" applyFill="1" applyAlignment="1">
      <alignment horizontal="center"/>
    </xf>
    <xf numFmtId="3" fontId="3" fillId="5" borderId="0" xfId="0" applyNumberFormat="1" applyFont="1" applyFill="1" applyAlignment="1">
      <alignment horizontal="center"/>
    </xf>
    <xf numFmtId="0" fontId="5" fillId="5" borderId="0" xfId="0" applyFont="1" applyFill="1"/>
    <xf numFmtId="0" fontId="6" fillId="5" borderId="0" xfId="0" applyFont="1" applyFill="1" applyAlignment="1">
      <alignment horizontal="left" wrapText="1"/>
    </xf>
    <xf numFmtId="164" fontId="2" fillId="5" borderId="7" xfId="0" applyNumberFormat="1" applyFont="1" applyFill="1" applyBorder="1" applyAlignment="1">
      <alignment horizontal="center"/>
    </xf>
    <xf numFmtId="0" fontId="4" fillId="5" borderId="6" xfId="0" applyFont="1" applyFill="1" applyBorder="1" applyAlignment="1">
      <alignment horizontal="center" wrapText="1"/>
    </xf>
    <xf numFmtId="0" fontId="5" fillId="5" borderId="5" xfId="0" applyFont="1" applyFill="1" applyBorder="1" applyAlignment="1">
      <alignment horizontal="center" wrapText="1"/>
    </xf>
    <xf numFmtId="0" fontId="3" fillId="5" borderId="0" xfId="0" applyFont="1" applyFill="1" applyAlignment="1">
      <alignment wrapText="1"/>
    </xf>
    <xf numFmtId="0" fontId="3" fillId="5" borderId="0" xfId="0" applyFont="1" applyFill="1" applyAlignment="1">
      <alignment horizontal="left" wrapText="1"/>
    </xf>
    <xf numFmtId="0" fontId="2" fillId="5" borderId="8" xfId="0" applyFont="1" applyFill="1" applyBorder="1"/>
    <xf numFmtId="0" fontId="3" fillId="5" borderId="6" xfId="0" applyFont="1" applyFill="1" applyBorder="1" applyAlignment="1">
      <alignment horizontal="left" wrapText="1"/>
    </xf>
    <xf numFmtId="0" fontId="2" fillId="5" borderId="6" xfId="0" applyFont="1" applyFill="1" applyBorder="1"/>
    <xf numFmtId="0" fontId="2" fillId="5" borderId="9" xfId="0" applyFont="1" applyFill="1" applyBorder="1"/>
    <xf numFmtId="1" fontId="3" fillId="0" borderId="7" xfId="0" applyNumberFormat="1" applyFont="1" applyBorder="1" applyAlignment="1">
      <alignment horizontal="center" wrapText="1"/>
    </xf>
    <xf numFmtId="1" fontId="3" fillId="3" borderId="7" xfId="0" applyNumberFormat="1" applyFont="1" applyFill="1" applyBorder="1" applyAlignment="1">
      <alignment horizontal="center" wrapText="1"/>
    </xf>
    <xf numFmtId="1" fontId="3" fillId="5" borderId="7" xfId="0" applyNumberFormat="1" applyFont="1" applyFill="1" applyBorder="1" applyAlignment="1">
      <alignment horizontal="center" wrapText="1"/>
    </xf>
    <xf numFmtId="165" fontId="3" fillId="0" borderId="7" xfId="0" applyNumberFormat="1" applyFont="1" applyBorder="1" applyAlignment="1">
      <alignment horizontal="center"/>
    </xf>
    <xf numFmtId="165" fontId="3" fillId="4" borderId="7" xfId="0" applyNumberFormat="1" applyFont="1" applyFill="1" applyBorder="1" applyAlignment="1">
      <alignment horizontal="center"/>
    </xf>
    <xf numFmtId="165" fontId="3" fillId="0" borderId="7" xfId="0" applyNumberFormat="1" applyFont="1" applyBorder="1" applyAlignment="1">
      <alignment horizontal="center" wrapText="1"/>
    </xf>
    <xf numFmtId="165" fontId="3" fillId="5" borderId="7" xfId="0" applyNumberFormat="1" applyFont="1" applyFill="1" applyBorder="1" applyAlignment="1">
      <alignment horizontal="center"/>
    </xf>
    <xf numFmtId="165" fontId="3" fillId="5" borderId="7" xfId="0" applyNumberFormat="1" applyFont="1" applyFill="1" applyBorder="1" applyAlignment="1">
      <alignment horizontal="center" wrapText="1"/>
    </xf>
    <xf numFmtId="0" fontId="7" fillId="0" borderId="7" xfId="0" applyFont="1" applyBorder="1"/>
    <xf numFmtId="0" fontId="2" fillId="0" borderId="0" xfId="0" applyFont="1" applyAlignment="1">
      <alignment horizontal="left" wrapText="1"/>
    </xf>
    <xf numFmtId="0" fontId="6" fillId="0" borderId="0" xfId="0" applyFont="1"/>
    <xf numFmtId="0" fontId="3" fillId="2" borderId="7" xfId="0" applyFont="1" applyFill="1" applyBorder="1" applyAlignment="1">
      <alignment horizontal="left" vertical="center"/>
    </xf>
    <xf numFmtId="0" fontId="3" fillId="0" borderId="0" xfId="0" applyFont="1" applyAlignment="1">
      <alignment horizontal="left" wrapText="1"/>
    </xf>
    <xf numFmtId="0" fontId="2" fillId="0" borderId="0" xfId="0" quotePrefix="1" applyFont="1" applyAlignment="1">
      <alignment horizontal="left" wrapText="1"/>
    </xf>
    <xf numFmtId="165" fontId="7" fillId="0" borderId="7" xfId="0" applyNumberFormat="1" applyFont="1" applyBorder="1"/>
    <xf numFmtId="0" fontId="2" fillId="0" borderId="1" xfId="0" applyFont="1" applyBorder="1" applyAlignment="1">
      <alignment wrapText="1"/>
    </xf>
    <xf numFmtId="0" fontId="6" fillId="0" borderId="3" xfId="0" applyFont="1" applyBorder="1"/>
    <xf numFmtId="0" fontId="3" fillId="0" borderId="0" xfId="0" applyFont="1" applyAlignment="1">
      <alignment horizontal="left"/>
    </xf>
    <xf numFmtId="0" fontId="4" fillId="0" borderId="6" xfId="0" applyFont="1" applyBorder="1" applyAlignment="1">
      <alignment horizontal="center"/>
    </xf>
    <xf numFmtId="0" fontId="3" fillId="2" borderId="1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0" fillId="0" borderId="3" xfId="0" applyBorder="1"/>
    <xf numFmtId="0" fontId="3" fillId="2" borderId="3" xfId="0" applyFont="1" applyFill="1" applyBorder="1" applyAlignment="1">
      <alignment horizontal="left" vertical="center"/>
    </xf>
    <xf numFmtId="0" fontId="2" fillId="5" borderId="1" xfId="0" applyFont="1" applyFill="1" applyBorder="1" applyAlignment="1">
      <alignment horizontal="left" wrapText="1"/>
    </xf>
    <xf numFmtId="0" fontId="2" fillId="5" borderId="2" xfId="0" applyFont="1" applyFill="1" applyBorder="1" applyAlignment="1">
      <alignment horizontal="left" wrapText="1"/>
    </xf>
    <xf numFmtId="0" fontId="2" fillId="5" borderId="3" xfId="0" applyFont="1" applyFill="1" applyBorder="1" applyAlignment="1">
      <alignment horizontal="left" wrapText="1"/>
    </xf>
    <xf numFmtId="0" fontId="6" fillId="0" borderId="10" xfId="0" applyFont="1" applyBorder="1" applyAlignment="1">
      <alignment horizontal="left" wrapText="1"/>
    </xf>
    <xf numFmtId="0" fontId="2" fillId="0" borderId="7" xfId="0" applyFont="1" applyBorder="1" applyAlignment="1">
      <alignment horizontal="left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165" fontId="8" fillId="0" borderId="7" xfId="0" applyNumberFormat="1" applyFont="1" applyBorder="1"/>
    <xf numFmtId="0" fontId="8" fillId="0" borderId="7" xfId="0" applyFont="1" applyBorder="1"/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left" wrapText="1"/>
    </xf>
    <xf numFmtId="49" fontId="3" fillId="0" borderId="3" xfId="0" applyNumberFormat="1" applyFont="1" applyBorder="1" applyAlignment="1">
      <alignment horizontal="left" wrapText="1"/>
    </xf>
    <xf numFmtId="49" fontId="3" fillId="3" borderId="1" xfId="0" applyNumberFormat="1" applyFont="1" applyFill="1" applyBorder="1" applyAlignment="1">
      <alignment horizontal="left" wrapText="1"/>
    </xf>
    <xf numFmtId="49" fontId="3" fillId="3" borderId="3" xfId="0" applyNumberFormat="1" applyFont="1" applyFill="1" applyBorder="1" applyAlignment="1">
      <alignment horizontal="left" wrapText="1"/>
    </xf>
    <xf numFmtId="0" fontId="2" fillId="5" borderId="1" xfId="0" applyFont="1" applyFill="1" applyBorder="1" applyAlignment="1">
      <alignment wrapText="1"/>
    </xf>
    <xf numFmtId="0" fontId="6" fillId="5" borderId="3" xfId="0" applyFont="1" applyFill="1" applyBorder="1"/>
    <xf numFmtId="0" fontId="3" fillId="5" borderId="0" xfId="0" applyFont="1" applyFill="1" applyAlignment="1">
      <alignment horizontal="left" wrapText="1"/>
    </xf>
    <xf numFmtId="0" fontId="2" fillId="5" borderId="0" xfId="0" quotePrefix="1" applyFont="1" applyFill="1" applyAlignment="1">
      <alignment horizontal="left" wrapText="1"/>
    </xf>
    <xf numFmtId="0" fontId="2" fillId="5" borderId="0" xfId="0" applyFont="1" applyFill="1" applyAlignment="1">
      <alignment horizontal="left" wrapText="1"/>
    </xf>
    <xf numFmtId="0" fontId="6" fillId="5" borderId="0" xfId="0" applyFont="1" applyFill="1"/>
    <xf numFmtId="0" fontId="0" fillId="5" borderId="3" xfId="0" applyFill="1" applyBorder="1"/>
    <xf numFmtId="0" fontId="3" fillId="5" borderId="0" xfId="0" applyFont="1" applyFill="1" applyAlignment="1">
      <alignment horizontal="left"/>
    </xf>
    <xf numFmtId="0" fontId="4" fillId="5" borderId="6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left"/>
    </xf>
    <xf numFmtId="0" fontId="6" fillId="5" borderId="10" xfId="0" applyFont="1" applyFill="1" applyBorder="1" applyAlignment="1">
      <alignment horizontal="left" wrapText="1"/>
    </xf>
    <xf numFmtId="49" fontId="3" fillId="5" borderId="1" xfId="0" applyNumberFormat="1" applyFont="1" applyFill="1" applyBorder="1" applyAlignment="1">
      <alignment horizontal="left" wrapText="1"/>
    </xf>
    <xf numFmtId="0" fontId="3" fillId="5" borderId="3" xfId="0" applyFont="1" applyFill="1" applyBorder="1" applyAlignment="1">
      <alignment horizontal="left" wrapText="1"/>
    </xf>
    <xf numFmtId="0" fontId="3" fillId="5" borderId="0" xfId="0" applyFont="1" applyFill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D5618A-EEDC-4F68-974E-62FE7054CC2D}">
  <sheetPr>
    <pageSetUpPr fitToPage="1"/>
  </sheetPr>
  <dimension ref="B3:P183"/>
  <sheetViews>
    <sheetView showGridLines="0" zoomScale="55" zoomScaleNormal="55" workbookViewId="0">
      <selection activeCell="N57" sqref="N57"/>
    </sheetView>
  </sheetViews>
  <sheetFormatPr baseColWidth="10" defaultColWidth="9.140625" defaultRowHeight="15" x14ac:dyDescent="0.2"/>
  <cols>
    <col min="1" max="1" width="9.140625" style="1"/>
    <col min="2" max="2" width="5.5703125" style="1" customWidth="1"/>
    <col min="3" max="3" width="18.85546875" style="1" customWidth="1"/>
    <col min="4" max="4" width="32.7109375" style="1" customWidth="1"/>
    <col min="5" max="5" width="21.7109375" style="1" customWidth="1"/>
    <col min="6" max="6" width="20.28515625" style="1" customWidth="1"/>
    <col min="7" max="7" width="24.85546875" style="1" customWidth="1"/>
    <col min="8" max="8" width="4.5703125" style="1" customWidth="1"/>
    <col min="9" max="9" width="8.140625" style="1" customWidth="1"/>
    <col min="10" max="10" width="5.5703125" style="1" customWidth="1"/>
    <col min="11" max="11" width="18.85546875" style="1" customWidth="1"/>
    <col min="12" max="12" width="32.7109375" style="1" customWidth="1"/>
    <col min="13" max="13" width="21.7109375" style="1" customWidth="1"/>
    <col min="14" max="14" width="20.28515625" style="1" customWidth="1"/>
    <col min="15" max="15" width="24.85546875" style="1" customWidth="1"/>
    <col min="16" max="16" width="4.5703125" style="1" customWidth="1"/>
    <col min="17" max="248" width="11.42578125" style="1" customWidth="1"/>
    <col min="249" max="16384" width="9.140625" style="1"/>
  </cols>
  <sheetData>
    <row r="3" spans="2:16" ht="94.5" customHeight="1" x14ac:dyDescent="0.2">
      <c r="B3" s="73" t="s">
        <v>45</v>
      </c>
      <c r="C3" s="74"/>
      <c r="D3" s="74"/>
      <c r="E3" s="74"/>
      <c r="F3" s="74"/>
      <c r="G3" s="74"/>
      <c r="H3" s="75"/>
      <c r="J3" s="73" t="s">
        <v>46</v>
      </c>
      <c r="K3" s="74"/>
      <c r="L3" s="74"/>
      <c r="M3" s="74"/>
      <c r="N3" s="74"/>
      <c r="O3" s="74"/>
      <c r="P3" s="75"/>
    </row>
    <row r="4" spans="2:16" x14ac:dyDescent="0.2">
      <c r="B4" s="2"/>
      <c r="H4" s="3"/>
      <c r="J4" s="2"/>
      <c r="P4" s="3"/>
    </row>
    <row r="5" spans="2:16" ht="15.75" x14ac:dyDescent="0.25">
      <c r="B5" s="2"/>
      <c r="C5" s="4" t="s">
        <v>0</v>
      </c>
      <c r="D5" s="4"/>
      <c r="E5" s="4"/>
      <c r="H5" s="3"/>
      <c r="J5" s="2"/>
      <c r="K5" s="4" t="s">
        <v>0</v>
      </c>
      <c r="L5" s="4"/>
      <c r="M5" s="4"/>
      <c r="P5" s="3"/>
    </row>
    <row r="6" spans="2:16" ht="15.75" x14ac:dyDescent="0.25">
      <c r="B6" s="2"/>
      <c r="F6" s="63"/>
      <c r="G6" s="63"/>
      <c r="H6" s="3"/>
      <c r="J6" s="2"/>
      <c r="N6" s="63"/>
      <c r="O6" s="63"/>
      <c r="P6" s="3"/>
    </row>
    <row r="7" spans="2:16" ht="27" customHeight="1" x14ac:dyDescent="0.2">
      <c r="B7" s="2"/>
      <c r="C7" s="5" t="s">
        <v>1</v>
      </c>
      <c r="D7" s="5" t="s">
        <v>2</v>
      </c>
      <c r="E7" s="5" t="s">
        <v>3</v>
      </c>
      <c r="F7" s="5" t="s">
        <v>4</v>
      </c>
      <c r="G7" s="6" t="s">
        <v>5</v>
      </c>
      <c r="H7" s="3"/>
      <c r="J7" s="2"/>
      <c r="K7" s="5" t="s">
        <v>1</v>
      </c>
      <c r="L7" s="5" t="s">
        <v>2</v>
      </c>
      <c r="M7" s="5" t="s">
        <v>3</v>
      </c>
      <c r="N7" s="5" t="s">
        <v>4</v>
      </c>
      <c r="O7" s="6" t="s">
        <v>5</v>
      </c>
      <c r="P7" s="3"/>
    </row>
    <row r="8" spans="2:16" ht="27" customHeight="1" x14ac:dyDescent="0.25">
      <c r="B8" s="2"/>
      <c r="C8" s="7" t="s">
        <v>6</v>
      </c>
      <c r="D8" s="7" t="s">
        <v>7</v>
      </c>
      <c r="E8" s="7">
        <v>4934440.8890000004</v>
      </c>
      <c r="F8" s="8"/>
      <c r="G8" s="48">
        <f>E8*F8</f>
        <v>0</v>
      </c>
      <c r="H8" s="3"/>
      <c r="J8" s="2"/>
      <c r="K8" s="7" t="s">
        <v>6</v>
      </c>
      <c r="L8" s="7" t="s">
        <v>7</v>
      </c>
      <c r="M8" s="7">
        <v>4934440.8890000004</v>
      </c>
      <c r="N8" s="8"/>
      <c r="O8" s="48">
        <f>M8*N8</f>
        <v>0</v>
      </c>
      <c r="P8" s="3"/>
    </row>
    <row r="9" spans="2:16" ht="15.75" x14ac:dyDescent="0.25">
      <c r="B9" s="2"/>
      <c r="C9" s="9"/>
      <c r="D9" s="9"/>
      <c r="E9" s="9"/>
      <c r="F9" s="10"/>
      <c r="H9" s="3"/>
      <c r="J9" s="2"/>
      <c r="K9" s="9"/>
      <c r="L9" s="9"/>
      <c r="M9" s="9"/>
      <c r="N9" s="10"/>
      <c r="P9" s="3"/>
    </row>
    <row r="10" spans="2:16" ht="15.75" x14ac:dyDescent="0.25">
      <c r="B10" s="2"/>
      <c r="C10" s="62" t="s">
        <v>8</v>
      </c>
      <c r="D10" s="62"/>
      <c r="E10" s="62"/>
      <c r="F10" s="62"/>
      <c r="G10" s="62"/>
      <c r="H10" s="3"/>
      <c r="J10" s="2"/>
      <c r="K10" s="62" t="s">
        <v>8</v>
      </c>
      <c r="L10" s="62"/>
      <c r="M10" s="62"/>
      <c r="N10" s="62"/>
      <c r="O10" s="62"/>
      <c r="P10" s="3"/>
    </row>
    <row r="11" spans="2:16" ht="15.75" x14ac:dyDescent="0.25">
      <c r="B11" s="2"/>
      <c r="C11" s="11"/>
      <c r="D11" s="11"/>
      <c r="F11" s="63"/>
      <c r="G11" s="63"/>
      <c r="H11" s="3"/>
      <c r="J11" s="2"/>
      <c r="K11" s="11"/>
      <c r="L11" s="11"/>
      <c r="N11" s="63"/>
      <c r="O11" s="63"/>
      <c r="P11" s="3"/>
    </row>
    <row r="12" spans="2:16" ht="27" customHeight="1" x14ac:dyDescent="0.25">
      <c r="B12" s="2"/>
      <c r="C12" s="9"/>
      <c r="D12" s="9"/>
      <c r="E12" s="5" t="s">
        <v>9</v>
      </c>
      <c r="F12" s="5" t="s">
        <v>10</v>
      </c>
      <c r="G12" s="6" t="s">
        <v>5</v>
      </c>
      <c r="H12" s="3"/>
      <c r="J12" s="2"/>
      <c r="K12" s="9"/>
      <c r="L12" s="9"/>
      <c r="M12" s="5" t="s">
        <v>9</v>
      </c>
      <c r="N12" s="5" t="s">
        <v>10</v>
      </c>
      <c r="O12" s="6" t="s">
        <v>5</v>
      </c>
      <c r="P12" s="3"/>
    </row>
    <row r="13" spans="2:16" ht="27" customHeight="1" x14ac:dyDescent="0.25">
      <c r="B13" s="2"/>
      <c r="E13" s="7">
        <v>181102.6</v>
      </c>
      <c r="F13" s="8"/>
      <c r="G13" s="48">
        <f>E13*F13</f>
        <v>0</v>
      </c>
      <c r="H13" s="3"/>
      <c r="J13" s="2"/>
      <c r="M13" s="7">
        <v>181102.6</v>
      </c>
      <c r="N13" s="8"/>
      <c r="O13" s="48">
        <f>M13*N13</f>
        <v>0</v>
      </c>
      <c r="P13" s="3"/>
    </row>
    <row r="14" spans="2:16" x14ac:dyDescent="0.2">
      <c r="B14" s="2"/>
      <c r="H14" s="3"/>
      <c r="J14" s="2"/>
      <c r="P14" s="3"/>
    </row>
    <row r="15" spans="2:16" ht="15.75" customHeight="1" x14ac:dyDescent="0.2">
      <c r="B15" s="2"/>
      <c r="C15" s="76" t="s">
        <v>11</v>
      </c>
      <c r="D15" s="76"/>
      <c r="E15" s="76"/>
      <c r="F15" s="76"/>
      <c r="G15" s="76"/>
      <c r="H15" s="3"/>
      <c r="J15" s="2"/>
      <c r="K15" s="76" t="s">
        <v>11</v>
      </c>
      <c r="L15" s="76"/>
      <c r="M15" s="76"/>
      <c r="N15" s="76"/>
      <c r="O15" s="76"/>
      <c r="P15" s="3"/>
    </row>
    <row r="16" spans="2:16" ht="15.75" x14ac:dyDescent="0.25">
      <c r="B16" s="2"/>
      <c r="F16" s="63"/>
      <c r="G16" s="63"/>
      <c r="H16" s="3"/>
      <c r="J16" s="2"/>
      <c r="N16" s="63"/>
      <c r="O16" s="63"/>
      <c r="P16" s="3"/>
    </row>
    <row r="17" spans="2:16" ht="33.75" customHeight="1" x14ac:dyDescent="0.2">
      <c r="B17" s="2"/>
      <c r="C17" s="79" t="s">
        <v>12</v>
      </c>
      <c r="D17" s="80"/>
      <c r="E17" s="6" t="s">
        <v>13</v>
      </c>
      <c r="F17" s="6" t="s">
        <v>14</v>
      </c>
      <c r="G17" s="6" t="s">
        <v>5</v>
      </c>
      <c r="H17" s="3"/>
      <c r="J17" s="2"/>
      <c r="K17" s="79" t="s">
        <v>12</v>
      </c>
      <c r="L17" s="80"/>
      <c r="M17" s="6" t="s">
        <v>13</v>
      </c>
      <c r="N17" s="6" t="s">
        <v>14</v>
      </c>
      <c r="O17" s="6" t="s">
        <v>5</v>
      </c>
      <c r="P17" s="3"/>
    </row>
    <row r="18" spans="2:16" ht="27" customHeight="1" x14ac:dyDescent="0.25">
      <c r="B18" s="2"/>
      <c r="C18" s="81" t="s">
        <v>15</v>
      </c>
      <c r="D18" s="82"/>
      <c r="E18" s="45">
        <v>15</v>
      </c>
      <c r="F18" s="50"/>
      <c r="G18" s="48">
        <f>E18*F18*12</f>
        <v>0</v>
      </c>
      <c r="H18" s="3"/>
      <c r="J18" s="2"/>
      <c r="K18" s="83" t="s">
        <v>15</v>
      </c>
      <c r="L18" s="84"/>
      <c r="M18" s="46">
        <v>15</v>
      </c>
      <c r="N18" s="13" t="s">
        <v>16</v>
      </c>
      <c r="O18" s="14" t="s">
        <v>16</v>
      </c>
      <c r="P18" s="3"/>
    </row>
    <row r="19" spans="2:16" ht="27" customHeight="1" x14ac:dyDescent="0.25">
      <c r="B19" s="2"/>
      <c r="C19" s="81" t="s">
        <v>17</v>
      </c>
      <c r="D19" s="82"/>
      <c r="E19" s="45">
        <v>71</v>
      </c>
      <c r="F19" s="50"/>
      <c r="G19" s="48">
        <f>E19*F19*12</f>
        <v>0</v>
      </c>
      <c r="H19" s="3"/>
      <c r="J19" s="2"/>
      <c r="K19" s="83" t="s">
        <v>17</v>
      </c>
      <c r="L19" s="84"/>
      <c r="M19" s="46">
        <v>71</v>
      </c>
      <c r="N19" s="13" t="s">
        <v>16</v>
      </c>
      <c r="O19" s="14" t="s">
        <v>16</v>
      </c>
      <c r="P19" s="3"/>
    </row>
    <row r="20" spans="2:16" x14ac:dyDescent="0.2">
      <c r="B20" s="2"/>
      <c r="H20" s="3"/>
      <c r="J20" s="2"/>
      <c r="P20" s="3"/>
    </row>
    <row r="21" spans="2:16" ht="15.75" x14ac:dyDescent="0.25">
      <c r="B21" s="2"/>
      <c r="C21" s="62" t="s">
        <v>18</v>
      </c>
      <c r="D21" s="62"/>
      <c r="E21" s="62"/>
      <c r="F21" s="62"/>
      <c r="G21" s="62"/>
      <c r="H21" s="3"/>
      <c r="J21" s="2"/>
      <c r="K21" s="62" t="s">
        <v>18</v>
      </c>
      <c r="L21" s="62"/>
      <c r="M21" s="62"/>
      <c r="N21" s="62"/>
      <c r="O21" s="62"/>
      <c r="P21" s="3"/>
    </row>
    <row r="22" spans="2:16" ht="15.75" x14ac:dyDescent="0.25">
      <c r="B22" s="2"/>
      <c r="C22" s="4"/>
      <c r="D22" s="4"/>
      <c r="E22" s="4"/>
      <c r="F22" s="63"/>
      <c r="G22" s="63"/>
      <c r="H22" s="3"/>
      <c r="J22" s="2"/>
      <c r="K22" s="4"/>
      <c r="L22" s="4"/>
      <c r="M22" s="4"/>
      <c r="N22" s="63"/>
      <c r="O22" s="63"/>
      <c r="P22" s="3"/>
    </row>
    <row r="23" spans="2:16" ht="27" customHeight="1" x14ac:dyDescent="0.2">
      <c r="B23" s="2"/>
      <c r="C23" s="64" t="s">
        <v>19</v>
      </c>
      <c r="D23" s="65"/>
      <c r="E23" s="67"/>
      <c r="F23" s="5" t="s">
        <v>20</v>
      </c>
      <c r="G23" s="6" t="s">
        <v>5</v>
      </c>
      <c r="H23" s="3"/>
      <c r="J23" s="2"/>
      <c r="K23" s="64" t="s">
        <v>19</v>
      </c>
      <c r="L23" s="65"/>
      <c r="M23" s="67"/>
      <c r="N23" s="5" t="s">
        <v>20</v>
      </c>
      <c r="O23" s="6" t="s">
        <v>5</v>
      </c>
      <c r="P23" s="3"/>
    </row>
    <row r="24" spans="2:16" ht="27" customHeight="1" x14ac:dyDescent="0.25">
      <c r="B24" s="2"/>
      <c r="C24" s="72" t="s">
        <v>19</v>
      </c>
      <c r="D24" s="72"/>
      <c r="E24" s="72"/>
      <c r="F24" s="12"/>
      <c r="G24" s="49">
        <f>F24*12</f>
        <v>0</v>
      </c>
      <c r="H24" s="3"/>
      <c r="J24" s="2"/>
      <c r="K24" s="72" t="s">
        <v>19</v>
      </c>
      <c r="L24" s="72"/>
      <c r="M24" s="72"/>
      <c r="N24" s="50"/>
      <c r="O24" s="49">
        <f>N24*12</f>
        <v>0</v>
      </c>
      <c r="P24" s="3"/>
    </row>
    <row r="25" spans="2:16" x14ac:dyDescent="0.2">
      <c r="B25" s="2"/>
      <c r="C25" s="71"/>
      <c r="D25" s="71"/>
      <c r="E25" s="71"/>
      <c r="F25" s="71"/>
      <c r="G25" s="71"/>
      <c r="H25" s="3"/>
      <c r="J25" s="2"/>
      <c r="K25" s="71"/>
      <c r="L25" s="71"/>
      <c r="M25" s="71"/>
      <c r="N25" s="71"/>
      <c r="O25" s="71"/>
      <c r="P25" s="3"/>
    </row>
    <row r="26" spans="2:16" ht="15.75" x14ac:dyDescent="0.25">
      <c r="B26" s="2"/>
      <c r="C26" s="62" t="s">
        <v>21</v>
      </c>
      <c r="D26" s="62"/>
      <c r="E26" s="62"/>
      <c r="F26" s="62"/>
      <c r="G26" s="62"/>
      <c r="H26" s="3"/>
      <c r="J26" s="2"/>
      <c r="K26" s="62" t="s">
        <v>21</v>
      </c>
      <c r="L26" s="62"/>
      <c r="M26" s="62"/>
      <c r="N26" s="62"/>
      <c r="O26" s="62"/>
      <c r="P26" s="3"/>
    </row>
    <row r="27" spans="2:16" ht="15.75" x14ac:dyDescent="0.25">
      <c r="B27" s="2"/>
      <c r="C27" s="4"/>
      <c r="D27" s="4"/>
      <c r="E27" s="4"/>
      <c r="F27" s="63"/>
      <c r="G27" s="63"/>
      <c r="H27" s="3"/>
      <c r="J27" s="2"/>
      <c r="K27" s="4"/>
      <c r="L27" s="4"/>
      <c r="M27" s="4"/>
      <c r="N27" s="63"/>
      <c r="O27" s="63"/>
      <c r="P27" s="3"/>
    </row>
    <row r="28" spans="2:16" ht="27" customHeight="1" x14ac:dyDescent="0.2">
      <c r="B28" s="2"/>
      <c r="C28" s="64" t="s">
        <v>22</v>
      </c>
      <c r="D28" s="65"/>
      <c r="E28" s="67"/>
      <c r="F28" s="5" t="s">
        <v>20</v>
      </c>
      <c r="G28" s="6" t="s">
        <v>5</v>
      </c>
      <c r="H28" s="3"/>
      <c r="J28" s="2"/>
      <c r="K28" s="64" t="s">
        <v>22</v>
      </c>
      <c r="L28" s="65"/>
      <c r="M28" s="67"/>
      <c r="N28" s="5" t="s">
        <v>20</v>
      </c>
      <c r="O28" s="6" t="s">
        <v>5</v>
      </c>
      <c r="P28" s="3"/>
    </row>
    <row r="29" spans="2:16" ht="27" customHeight="1" x14ac:dyDescent="0.25">
      <c r="B29" s="2"/>
      <c r="C29" s="68" t="s">
        <v>22</v>
      </c>
      <c r="D29" s="69"/>
      <c r="E29" s="70"/>
      <c r="F29" s="25" t="s">
        <v>16</v>
      </c>
      <c r="G29" s="25" t="s">
        <v>16</v>
      </c>
      <c r="H29" s="3"/>
      <c r="J29" s="2"/>
      <c r="K29" s="68" t="s">
        <v>22</v>
      </c>
      <c r="L29" s="69"/>
      <c r="M29" s="70"/>
      <c r="N29" s="25" t="s">
        <v>16</v>
      </c>
      <c r="O29" s="25" t="s">
        <v>16</v>
      </c>
      <c r="P29" s="3"/>
    </row>
    <row r="30" spans="2:16" ht="27" customHeight="1" x14ac:dyDescent="0.2">
      <c r="B30" s="2"/>
      <c r="C30" s="15"/>
      <c r="D30" s="15"/>
      <c r="E30" s="15"/>
      <c r="F30" s="15"/>
      <c r="G30" s="15"/>
      <c r="H30" s="3"/>
      <c r="J30" s="2"/>
      <c r="K30" s="15"/>
      <c r="L30" s="15"/>
      <c r="M30" s="15"/>
      <c r="N30" s="15"/>
      <c r="O30" s="15"/>
      <c r="P30" s="3"/>
    </row>
    <row r="31" spans="2:16" ht="15.75" x14ac:dyDescent="0.25">
      <c r="B31" s="2"/>
      <c r="C31" s="62" t="s">
        <v>23</v>
      </c>
      <c r="D31" s="62"/>
      <c r="E31" s="62"/>
      <c r="F31" s="62"/>
      <c r="G31" s="62"/>
      <c r="H31" s="3"/>
      <c r="J31" s="2"/>
      <c r="K31" s="62" t="s">
        <v>23</v>
      </c>
      <c r="L31" s="62"/>
      <c r="M31" s="62"/>
      <c r="N31" s="62"/>
      <c r="O31" s="62"/>
      <c r="P31" s="3"/>
    </row>
    <row r="32" spans="2:16" ht="15.75" x14ac:dyDescent="0.25">
      <c r="B32" s="2"/>
      <c r="C32" s="4"/>
      <c r="D32" s="4"/>
      <c r="E32" s="4"/>
      <c r="F32" s="63"/>
      <c r="G32" s="63"/>
      <c r="H32" s="3"/>
      <c r="J32" s="2"/>
      <c r="K32" s="4"/>
      <c r="L32" s="4"/>
      <c r="M32" s="4"/>
      <c r="N32" s="63"/>
      <c r="O32" s="63"/>
      <c r="P32" s="3"/>
    </row>
    <row r="33" spans="2:16" ht="27" customHeight="1" x14ac:dyDescent="0.2">
      <c r="B33" s="2"/>
      <c r="C33" s="64" t="s">
        <v>24</v>
      </c>
      <c r="D33" s="65"/>
      <c r="E33" s="5" t="s">
        <v>25</v>
      </c>
      <c r="F33" s="5" t="s">
        <v>26</v>
      </c>
      <c r="G33" s="6" t="s">
        <v>5</v>
      </c>
      <c r="H33" s="3"/>
      <c r="J33" s="2"/>
      <c r="K33" s="64" t="s">
        <v>24</v>
      </c>
      <c r="L33" s="65"/>
      <c r="M33" s="5" t="s">
        <v>25</v>
      </c>
      <c r="N33" s="5" t="s">
        <v>26</v>
      </c>
      <c r="O33" s="6" t="s">
        <v>5</v>
      </c>
      <c r="P33" s="3"/>
    </row>
    <row r="34" spans="2:16" ht="51.75" customHeight="1" x14ac:dyDescent="0.25">
      <c r="B34" s="2"/>
      <c r="C34" s="60" t="s">
        <v>27</v>
      </c>
      <c r="D34" s="66"/>
      <c r="E34" s="7">
        <v>150</v>
      </c>
      <c r="F34" s="16"/>
      <c r="G34" s="48">
        <f>E34*F34</f>
        <v>0</v>
      </c>
      <c r="H34" s="3"/>
      <c r="J34" s="2"/>
      <c r="K34" s="60" t="s">
        <v>27</v>
      </c>
      <c r="L34" s="66"/>
      <c r="M34" s="7">
        <v>150</v>
      </c>
      <c r="N34" s="16"/>
      <c r="O34" s="48">
        <f>M34*N34</f>
        <v>0</v>
      </c>
      <c r="P34" s="3"/>
    </row>
    <row r="35" spans="2:16" ht="51.75" customHeight="1" x14ac:dyDescent="0.25">
      <c r="B35" s="2"/>
      <c r="C35" s="60" t="s">
        <v>28</v>
      </c>
      <c r="D35" s="66"/>
      <c r="E35" s="7">
        <v>270</v>
      </c>
      <c r="F35" s="16"/>
      <c r="G35" s="48">
        <f>E35*F35</f>
        <v>0</v>
      </c>
      <c r="H35" s="3"/>
      <c r="J35" s="2"/>
      <c r="K35" s="60" t="s">
        <v>28</v>
      </c>
      <c r="L35" s="66"/>
      <c r="M35" s="7">
        <v>270</v>
      </c>
      <c r="N35" s="16"/>
      <c r="O35" s="48">
        <f>M35*N35</f>
        <v>0</v>
      </c>
      <c r="P35" s="3"/>
    </row>
    <row r="36" spans="2:16" ht="51.75" customHeight="1" x14ac:dyDescent="0.25">
      <c r="B36" s="2"/>
      <c r="C36" s="60" t="s">
        <v>29</v>
      </c>
      <c r="D36" s="66"/>
      <c r="E36" s="7">
        <v>240</v>
      </c>
      <c r="F36" s="16"/>
      <c r="G36" s="48">
        <f>E36*F36</f>
        <v>0</v>
      </c>
      <c r="H36" s="3"/>
      <c r="J36" s="2"/>
      <c r="K36" s="60" t="s">
        <v>29</v>
      </c>
      <c r="L36" s="66"/>
      <c r="M36" s="7">
        <v>240</v>
      </c>
      <c r="N36" s="16"/>
      <c r="O36" s="48">
        <f>M36*N36</f>
        <v>0</v>
      </c>
      <c r="P36" s="3"/>
    </row>
    <row r="37" spans="2:16" ht="51.75" customHeight="1" x14ac:dyDescent="0.25">
      <c r="B37" s="2"/>
      <c r="C37" s="60" t="s">
        <v>30</v>
      </c>
      <c r="D37" s="66"/>
      <c r="E37" s="7">
        <v>100</v>
      </c>
      <c r="F37" s="16"/>
      <c r="G37" s="48">
        <f>E37*F37</f>
        <v>0</v>
      </c>
      <c r="H37" s="3"/>
      <c r="J37" s="2"/>
      <c r="K37" s="60" t="s">
        <v>30</v>
      </c>
      <c r="L37" s="66"/>
      <c r="M37" s="7">
        <v>100</v>
      </c>
      <c r="N37" s="16"/>
      <c r="O37" s="48">
        <f>M37*N37</f>
        <v>0</v>
      </c>
      <c r="P37" s="3"/>
    </row>
    <row r="38" spans="2:16" ht="27" customHeight="1" x14ac:dyDescent="0.2">
      <c r="B38" s="2"/>
      <c r="H38" s="3"/>
      <c r="J38" s="2"/>
      <c r="P38" s="3"/>
    </row>
    <row r="39" spans="2:16" ht="15.75" x14ac:dyDescent="0.25">
      <c r="B39" s="2"/>
      <c r="C39" s="62" t="s">
        <v>31</v>
      </c>
      <c r="D39" s="62"/>
      <c r="E39" s="62"/>
      <c r="F39" s="62"/>
      <c r="G39" s="62"/>
      <c r="H39" s="3"/>
      <c r="J39" s="2"/>
      <c r="K39" s="62" t="s">
        <v>31</v>
      </c>
      <c r="L39" s="62"/>
      <c r="M39" s="62"/>
      <c r="N39" s="62"/>
      <c r="O39" s="62"/>
      <c r="P39" s="3"/>
    </row>
    <row r="40" spans="2:16" ht="15.75" x14ac:dyDescent="0.25">
      <c r="B40" s="2"/>
      <c r="C40" s="4"/>
      <c r="D40" s="4"/>
      <c r="E40" s="4"/>
      <c r="F40" s="63"/>
      <c r="G40" s="63"/>
      <c r="H40" s="3"/>
      <c r="J40" s="2"/>
      <c r="K40" s="4"/>
      <c r="L40" s="4"/>
      <c r="M40" s="4"/>
      <c r="N40" s="63"/>
      <c r="O40" s="63"/>
      <c r="P40" s="3"/>
    </row>
    <row r="41" spans="2:16" ht="27" customHeight="1" x14ac:dyDescent="0.2">
      <c r="B41" s="2"/>
      <c r="C41" s="64" t="s">
        <v>24</v>
      </c>
      <c r="D41" s="65"/>
      <c r="E41" s="5" t="s">
        <v>32</v>
      </c>
      <c r="F41" s="5" t="s">
        <v>33</v>
      </c>
      <c r="G41" s="6" t="s">
        <v>5</v>
      </c>
      <c r="H41" s="3"/>
      <c r="J41" s="2"/>
      <c r="K41" s="64" t="s">
        <v>24</v>
      </c>
      <c r="L41" s="65"/>
      <c r="M41" s="5" t="s">
        <v>32</v>
      </c>
      <c r="N41" s="5" t="s">
        <v>33</v>
      </c>
      <c r="O41" s="6" t="s">
        <v>5</v>
      </c>
      <c r="P41" s="3"/>
    </row>
    <row r="42" spans="2:16" ht="27" customHeight="1" x14ac:dyDescent="0.25">
      <c r="B42" s="2"/>
      <c r="C42" s="60" t="s">
        <v>34</v>
      </c>
      <c r="D42" s="61"/>
      <c r="E42" s="7">
        <v>100</v>
      </c>
      <c r="F42" s="16"/>
      <c r="G42" s="48">
        <f>E42*F42</f>
        <v>0</v>
      </c>
      <c r="H42" s="3"/>
      <c r="J42" s="2"/>
      <c r="K42" s="60" t="s">
        <v>34</v>
      </c>
      <c r="L42" s="61"/>
      <c r="M42" s="7">
        <v>100</v>
      </c>
      <c r="N42" s="16"/>
      <c r="O42" s="48">
        <f>M42*N42</f>
        <v>0</v>
      </c>
      <c r="P42" s="3"/>
    </row>
    <row r="43" spans="2:16" ht="27" customHeight="1" x14ac:dyDescent="0.25">
      <c r="B43" s="2"/>
      <c r="C43" s="60" t="s">
        <v>35</v>
      </c>
      <c r="D43" s="61"/>
      <c r="E43" s="7">
        <v>50</v>
      </c>
      <c r="F43" s="16"/>
      <c r="G43" s="48">
        <f>E43*F43</f>
        <v>0</v>
      </c>
      <c r="H43" s="3"/>
      <c r="J43" s="2"/>
      <c r="K43" s="60" t="s">
        <v>35</v>
      </c>
      <c r="L43" s="61"/>
      <c r="M43" s="7">
        <v>50</v>
      </c>
      <c r="N43" s="16"/>
      <c r="O43" s="48">
        <f>M43*N43</f>
        <v>0</v>
      </c>
      <c r="P43" s="3"/>
    </row>
    <row r="44" spans="2:16" ht="15.75" x14ac:dyDescent="0.25">
      <c r="B44" s="2"/>
      <c r="G44" s="17"/>
      <c r="H44" s="18"/>
      <c r="J44" s="2"/>
      <c r="O44" s="17"/>
      <c r="P44" s="18"/>
    </row>
    <row r="45" spans="2:16" ht="30" customHeight="1" x14ac:dyDescent="0.25">
      <c r="B45" s="2"/>
      <c r="C45" s="56" t="s">
        <v>36</v>
      </c>
      <c r="D45" s="56"/>
      <c r="E45" s="56"/>
      <c r="F45" s="56"/>
      <c r="G45" s="48">
        <f>+G8+G13+G18+G19+G24+G34+G35+G36+G37+G42+G43</f>
        <v>0</v>
      </c>
      <c r="H45" s="3"/>
      <c r="J45" s="2"/>
      <c r="K45" s="56" t="s">
        <v>36</v>
      </c>
      <c r="L45" s="56"/>
      <c r="M45" s="56"/>
      <c r="N45" s="56"/>
      <c r="O45" s="48">
        <f>+O8+O13+O24+O34+O35+O36+O37+O42+O43</f>
        <v>0</v>
      </c>
      <c r="P45" s="3"/>
    </row>
    <row r="46" spans="2:16" x14ac:dyDescent="0.2">
      <c r="B46" s="2"/>
      <c r="H46" s="3"/>
      <c r="J46" s="2"/>
      <c r="P46" s="3"/>
    </row>
    <row r="47" spans="2:16" ht="15.75" x14ac:dyDescent="0.25">
      <c r="B47" s="2"/>
      <c r="C47" s="19" t="s">
        <v>37</v>
      </c>
      <c r="D47" s="19"/>
      <c r="E47" s="19"/>
      <c r="F47" s="19"/>
      <c r="H47" s="3"/>
      <c r="J47" s="2"/>
      <c r="K47" s="19" t="s">
        <v>37</v>
      </c>
      <c r="L47" s="19"/>
      <c r="M47" s="19"/>
      <c r="N47" s="19"/>
      <c r="P47" s="3"/>
    </row>
    <row r="48" spans="2:16" ht="15.75" x14ac:dyDescent="0.25">
      <c r="B48" s="2"/>
      <c r="C48" s="57" t="s">
        <v>38</v>
      </c>
      <c r="D48" s="57"/>
      <c r="E48" s="57"/>
      <c r="F48" s="19"/>
      <c r="H48" s="3"/>
      <c r="J48" s="2"/>
      <c r="K48" s="57" t="s">
        <v>38</v>
      </c>
      <c r="L48" s="57"/>
      <c r="M48" s="57"/>
      <c r="N48" s="19"/>
      <c r="P48" s="3"/>
    </row>
    <row r="49" spans="2:16" ht="15.75" x14ac:dyDescent="0.25">
      <c r="B49" s="2"/>
      <c r="C49" s="20"/>
      <c r="D49" s="20"/>
      <c r="E49" s="20"/>
      <c r="F49" s="19"/>
      <c r="H49" s="3"/>
      <c r="J49" s="2"/>
      <c r="K49" s="20"/>
      <c r="L49" s="20"/>
      <c r="M49" s="20"/>
      <c r="N49" s="19"/>
      <c r="P49" s="3"/>
    </row>
    <row r="50" spans="2:16" ht="15.75" customHeight="1" x14ac:dyDescent="0.2">
      <c r="B50" s="2"/>
      <c r="C50" s="58" t="s">
        <v>39</v>
      </c>
      <c r="D50" s="54"/>
      <c r="E50" s="54"/>
      <c r="F50" s="54"/>
      <c r="G50" s="54"/>
      <c r="H50" s="3"/>
      <c r="J50" s="2"/>
      <c r="K50" s="58" t="s">
        <v>39</v>
      </c>
      <c r="L50" s="54"/>
      <c r="M50" s="54"/>
      <c r="N50" s="54"/>
      <c r="O50" s="54"/>
      <c r="P50" s="3"/>
    </row>
    <row r="51" spans="2:16" ht="15.75" customHeight="1" x14ac:dyDescent="0.2">
      <c r="B51" s="2"/>
      <c r="C51" s="54"/>
      <c r="D51" s="54"/>
      <c r="E51" s="54"/>
      <c r="F51" s="54"/>
      <c r="G51" s="54"/>
      <c r="H51" s="3"/>
      <c r="J51" s="2"/>
      <c r="K51" s="54"/>
      <c r="L51" s="54"/>
      <c r="M51" s="54"/>
      <c r="N51" s="54"/>
      <c r="O51" s="54"/>
      <c r="P51" s="3"/>
    </row>
    <row r="52" spans="2:16" x14ac:dyDescent="0.2">
      <c r="B52" s="2"/>
      <c r="C52" s="54" t="s">
        <v>40</v>
      </c>
      <c r="D52" s="55"/>
      <c r="E52" s="55"/>
      <c r="F52" s="55"/>
      <c r="G52" s="55"/>
      <c r="H52" s="3"/>
      <c r="J52" s="2"/>
      <c r="K52" s="54" t="s">
        <v>40</v>
      </c>
      <c r="L52" s="55"/>
      <c r="M52" s="55"/>
      <c r="N52" s="55"/>
      <c r="O52" s="55"/>
      <c r="P52" s="3"/>
    </row>
    <row r="53" spans="2:16" ht="15.75" x14ac:dyDescent="0.25">
      <c r="B53" s="21"/>
      <c r="C53" s="22"/>
      <c r="D53" s="22"/>
      <c r="E53" s="22"/>
      <c r="F53" s="23"/>
      <c r="G53" s="23"/>
      <c r="H53" s="24"/>
      <c r="J53" s="21"/>
      <c r="K53" s="22"/>
      <c r="L53" s="22"/>
      <c r="M53" s="22"/>
      <c r="N53" s="23"/>
      <c r="O53" s="23"/>
      <c r="P53" s="24"/>
    </row>
    <row r="55" spans="2:16" ht="27" customHeight="1" x14ac:dyDescent="0.25">
      <c r="B55" s="53" t="s">
        <v>41</v>
      </c>
      <c r="C55" s="53"/>
      <c r="D55" s="53"/>
      <c r="E55" s="53"/>
      <c r="F55" s="53"/>
      <c r="G55" s="59">
        <f>+G45/365*1288</f>
        <v>0</v>
      </c>
      <c r="H55" s="59"/>
    </row>
    <row r="56" spans="2:16" ht="27" customHeight="1" x14ac:dyDescent="0.25">
      <c r="B56" s="53" t="s">
        <v>42</v>
      </c>
      <c r="C56" s="53"/>
      <c r="D56" s="53"/>
      <c r="E56" s="53"/>
      <c r="F56" s="53"/>
      <c r="G56" s="59">
        <f>+O45/365*441</f>
        <v>0</v>
      </c>
      <c r="H56" s="59"/>
    </row>
    <row r="57" spans="2:16" ht="27" customHeight="1" x14ac:dyDescent="0.25">
      <c r="B57" s="78" t="s">
        <v>43</v>
      </c>
      <c r="C57" s="78"/>
      <c r="D57" s="78"/>
      <c r="E57" s="78"/>
      <c r="F57" s="78"/>
      <c r="G57" s="77">
        <f>+G55+G56</f>
        <v>0</v>
      </c>
      <c r="H57" s="59"/>
    </row>
    <row r="77" spans="3:15" ht="15.75" x14ac:dyDescent="0.25">
      <c r="C77" s="4"/>
      <c r="D77" s="4"/>
      <c r="E77" s="9"/>
      <c r="F77" s="4"/>
      <c r="G77" s="4"/>
      <c r="K77" s="4"/>
      <c r="L77" s="4"/>
      <c r="M77" s="9"/>
      <c r="N77" s="4"/>
      <c r="O77" s="4"/>
    </row>
    <row r="78" spans="3:15" ht="15.75" x14ac:dyDescent="0.25">
      <c r="C78" s="4"/>
      <c r="D78" s="4"/>
      <c r="E78" s="9"/>
      <c r="F78" s="4"/>
      <c r="G78" s="4"/>
      <c r="K78" s="4"/>
      <c r="L78" s="4"/>
      <c r="M78" s="9"/>
      <c r="N78" s="4"/>
      <c r="O78" s="4"/>
    </row>
    <row r="82" spans="3:15" ht="15.75" x14ac:dyDescent="0.25">
      <c r="C82" s="4"/>
      <c r="D82" s="4"/>
      <c r="E82" s="4"/>
      <c r="F82" s="4"/>
      <c r="G82" s="4"/>
      <c r="K82" s="4"/>
      <c r="L82" s="4"/>
      <c r="M82" s="4"/>
      <c r="N82" s="4"/>
      <c r="O82" s="4"/>
    </row>
    <row r="83" spans="3:15" ht="15.75" x14ac:dyDescent="0.25">
      <c r="F83" s="4"/>
      <c r="G83" s="4"/>
      <c r="N83" s="4"/>
      <c r="O83" s="4"/>
    </row>
    <row r="84" spans="3:15" ht="15.75" x14ac:dyDescent="0.25">
      <c r="F84" s="4"/>
      <c r="G84" s="4"/>
      <c r="N84" s="4"/>
      <c r="O84" s="4"/>
    </row>
    <row r="85" spans="3:15" ht="15.75" x14ac:dyDescent="0.25">
      <c r="C85" s="9"/>
      <c r="D85" s="9"/>
      <c r="E85" s="9"/>
      <c r="F85" s="10"/>
      <c r="K85" s="9"/>
      <c r="L85" s="9"/>
      <c r="M85" s="9"/>
      <c r="N85" s="10"/>
    </row>
    <row r="86" spans="3:15" ht="15.75" x14ac:dyDescent="0.25">
      <c r="C86" s="9"/>
      <c r="D86" s="9"/>
      <c r="E86" s="9"/>
      <c r="F86" s="10"/>
      <c r="K86" s="9"/>
      <c r="L86" s="9"/>
      <c r="M86" s="9"/>
      <c r="N86" s="10"/>
    </row>
    <row r="92" spans="3:15" ht="15.75" x14ac:dyDescent="0.25">
      <c r="C92" s="9"/>
      <c r="D92" s="9"/>
      <c r="E92" s="9"/>
      <c r="F92" s="9"/>
      <c r="G92" s="9"/>
      <c r="K92" s="9"/>
      <c r="L92" s="9"/>
      <c r="M92" s="9"/>
      <c r="N92" s="9"/>
      <c r="O92" s="9"/>
    </row>
    <row r="93" spans="3:15" ht="15.75" x14ac:dyDescent="0.25">
      <c r="C93" s="9"/>
      <c r="D93" s="9"/>
      <c r="E93" s="9"/>
      <c r="F93" s="10"/>
      <c r="K93" s="9"/>
      <c r="L93" s="9"/>
      <c r="M93" s="9"/>
      <c r="N93" s="10"/>
    </row>
    <row r="94" spans="3:15" ht="15.75" x14ac:dyDescent="0.25">
      <c r="C94" s="9"/>
      <c r="D94" s="9"/>
      <c r="E94" s="9"/>
      <c r="F94" s="10"/>
      <c r="K94" s="9"/>
      <c r="L94" s="9"/>
      <c r="M94" s="9"/>
      <c r="N94" s="10"/>
    </row>
    <row r="95" spans="3:15" ht="15.75" x14ac:dyDescent="0.25">
      <c r="C95" s="9"/>
      <c r="D95" s="9"/>
      <c r="E95" s="9"/>
      <c r="F95" s="10"/>
      <c r="K95" s="9"/>
      <c r="L95" s="9"/>
      <c r="M95" s="9"/>
      <c r="N95" s="10"/>
    </row>
    <row r="96" spans="3:15" ht="15.75" x14ac:dyDescent="0.25">
      <c r="C96" s="9"/>
      <c r="D96" s="9"/>
      <c r="E96" s="9"/>
      <c r="F96" s="10"/>
      <c r="K96" s="9"/>
      <c r="L96" s="9"/>
      <c r="M96" s="9"/>
      <c r="N96" s="10"/>
    </row>
    <row r="97" spans="3:14" ht="15.75" x14ac:dyDescent="0.25">
      <c r="C97" s="9"/>
      <c r="D97" s="9"/>
      <c r="E97" s="9"/>
      <c r="F97" s="10"/>
      <c r="K97" s="9"/>
      <c r="L97" s="9"/>
      <c r="M97" s="9"/>
      <c r="N97" s="10"/>
    </row>
    <row r="98" spans="3:14" ht="15.75" x14ac:dyDescent="0.25">
      <c r="C98" s="9"/>
      <c r="D98" s="9"/>
      <c r="E98" s="9"/>
      <c r="F98" s="10"/>
      <c r="K98" s="9"/>
      <c r="L98" s="9"/>
      <c r="M98" s="9"/>
      <c r="N98" s="10"/>
    </row>
    <row r="100" spans="3:14" ht="15.75" x14ac:dyDescent="0.25">
      <c r="F100" s="4"/>
      <c r="N100" s="4"/>
    </row>
    <row r="101" spans="3:14" ht="15.75" x14ac:dyDescent="0.25">
      <c r="F101" s="4"/>
      <c r="N101" s="4"/>
    </row>
    <row r="124" spans="3:15" ht="15.75" x14ac:dyDescent="0.25">
      <c r="C124" s="4"/>
      <c r="D124" s="4"/>
      <c r="E124" s="9"/>
      <c r="F124" s="4"/>
      <c r="G124" s="4"/>
      <c r="K124" s="4"/>
      <c r="L124" s="4"/>
      <c r="M124" s="9"/>
      <c r="N124" s="4"/>
      <c r="O124" s="4"/>
    </row>
    <row r="125" spans="3:15" ht="15.75" x14ac:dyDescent="0.25">
      <c r="C125" s="4"/>
      <c r="D125" s="4"/>
      <c r="E125" s="9"/>
      <c r="F125" s="4"/>
      <c r="G125" s="4"/>
      <c r="K125" s="4"/>
      <c r="L125" s="4"/>
      <c r="M125" s="9"/>
      <c r="N125" s="4"/>
      <c r="O125" s="4"/>
    </row>
    <row r="129" spans="3:15" ht="15.75" x14ac:dyDescent="0.25">
      <c r="C129" s="4"/>
      <c r="D129" s="4"/>
      <c r="E129" s="4"/>
      <c r="F129" s="4"/>
      <c r="G129" s="4"/>
      <c r="K129" s="4"/>
      <c r="L129" s="4"/>
      <c r="M129" s="4"/>
      <c r="N129" s="4"/>
      <c r="O129" s="4"/>
    </row>
    <row r="130" spans="3:15" ht="15.75" x14ac:dyDescent="0.25">
      <c r="F130" s="4"/>
      <c r="G130" s="4"/>
      <c r="N130" s="4"/>
      <c r="O130" s="4"/>
    </row>
    <row r="131" spans="3:15" ht="15.75" x14ac:dyDescent="0.25">
      <c r="F131" s="4"/>
      <c r="G131" s="4"/>
      <c r="N131" s="4"/>
      <c r="O131" s="4"/>
    </row>
    <row r="132" spans="3:15" ht="15.75" x14ac:dyDescent="0.25">
      <c r="C132" s="9"/>
      <c r="D132" s="9"/>
      <c r="E132" s="9"/>
      <c r="F132" s="10"/>
      <c r="K132" s="9"/>
      <c r="L132" s="9"/>
      <c r="M132" s="9"/>
      <c r="N132" s="10"/>
    </row>
    <row r="133" spans="3:15" ht="15.75" x14ac:dyDescent="0.25">
      <c r="C133" s="9"/>
      <c r="D133" s="9"/>
      <c r="E133" s="9"/>
      <c r="F133" s="10"/>
      <c r="K133" s="9"/>
      <c r="L133" s="9"/>
      <c r="M133" s="9"/>
      <c r="N133" s="10"/>
    </row>
    <row r="139" spans="3:15" ht="15.75" x14ac:dyDescent="0.25">
      <c r="C139" s="9"/>
      <c r="D139" s="9"/>
      <c r="E139" s="9"/>
      <c r="F139" s="9"/>
      <c r="G139" s="9"/>
      <c r="K139" s="9"/>
      <c r="L139" s="9"/>
      <c r="M139" s="9"/>
      <c r="N139" s="9"/>
      <c r="O139" s="9"/>
    </row>
    <row r="140" spans="3:15" ht="15.75" x14ac:dyDescent="0.25">
      <c r="C140" s="9"/>
      <c r="D140" s="9"/>
      <c r="E140" s="9"/>
      <c r="F140" s="10"/>
      <c r="K140" s="9"/>
      <c r="L140" s="9"/>
      <c r="M140" s="9"/>
      <c r="N140" s="10"/>
    </row>
    <row r="141" spans="3:15" ht="15.75" x14ac:dyDescent="0.25">
      <c r="C141" s="9"/>
      <c r="D141" s="9"/>
      <c r="E141" s="9"/>
      <c r="F141" s="10"/>
      <c r="K141" s="9"/>
      <c r="L141" s="9"/>
      <c r="M141" s="9"/>
      <c r="N141" s="10"/>
    </row>
    <row r="142" spans="3:15" ht="15.75" x14ac:dyDescent="0.25">
      <c r="C142" s="9"/>
      <c r="D142" s="9"/>
      <c r="E142" s="9"/>
      <c r="F142" s="10"/>
      <c r="K142" s="9"/>
      <c r="L142" s="9"/>
      <c r="M142" s="9"/>
      <c r="N142" s="10"/>
    </row>
    <row r="143" spans="3:15" ht="27.75" customHeight="1" x14ac:dyDescent="0.2"/>
    <row r="144" spans="3:15" ht="30.75" customHeight="1" x14ac:dyDescent="0.25">
      <c r="F144" s="4"/>
      <c r="N144" s="4"/>
    </row>
    <row r="145" spans="3:15" ht="30.75" customHeight="1" x14ac:dyDescent="0.25">
      <c r="F145" s="4"/>
      <c r="N145" s="4"/>
    </row>
    <row r="146" spans="3:15" ht="30.75" customHeight="1" x14ac:dyDescent="0.2"/>
    <row r="153" spans="3:15" ht="15.75" x14ac:dyDescent="0.25">
      <c r="C153" s="4"/>
      <c r="D153" s="4"/>
      <c r="E153" s="4"/>
      <c r="F153" s="4"/>
      <c r="G153" s="4"/>
      <c r="K153" s="4"/>
      <c r="L153" s="4"/>
      <c r="M153" s="4"/>
      <c r="N153" s="4"/>
      <c r="O153" s="4"/>
    </row>
    <row r="154" spans="3:15" ht="15.75" x14ac:dyDescent="0.25">
      <c r="C154" s="4"/>
      <c r="D154" s="4"/>
      <c r="E154" s="4"/>
      <c r="F154" s="4"/>
      <c r="G154" s="4"/>
      <c r="K154" s="4"/>
      <c r="L154" s="4"/>
      <c r="M154" s="4"/>
      <c r="N154" s="4"/>
      <c r="O154" s="4"/>
    </row>
    <row r="157" spans="3:15" ht="18" customHeight="1" x14ac:dyDescent="0.2"/>
    <row r="158" spans="3:15" ht="18" customHeight="1" x14ac:dyDescent="0.25">
      <c r="C158" s="4"/>
      <c r="D158" s="4"/>
      <c r="E158" s="4"/>
      <c r="F158" s="4"/>
      <c r="G158" s="4"/>
      <c r="K158" s="4"/>
      <c r="L158" s="4"/>
      <c r="M158" s="4"/>
      <c r="N158" s="4"/>
      <c r="O158" s="4"/>
    </row>
    <row r="159" spans="3:15" ht="18" customHeight="1" x14ac:dyDescent="0.25">
      <c r="F159" s="4"/>
      <c r="G159" s="4"/>
      <c r="N159" s="4"/>
      <c r="O159" s="4"/>
    </row>
    <row r="160" spans="3:15" ht="15.75" x14ac:dyDescent="0.25">
      <c r="F160" s="4"/>
      <c r="G160" s="4"/>
      <c r="N160" s="4"/>
      <c r="O160" s="4"/>
    </row>
    <row r="161" spans="3:15" ht="15.75" x14ac:dyDescent="0.25">
      <c r="C161" s="9"/>
      <c r="D161" s="9"/>
      <c r="E161" s="9"/>
      <c r="F161" s="10"/>
      <c r="K161" s="9"/>
      <c r="L161" s="9"/>
      <c r="M161" s="9"/>
      <c r="N161" s="10"/>
    </row>
    <row r="162" spans="3:15" ht="15.75" x14ac:dyDescent="0.25">
      <c r="C162" s="9"/>
      <c r="D162" s="9"/>
      <c r="E162" s="9"/>
      <c r="F162" s="10"/>
      <c r="K162" s="9"/>
      <c r="L162" s="9"/>
      <c r="M162" s="9"/>
      <c r="N162" s="10"/>
    </row>
    <row r="163" spans="3:15" ht="15.75" x14ac:dyDescent="0.25">
      <c r="C163" s="9"/>
      <c r="D163" s="9"/>
      <c r="E163" s="9"/>
      <c r="F163" s="10"/>
      <c r="K163" s="9"/>
      <c r="L163" s="9"/>
      <c r="M163" s="9"/>
      <c r="N163" s="10"/>
    </row>
    <row r="164" spans="3:15" ht="12.75" customHeight="1" x14ac:dyDescent="0.25">
      <c r="C164" s="9"/>
      <c r="D164" s="9"/>
      <c r="E164" s="9"/>
      <c r="F164" s="10"/>
      <c r="K164" s="9"/>
      <c r="L164" s="9"/>
      <c r="M164" s="9"/>
      <c r="N164" s="10"/>
    </row>
    <row r="165" spans="3:15" ht="30.75" customHeight="1" x14ac:dyDescent="0.2"/>
    <row r="166" spans="3:15" ht="30.75" customHeight="1" x14ac:dyDescent="0.2"/>
    <row r="167" spans="3:15" ht="30.75" customHeight="1" x14ac:dyDescent="0.2"/>
    <row r="168" spans="3:15" ht="30.75" customHeight="1" x14ac:dyDescent="0.2"/>
    <row r="170" spans="3:15" ht="15.75" x14ac:dyDescent="0.25">
      <c r="C170" s="9"/>
      <c r="D170" s="9"/>
      <c r="E170" s="9"/>
      <c r="F170" s="9"/>
      <c r="G170" s="9"/>
      <c r="K170" s="9"/>
      <c r="L170" s="9"/>
      <c r="M170" s="9"/>
      <c r="N170" s="9"/>
      <c r="O170" s="9"/>
    </row>
    <row r="171" spans="3:15" ht="15.75" x14ac:dyDescent="0.25">
      <c r="C171" s="9"/>
      <c r="D171" s="9"/>
      <c r="E171" s="9"/>
      <c r="F171" s="10"/>
      <c r="K171" s="9"/>
      <c r="L171" s="9"/>
      <c r="M171" s="9"/>
      <c r="N171" s="10"/>
    </row>
    <row r="172" spans="3:15" ht="15.75" x14ac:dyDescent="0.25">
      <c r="C172" s="9"/>
      <c r="D172" s="9"/>
      <c r="E172" s="9"/>
      <c r="F172" s="10"/>
      <c r="K172" s="9"/>
      <c r="L172" s="9"/>
      <c r="M172" s="9"/>
      <c r="N172" s="10"/>
    </row>
    <row r="173" spans="3:15" ht="15.75" x14ac:dyDescent="0.25">
      <c r="C173" s="9"/>
      <c r="D173" s="9"/>
      <c r="E173" s="9"/>
      <c r="F173" s="10"/>
      <c r="K173" s="9"/>
      <c r="L173" s="9"/>
      <c r="M173" s="9"/>
      <c r="N173" s="10"/>
    </row>
    <row r="174" spans="3:15" ht="27.75" customHeight="1" x14ac:dyDescent="0.25">
      <c r="C174" s="9"/>
      <c r="D174" s="9"/>
      <c r="E174" s="9"/>
      <c r="F174" s="10"/>
      <c r="K174" s="9"/>
      <c r="L174" s="9"/>
      <c r="M174" s="9"/>
      <c r="N174" s="10"/>
    </row>
    <row r="175" spans="3:15" ht="30.75" customHeight="1" x14ac:dyDescent="0.25">
      <c r="C175" s="9"/>
      <c r="D175" s="9"/>
      <c r="E175" s="9"/>
      <c r="F175" s="10"/>
      <c r="K175" s="9"/>
      <c r="L175" s="9"/>
      <c r="M175" s="9"/>
      <c r="N175" s="10"/>
    </row>
    <row r="176" spans="3:15" ht="30.75" customHeight="1" x14ac:dyDescent="0.25">
      <c r="C176" s="9"/>
      <c r="D176" s="9"/>
      <c r="E176" s="9"/>
      <c r="F176" s="10"/>
      <c r="K176" s="9"/>
      <c r="L176" s="9"/>
      <c r="M176" s="9"/>
      <c r="N176" s="10"/>
    </row>
    <row r="177" spans="3:14" ht="30.75" customHeight="1" x14ac:dyDescent="0.25">
      <c r="C177" s="9"/>
      <c r="D177" s="9"/>
      <c r="E177" s="9"/>
      <c r="F177" s="10"/>
      <c r="K177" s="9"/>
      <c r="L177" s="9"/>
      <c r="M177" s="9"/>
      <c r="N177" s="10"/>
    </row>
    <row r="178" spans="3:14" ht="30.75" customHeight="1" x14ac:dyDescent="0.25">
      <c r="C178" s="9"/>
      <c r="D178" s="9"/>
      <c r="E178" s="9"/>
      <c r="F178" s="10"/>
      <c r="K178" s="9"/>
      <c r="L178" s="9"/>
      <c r="M178" s="9"/>
      <c r="N178" s="10"/>
    </row>
    <row r="179" spans="3:14" ht="30.75" customHeight="1" x14ac:dyDescent="0.25">
      <c r="C179" s="9"/>
      <c r="D179" s="9"/>
      <c r="E179" s="9"/>
      <c r="F179" s="10"/>
      <c r="K179" s="9"/>
      <c r="L179" s="9"/>
      <c r="M179" s="9"/>
      <c r="N179" s="10"/>
    </row>
    <row r="180" spans="3:14" ht="30.75" customHeight="1" x14ac:dyDescent="0.2"/>
    <row r="181" spans="3:14" ht="30.75" customHeight="1" x14ac:dyDescent="0.25">
      <c r="F181" s="4"/>
      <c r="N181" s="4"/>
    </row>
    <row r="182" spans="3:14" ht="30.75" customHeight="1" x14ac:dyDescent="0.25">
      <c r="F182" s="4"/>
      <c r="N182" s="4"/>
    </row>
    <row r="183" spans="3:14" ht="30.75" customHeight="1" x14ac:dyDescent="0.2"/>
  </sheetData>
  <mergeCells count="74">
    <mergeCell ref="G57:H57"/>
    <mergeCell ref="B57:F57"/>
    <mergeCell ref="C10:G10"/>
    <mergeCell ref="K10:O10"/>
    <mergeCell ref="F11:G11"/>
    <mergeCell ref="N11:O11"/>
    <mergeCell ref="F16:G16"/>
    <mergeCell ref="N16:O16"/>
    <mergeCell ref="C17:D17"/>
    <mergeCell ref="K17:L17"/>
    <mergeCell ref="C18:D18"/>
    <mergeCell ref="K18:L18"/>
    <mergeCell ref="C19:D19"/>
    <mergeCell ref="K19:L19"/>
    <mergeCell ref="C21:G21"/>
    <mergeCell ref="K21:O21"/>
    <mergeCell ref="B3:H3"/>
    <mergeCell ref="J3:P3"/>
    <mergeCell ref="F6:G6"/>
    <mergeCell ref="N6:O6"/>
    <mergeCell ref="C15:G15"/>
    <mergeCell ref="K15:O15"/>
    <mergeCell ref="F22:G22"/>
    <mergeCell ref="N22:O22"/>
    <mergeCell ref="C23:E23"/>
    <mergeCell ref="K23:M23"/>
    <mergeCell ref="C24:E24"/>
    <mergeCell ref="K24:M24"/>
    <mergeCell ref="C25:G25"/>
    <mergeCell ref="K25:O25"/>
    <mergeCell ref="C26:G26"/>
    <mergeCell ref="K26:O26"/>
    <mergeCell ref="F27:G27"/>
    <mergeCell ref="N27:O27"/>
    <mergeCell ref="C28:E28"/>
    <mergeCell ref="K28:M28"/>
    <mergeCell ref="C29:E29"/>
    <mergeCell ref="K29:M29"/>
    <mergeCell ref="C31:G31"/>
    <mergeCell ref="K31:O31"/>
    <mergeCell ref="F32:G32"/>
    <mergeCell ref="N32:O32"/>
    <mergeCell ref="C33:D33"/>
    <mergeCell ref="K33:L33"/>
    <mergeCell ref="C34:D34"/>
    <mergeCell ref="K34:L34"/>
    <mergeCell ref="C35:D35"/>
    <mergeCell ref="K35:L35"/>
    <mergeCell ref="C36:D36"/>
    <mergeCell ref="K36:L36"/>
    <mergeCell ref="C37:D37"/>
    <mergeCell ref="K37:L37"/>
    <mergeCell ref="C39:G39"/>
    <mergeCell ref="K39:O39"/>
    <mergeCell ref="F40:G40"/>
    <mergeCell ref="N40:O40"/>
    <mergeCell ref="C41:D41"/>
    <mergeCell ref="K41:L41"/>
    <mergeCell ref="C42:D42"/>
    <mergeCell ref="K42:L42"/>
    <mergeCell ref="C43:D43"/>
    <mergeCell ref="K43:L43"/>
    <mergeCell ref="B55:F55"/>
    <mergeCell ref="B56:F56"/>
    <mergeCell ref="C52:G52"/>
    <mergeCell ref="K52:O52"/>
    <mergeCell ref="C45:F45"/>
    <mergeCell ref="K45:N45"/>
    <mergeCell ref="C48:E48"/>
    <mergeCell ref="K48:M48"/>
    <mergeCell ref="C50:G51"/>
    <mergeCell ref="K50:O51"/>
    <mergeCell ref="G55:H55"/>
    <mergeCell ref="G56:H56"/>
  </mergeCells>
  <pageMargins left="0.25" right="0.25" top="0.75" bottom="0.75" header="0.3" footer="0.3"/>
  <pageSetup paperSize="9" scale="3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6AA050-EEE2-421A-9DC6-023654C0E471}">
  <sheetPr>
    <pageSetUpPr fitToPage="1"/>
  </sheetPr>
  <dimension ref="B3:X183"/>
  <sheetViews>
    <sheetView showGridLines="0" tabSelected="1" zoomScale="55" zoomScaleNormal="55" workbookViewId="0">
      <selection activeCell="G56" sqref="G56:H56"/>
    </sheetView>
  </sheetViews>
  <sheetFormatPr baseColWidth="10" defaultColWidth="9.140625" defaultRowHeight="15" x14ac:dyDescent="0.2"/>
  <cols>
    <col min="1" max="1" width="9.140625" style="1"/>
    <col min="2" max="2" width="5.5703125" style="1" customWidth="1"/>
    <col min="3" max="3" width="18.85546875" style="1" customWidth="1"/>
    <col min="4" max="4" width="32.7109375" style="1" customWidth="1"/>
    <col min="5" max="5" width="21.7109375" style="1" customWidth="1"/>
    <col min="6" max="6" width="20.28515625" style="1" customWidth="1"/>
    <col min="7" max="7" width="24.85546875" style="1" customWidth="1"/>
    <col min="8" max="8" width="4.5703125" style="1" customWidth="1"/>
    <col min="9" max="9" width="8" customWidth="1"/>
    <col min="10" max="10" width="5.5703125" style="1" customWidth="1"/>
    <col min="11" max="11" width="18.85546875" style="1" customWidth="1"/>
    <col min="12" max="12" width="32.7109375" style="1" customWidth="1"/>
    <col min="13" max="13" width="21.7109375" style="1" customWidth="1"/>
    <col min="14" max="14" width="20.28515625" style="1" customWidth="1"/>
    <col min="15" max="15" width="24.85546875" style="1" customWidth="1"/>
    <col min="16" max="16" width="4.5703125" style="1" customWidth="1"/>
    <col min="17" max="17" width="8" style="1" customWidth="1"/>
    <col min="18" max="18" width="5.5703125" style="1" customWidth="1"/>
    <col min="19" max="19" width="18.85546875" style="1" customWidth="1"/>
    <col min="20" max="20" width="32.7109375" style="1" customWidth="1"/>
    <col min="21" max="21" width="21.7109375" style="1" customWidth="1"/>
    <col min="22" max="22" width="20.28515625" style="1" customWidth="1"/>
    <col min="23" max="23" width="24.85546875" style="1" customWidth="1"/>
    <col min="24" max="24" width="4.5703125" style="1" customWidth="1"/>
    <col min="25" max="256" width="11.42578125" style="1" customWidth="1"/>
    <col min="257" max="16384" width="9.140625" style="1"/>
  </cols>
  <sheetData>
    <row r="3" spans="2:24" ht="94.5" customHeight="1" x14ac:dyDescent="0.2">
      <c r="B3" s="73" t="s">
        <v>47</v>
      </c>
      <c r="C3" s="74"/>
      <c r="D3" s="74"/>
      <c r="E3" s="74"/>
      <c r="F3" s="74"/>
      <c r="G3" s="74"/>
      <c r="H3" s="75"/>
      <c r="J3" s="73" t="s">
        <v>48</v>
      </c>
      <c r="K3" s="74"/>
      <c r="L3" s="74"/>
      <c r="M3" s="74"/>
      <c r="N3" s="74"/>
      <c r="O3" s="74"/>
      <c r="P3" s="75"/>
      <c r="R3" s="73" t="s">
        <v>49</v>
      </c>
      <c r="S3" s="74"/>
      <c r="T3" s="74"/>
      <c r="U3" s="74"/>
      <c r="V3" s="74"/>
      <c r="W3" s="74"/>
      <c r="X3" s="75"/>
    </row>
    <row r="4" spans="2:24" x14ac:dyDescent="0.2">
      <c r="B4" s="26"/>
      <c r="C4" s="27"/>
      <c r="D4" s="27"/>
      <c r="E4" s="27"/>
      <c r="F4" s="27"/>
      <c r="G4" s="27"/>
      <c r="H4" s="28"/>
      <c r="J4" s="2"/>
      <c r="P4" s="3"/>
      <c r="R4" s="2"/>
      <c r="X4" s="3"/>
    </row>
    <row r="5" spans="2:24" ht="15.75" x14ac:dyDescent="0.25">
      <c r="B5" s="26"/>
      <c r="C5" s="29" t="s">
        <v>0</v>
      </c>
      <c r="D5" s="29"/>
      <c r="E5" s="29"/>
      <c r="F5" s="27"/>
      <c r="G5" s="27"/>
      <c r="H5" s="28"/>
      <c r="J5" s="2"/>
      <c r="K5" s="4" t="s">
        <v>0</v>
      </c>
      <c r="L5" s="4"/>
      <c r="M5" s="4"/>
      <c r="P5" s="3"/>
      <c r="R5" s="2"/>
      <c r="S5" s="4" t="s">
        <v>0</v>
      </c>
      <c r="T5" s="4"/>
      <c r="U5" s="4"/>
      <c r="X5" s="3"/>
    </row>
    <row r="6" spans="2:24" ht="15.75" x14ac:dyDescent="0.25">
      <c r="B6" s="26"/>
      <c r="C6" s="27"/>
      <c r="D6" s="27"/>
      <c r="E6" s="27"/>
      <c r="F6" s="93"/>
      <c r="G6" s="93"/>
      <c r="H6" s="28"/>
      <c r="J6" s="2"/>
      <c r="N6" s="63"/>
      <c r="O6" s="63"/>
      <c r="P6" s="3"/>
      <c r="R6" s="2"/>
      <c r="V6" s="63"/>
      <c r="W6" s="63"/>
      <c r="X6" s="3"/>
    </row>
    <row r="7" spans="2:24" ht="27" customHeight="1" x14ac:dyDescent="0.2">
      <c r="B7" s="26"/>
      <c r="C7" s="5" t="s">
        <v>1</v>
      </c>
      <c r="D7" s="5" t="s">
        <v>2</v>
      </c>
      <c r="E7" s="5" t="s">
        <v>3</v>
      </c>
      <c r="F7" s="5" t="s">
        <v>4</v>
      </c>
      <c r="G7" s="6" t="s">
        <v>5</v>
      </c>
      <c r="H7" s="28"/>
      <c r="J7" s="2"/>
      <c r="K7" s="5" t="s">
        <v>1</v>
      </c>
      <c r="L7" s="5" t="s">
        <v>2</v>
      </c>
      <c r="M7" s="5" t="s">
        <v>3</v>
      </c>
      <c r="N7" s="5" t="s">
        <v>4</v>
      </c>
      <c r="O7" s="6" t="s">
        <v>5</v>
      </c>
      <c r="P7" s="3"/>
      <c r="R7" s="2"/>
      <c r="S7" s="5" t="s">
        <v>1</v>
      </c>
      <c r="T7" s="5" t="s">
        <v>2</v>
      </c>
      <c r="U7" s="5" t="s">
        <v>3</v>
      </c>
      <c r="V7" s="5" t="s">
        <v>4</v>
      </c>
      <c r="W7" s="6" t="s">
        <v>5</v>
      </c>
      <c r="X7" s="3"/>
    </row>
    <row r="8" spans="2:24" ht="27" customHeight="1" x14ac:dyDescent="0.25">
      <c r="B8" s="26"/>
      <c r="C8" s="30" t="s">
        <v>6</v>
      </c>
      <c r="D8" s="30" t="s">
        <v>7</v>
      </c>
      <c r="E8" s="30">
        <f>+BASIS!E8</f>
        <v>4934440.8890000004</v>
      </c>
      <c r="F8" s="31">
        <f>+BASIS!F8</f>
        <v>0</v>
      </c>
      <c r="G8" s="51">
        <f>+BASIS!G8</f>
        <v>0</v>
      </c>
      <c r="H8" s="28"/>
      <c r="J8" s="2"/>
      <c r="K8" s="7" t="s">
        <v>6</v>
      </c>
      <c r="L8" s="7" t="s">
        <v>7</v>
      </c>
      <c r="M8" s="7">
        <v>5139819.068</v>
      </c>
      <c r="N8" s="8"/>
      <c r="O8" s="48">
        <f>M8*N8</f>
        <v>0</v>
      </c>
      <c r="P8" s="3"/>
      <c r="R8" s="2"/>
      <c r="S8" s="7" t="s">
        <v>6</v>
      </c>
      <c r="T8" s="7" t="s">
        <v>7</v>
      </c>
      <c r="U8" s="7">
        <v>5139819.068</v>
      </c>
      <c r="V8" s="8"/>
      <c r="W8" s="48">
        <f>U8*V8</f>
        <v>0</v>
      </c>
      <c r="X8" s="3"/>
    </row>
    <row r="9" spans="2:24" ht="15.75" x14ac:dyDescent="0.25">
      <c r="B9" s="26"/>
      <c r="C9" s="32"/>
      <c r="D9" s="32"/>
      <c r="E9" s="32"/>
      <c r="F9" s="33"/>
      <c r="G9" s="27"/>
      <c r="H9" s="28"/>
      <c r="J9" s="2"/>
      <c r="K9" s="9"/>
      <c r="L9" s="9"/>
      <c r="M9" s="9"/>
      <c r="N9" s="10"/>
      <c r="P9" s="3"/>
      <c r="R9" s="2"/>
      <c r="S9" s="9"/>
      <c r="T9" s="9"/>
      <c r="U9" s="9"/>
      <c r="V9" s="10"/>
      <c r="X9" s="3"/>
    </row>
    <row r="10" spans="2:24" ht="15.75" x14ac:dyDescent="0.25">
      <c r="B10" s="26"/>
      <c r="C10" s="92" t="s">
        <v>8</v>
      </c>
      <c r="D10" s="92"/>
      <c r="E10" s="92"/>
      <c r="F10" s="92"/>
      <c r="G10" s="92"/>
      <c r="H10" s="28"/>
      <c r="J10" s="2"/>
      <c r="K10" s="62" t="s">
        <v>8</v>
      </c>
      <c r="L10" s="62"/>
      <c r="M10" s="62"/>
      <c r="N10" s="62"/>
      <c r="O10" s="62"/>
      <c r="P10" s="3"/>
      <c r="R10" s="2"/>
      <c r="S10" s="62" t="s">
        <v>8</v>
      </c>
      <c r="T10" s="62"/>
      <c r="U10" s="62"/>
      <c r="V10" s="62"/>
      <c r="W10" s="62"/>
      <c r="X10" s="3"/>
    </row>
    <row r="11" spans="2:24" ht="15.75" x14ac:dyDescent="0.25">
      <c r="B11" s="26"/>
      <c r="C11" s="34"/>
      <c r="D11" s="34"/>
      <c r="E11" s="27"/>
      <c r="F11" s="93"/>
      <c r="G11" s="93"/>
      <c r="H11" s="28"/>
      <c r="J11" s="2"/>
      <c r="K11" s="11"/>
      <c r="L11" s="11"/>
      <c r="N11" s="63"/>
      <c r="O11" s="63"/>
      <c r="P11" s="3"/>
      <c r="R11" s="2"/>
      <c r="S11" s="11"/>
      <c r="T11" s="11"/>
      <c r="V11" s="63"/>
      <c r="W11" s="63"/>
      <c r="X11" s="3"/>
    </row>
    <row r="12" spans="2:24" ht="27" customHeight="1" x14ac:dyDescent="0.25">
      <c r="B12" s="26"/>
      <c r="C12" s="32"/>
      <c r="D12" s="32"/>
      <c r="E12" s="5" t="s">
        <v>9</v>
      </c>
      <c r="F12" s="5" t="s">
        <v>10</v>
      </c>
      <c r="G12" s="6" t="s">
        <v>5</v>
      </c>
      <c r="H12" s="28"/>
      <c r="J12" s="2"/>
      <c r="K12" s="9"/>
      <c r="L12" s="9"/>
      <c r="M12" s="5" t="s">
        <v>9</v>
      </c>
      <c r="N12" s="5" t="s">
        <v>10</v>
      </c>
      <c r="O12" s="6" t="s">
        <v>5</v>
      </c>
      <c r="P12" s="3"/>
      <c r="R12" s="2"/>
      <c r="S12" s="9"/>
      <c r="T12" s="9"/>
      <c r="U12" s="5" t="s">
        <v>9</v>
      </c>
      <c r="V12" s="5" t="s">
        <v>10</v>
      </c>
      <c r="W12" s="6" t="s">
        <v>5</v>
      </c>
      <c r="X12" s="3"/>
    </row>
    <row r="13" spans="2:24" ht="27" customHeight="1" x14ac:dyDescent="0.25">
      <c r="B13" s="26"/>
      <c r="C13" s="27"/>
      <c r="D13" s="27"/>
      <c r="E13" s="30">
        <f>+BASIS!E13</f>
        <v>181102.6</v>
      </c>
      <c r="F13" s="31">
        <f>+BASIS!F13</f>
        <v>0</v>
      </c>
      <c r="G13" s="51">
        <f>+BASIS!G13</f>
        <v>0</v>
      </c>
      <c r="H13" s="28"/>
      <c r="J13" s="2"/>
      <c r="M13" s="7">
        <v>189166.22</v>
      </c>
      <c r="N13" s="8"/>
      <c r="O13" s="48">
        <f>M13*N13</f>
        <v>0</v>
      </c>
      <c r="P13" s="3"/>
      <c r="R13" s="2"/>
      <c r="U13" s="7">
        <v>189166.22</v>
      </c>
      <c r="V13" s="8"/>
      <c r="W13" s="48">
        <f>U13*V13</f>
        <v>0</v>
      </c>
      <c r="X13" s="3"/>
    </row>
    <row r="14" spans="2:24" x14ac:dyDescent="0.2">
      <c r="B14" s="26"/>
      <c r="C14" s="27"/>
      <c r="D14" s="27"/>
      <c r="E14" s="27"/>
      <c r="F14" s="27"/>
      <c r="G14" s="27"/>
      <c r="H14" s="28"/>
      <c r="J14" s="2"/>
      <c r="P14" s="3"/>
      <c r="R14" s="2"/>
      <c r="X14" s="3"/>
    </row>
    <row r="15" spans="2:24" ht="15.75" customHeight="1" x14ac:dyDescent="0.2">
      <c r="B15" s="26"/>
      <c r="C15" s="98" t="s">
        <v>11</v>
      </c>
      <c r="D15" s="98"/>
      <c r="E15" s="98"/>
      <c r="F15" s="98"/>
      <c r="G15" s="98"/>
      <c r="H15" s="28"/>
      <c r="J15" s="2"/>
      <c r="K15" s="76" t="s">
        <v>11</v>
      </c>
      <c r="L15" s="76"/>
      <c r="M15" s="76"/>
      <c r="N15" s="76"/>
      <c r="O15" s="76"/>
      <c r="P15" s="3"/>
      <c r="R15" s="2"/>
      <c r="S15" s="76" t="s">
        <v>11</v>
      </c>
      <c r="T15" s="76"/>
      <c r="U15" s="76"/>
      <c r="V15" s="76"/>
      <c r="W15" s="76"/>
      <c r="X15" s="3"/>
    </row>
    <row r="16" spans="2:24" ht="15.75" x14ac:dyDescent="0.25">
      <c r="B16" s="26"/>
      <c r="C16" s="27"/>
      <c r="D16" s="27"/>
      <c r="E16" s="27"/>
      <c r="F16" s="93"/>
      <c r="G16" s="93"/>
      <c r="H16" s="28"/>
      <c r="J16" s="2"/>
      <c r="N16" s="63"/>
      <c r="O16" s="63"/>
      <c r="P16" s="3"/>
      <c r="R16" s="2"/>
      <c r="V16" s="63"/>
      <c r="W16" s="63"/>
      <c r="X16" s="3"/>
    </row>
    <row r="17" spans="2:24" ht="33.75" customHeight="1" x14ac:dyDescent="0.2">
      <c r="B17" s="26"/>
      <c r="C17" s="79" t="s">
        <v>12</v>
      </c>
      <c r="D17" s="80"/>
      <c r="E17" s="6" t="s">
        <v>13</v>
      </c>
      <c r="F17" s="6" t="s">
        <v>14</v>
      </c>
      <c r="G17" s="6" t="s">
        <v>5</v>
      </c>
      <c r="H17" s="28"/>
      <c r="J17" s="2"/>
      <c r="K17" s="79" t="s">
        <v>12</v>
      </c>
      <c r="L17" s="80"/>
      <c r="M17" s="6" t="s">
        <v>13</v>
      </c>
      <c r="N17" s="6" t="s">
        <v>14</v>
      </c>
      <c r="O17" s="6" t="s">
        <v>5</v>
      </c>
      <c r="P17" s="3"/>
      <c r="R17" s="2"/>
      <c r="S17" s="79" t="s">
        <v>12</v>
      </c>
      <c r="T17" s="80"/>
      <c r="U17" s="6" t="s">
        <v>13</v>
      </c>
      <c r="V17" s="6" t="s">
        <v>14</v>
      </c>
      <c r="W17" s="6" t="s">
        <v>5</v>
      </c>
      <c r="X17" s="3"/>
    </row>
    <row r="18" spans="2:24" ht="27" customHeight="1" x14ac:dyDescent="0.25">
      <c r="B18" s="26"/>
      <c r="C18" s="96" t="str">
        <f>+BASIS!C18</f>
        <v>MAN diesel singelbuss (NE)</v>
      </c>
      <c r="D18" s="97"/>
      <c r="E18" s="47">
        <f>+BASIS!E18</f>
        <v>15</v>
      </c>
      <c r="F18" s="52">
        <f>+BASIS!F18</f>
        <v>0</v>
      </c>
      <c r="G18" s="51">
        <f>+BASIS!G18</f>
        <v>0</v>
      </c>
      <c r="H18" s="28"/>
      <c r="J18" s="2"/>
      <c r="K18" s="81" t="s">
        <v>15</v>
      </c>
      <c r="L18" s="82"/>
      <c r="M18" s="45">
        <v>15</v>
      </c>
      <c r="N18" s="50"/>
      <c r="O18" s="48">
        <f>M18*N18*12</f>
        <v>0</v>
      </c>
      <c r="P18" s="3"/>
      <c r="R18" s="2"/>
      <c r="S18" s="83" t="s">
        <v>15</v>
      </c>
      <c r="T18" s="84"/>
      <c r="U18" s="46">
        <v>15</v>
      </c>
      <c r="V18" s="13" t="s">
        <v>16</v>
      </c>
      <c r="W18" s="14" t="s">
        <v>16</v>
      </c>
      <c r="X18" s="3"/>
    </row>
    <row r="19" spans="2:24" ht="27" customHeight="1" x14ac:dyDescent="0.25">
      <c r="B19" s="26"/>
      <c r="C19" s="96" t="str">
        <f>+BASIS!C19</f>
        <v>MAN diesel boggibuss (BE)</v>
      </c>
      <c r="D19" s="97"/>
      <c r="E19" s="47">
        <f>+BASIS!E19</f>
        <v>71</v>
      </c>
      <c r="F19" s="52">
        <f>+BASIS!F19</f>
        <v>0</v>
      </c>
      <c r="G19" s="51">
        <f>+BASIS!G19</f>
        <v>0</v>
      </c>
      <c r="H19" s="28"/>
      <c r="J19" s="2"/>
      <c r="K19" s="81" t="s">
        <v>17</v>
      </c>
      <c r="L19" s="82"/>
      <c r="M19" s="45">
        <v>71</v>
      </c>
      <c r="N19" s="50"/>
      <c r="O19" s="48">
        <f>M19*N19*12</f>
        <v>0</v>
      </c>
      <c r="P19" s="3"/>
      <c r="R19" s="2"/>
      <c r="S19" s="83" t="s">
        <v>17</v>
      </c>
      <c r="T19" s="84"/>
      <c r="U19" s="46">
        <v>71</v>
      </c>
      <c r="V19" s="13" t="s">
        <v>16</v>
      </c>
      <c r="W19" s="14" t="s">
        <v>16</v>
      </c>
      <c r="X19" s="3"/>
    </row>
    <row r="20" spans="2:24" x14ac:dyDescent="0.2">
      <c r="B20" s="26"/>
      <c r="C20" s="27"/>
      <c r="D20" s="27"/>
      <c r="E20" s="27"/>
      <c r="F20" s="27"/>
      <c r="G20" s="27"/>
      <c r="H20" s="28"/>
      <c r="J20" s="2"/>
      <c r="P20" s="3"/>
      <c r="R20" s="2"/>
      <c r="X20" s="3"/>
    </row>
    <row r="21" spans="2:24" ht="15.75" x14ac:dyDescent="0.25">
      <c r="B21" s="26"/>
      <c r="C21" s="92" t="s">
        <v>18</v>
      </c>
      <c r="D21" s="92"/>
      <c r="E21" s="92"/>
      <c r="F21" s="92"/>
      <c r="G21" s="92"/>
      <c r="H21" s="28"/>
      <c r="J21" s="2"/>
      <c r="K21" s="62" t="s">
        <v>18</v>
      </c>
      <c r="L21" s="62"/>
      <c r="M21" s="62"/>
      <c r="N21" s="62"/>
      <c r="O21" s="62"/>
      <c r="P21" s="3"/>
      <c r="R21" s="2"/>
      <c r="S21" s="62" t="s">
        <v>18</v>
      </c>
      <c r="T21" s="62"/>
      <c r="U21" s="62"/>
      <c r="V21" s="62"/>
      <c r="W21" s="62"/>
      <c r="X21" s="3"/>
    </row>
    <row r="22" spans="2:24" ht="15.75" x14ac:dyDescent="0.25">
      <c r="B22" s="26"/>
      <c r="C22" s="29"/>
      <c r="D22" s="29"/>
      <c r="E22" s="29"/>
      <c r="F22" s="93"/>
      <c r="G22" s="93"/>
      <c r="H22" s="28"/>
      <c r="J22" s="2"/>
      <c r="K22" s="4"/>
      <c r="L22" s="4"/>
      <c r="M22" s="4"/>
      <c r="N22" s="63"/>
      <c r="O22" s="63"/>
      <c r="P22" s="3"/>
      <c r="R22" s="2"/>
      <c r="S22" s="4"/>
      <c r="T22" s="4"/>
      <c r="U22" s="4"/>
      <c r="V22" s="63"/>
      <c r="W22" s="63"/>
      <c r="X22" s="3"/>
    </row>
    <row r="23" spans="2:24" ht="27" customHeight="1" x14ac:dyDescent="0.2">
      <c r="B23" s="26"/>
      <c r="C23" s="64" t="s">
        <v>19</v>
      </c>
      <c r="D23" s="65"/>
      <c r="E23" s="67"/>
      <c r="F23" s="5" t="s">
        <v>20</v>
      </c>
      <c r="G23" s="6" t="s">
        <v>5</v>
      </c>
      <c r="H23" s="28"/>
      <c r="J23" s="2"/>
      <c r="K23" s="64" t="s">
        <v>19</v>
      </c>
      <c r="L23" s="65"/>
      <c r="M23" s="67"/>
      <c r="N23" s="5" t="s">
        <v>20</v>
      </c>
      <c r="O23" s="6" t="s">
        <v>5</v>
      </c>
      <c r="P23" s="3"/>
      <c r="R23" s="2"/>
      <c r="S23" s="64" t="s">
        <v>19</v>
      </c>
      <c r="T23" s="65"/>
      <c r="U23" s="67"/>
      <c r="V23" s="5" t="s">
        <v>20</v>
      </c>
      <c r="W23" s="6" t="s">
        <v>5</v>
      </c>
      <c r="X23" s="3"/>
    </row>
    <row r="24" spans="2:24" ht="27" customHeight="1" x14ac:dyDescent="0.25">
      <c r="B24" s="26"/>
      <c r="C24" s="94" t="s">
        <v>19</v>
      </c>
      <c r="D24" s="94"/>
      <c r="E24" s="94"/>
      <c r="F24" s="52">
        <f>+BASIS!F24</f>
        <v>0</v>
      </c>
      <c r="G24" s="51">
        <f>+BASIS!G24</f>
        <v>0</v>
      </c>
      <c r="H24" s="28"/>
      <c r="J24" s="2"/>
      <c r="K24" s="72" t="s">
        <v>19</v>
      </c>
      <c r="L24" s="72"/>
      <c r="M24" s="72"/>
      <c r="N24" s="50"/>
      <c r="O24" s="49">
        <f>N24*12</f>
        <v>0</v>
      </c>
      <c r="P24" s="3"/>
      <c r="R24" s="2"/>
      <c r="S24" s="72" t="s">
        <v>19</v>
      </c>
      <c r="T24" s="72"/>
      <c r="U24" s="72"/>
      <c r="V24" s="50"/>
      <c r="W24" s="49">
        <f>V24*12</f>
        <v>0</v>
      </c>
      <c r="X24" s="3"/>
    </row>
    <row r="25" spans="2:24" x14ac:dyDescent="0.2">
      <c r="B25" s="26"/>
      <c r="C25" s="95"/>
      <c r="D25" s="95"/>
      <c r="E25" s="95"/>
      <c r="F25" s="95"/>
      <c r="G25" s="95"/>
      <c r="H25" s="28"/>
      <c r="J25" s="2"/>
      <c r="K25" s="71"/>
      <c r="L25" s="71"/>
      <c r="M25" s="71"/>
      <c r="N25" s="71"/>
      <c r="O25" s="71"/>
      <c r="P25" s="3"/>
      <c r="R25" s="2"/>
      <c r="S25" s="71"/>
      <c r="T25" s="71"/>
      <c r="U25" s="71"/>
      <c r="V25" s="71"/>
      <c r="W25" s="71"/>
      <c r="X25" s="3"/>
    </row>
    <row r="26" spans="2:24" ht="15.75" x14ac:dyDescent="0.25">
      <c r="B26" s="26"/>
      <c r="C26" s="92" t="s">
        <v>21</v>
      </c>
      <c r="D26" s="92"/>
      <c r="E26" s="92"/>
      <c r="F26" s="92"/>
      <c r="G26" s="92"/>
      <c r="H26" s="28"/>
      <c r="J26" s="2"/>
      <c r="K26" s="62" t="s">
        <v>21</v>
      </c>
      <c r="L26" s="62"/>
      <c r="M26" s="62"/>
      <c r="N26" s="62"/>
      <c r="O26" s="62"/>
      <c r="P26" s="3"/>
      <c r="R26" s="2"/>
      <c r="S26" s="62" t="s">
        <v>21</v>
      </c>
      <c r="T26" s="62"/>
      <c r="U26" s="62"/>
      <c r="V26" s="62"/>
      <c r="W26" s="62"/>
      <c r="X26" s="3"/>
    </row>
    <row r="27" spans="2:24" ht="15.75" x14ac:dyDescent="0.25">
      <c r="B27" s="26"/>
      <c r="C27" s="29"/>
      <c r="D27" s="29"/>
      <c r="E27" s="29"/>
      <c r="F27" s="93"/>
      <c r="G27" s="93"/>
      <c r="H27" s="28"/>
      <c r="J27" s="2"/>
      <c r="K27" s="4"/>
      <c r="L27" s="4"/>
      <c r="M27" s="4"/>
      <c r="N27" s="63"/>
      <c r="O27" s="63"/>
      <c r="P27" s="3"/>
      <c r="R27" s="2"/>
      <c r="S27" s="4"/>
      <c r="T27" s="4"/>
      <c r="U27" s="4"/>
      <c r="V27" s="63"/>
      <c r="W27" s="63"/>
      <c r="X27" s="3"/>
    </row>
    <row r="28" spans="2:24" ht="27" customHeight="1" x14ac:dyDescent="0.2">
      <c r="B28" s="26"/>
      <c r="C28" s="64" t="s">
        <v>22</v>
      </c>
      <c r="D28" s="65"/>
      <c r="E28" s="67"/>
      <c r="F28" s="5" t="s">
        <v>20</v>
      </c>
      <c r="G28" s="6" t="s">
        <v>5</v>
      </c>
      <c r="H28" s="28"/>
      <c r="J28" s="2"/>
      <c r="K28" s="64" t="s">
        <v>22</v>
      </c>
      <c r="L28" s="65"/>
      <c r="M28" s="67"/>
      <c r="N28" s="5" t="s">
        <v>20</v>
      </c>
      <c r="O28" s="6" t="s">
        <v>5</v>
      </c>
      <c r="P28" s="3"/>
      <c r="R28" s="2"/>
      <c r="S28" s="64" t="s">
        <v>22</v>
      </c>
      <c r="T28" s="65"/>
      <c r="U28" s="67"/>
      <c r="V28" s="5" t="s">
        <v>20</v>
      </c>
      <c r="W28" s="6" t="s">
        <v>5</v>
      </c>
      <c r="X28" s="3"/>
    </row>
    <row r="29" spans="2:24" ht="27" customHeight="1" x14ac:dyDescent="0.25">
      <c r="B29" s="26"/>
      <c r="C29" s="68" t="s">
        <v>22</v>
      </c>
      <c r="D29" s="69"/>
      <c r="E29" s="70"/>
      <c r="F29" s="25" t="s">
        <v>16</v>
      </c>
      <c r="G29" s="25" t="s">
        <v>16</v>
      </c>
      <c r="H29" s="28"/>
      <c r="J29" s="2"/>
      <c r="K29" s="68" t="s">
        <v>22</v>
      </c>
      <c r="L29" s="69"/>
      <c r="M29" s="70"/>
      <c r="N29" s="25" t="s">
        <v>16</v>
      </c>
      <c r="O29" s="25" t="s">
        <v>16</v>
      </c>
      <c r="P29" s="3"/>
      <c r="R29" s="2"/>
      <c r="S29" s="68" t="s">
        <v>22</v>
      </c>
      <c r="T29" s="69"/>
      <c r="U29" s="70"/>
      <c r="V29" s="25" t="s">
        <v>16</v>
      </c>
      <c r="W29" s="25" t="s">
        <v>16</v>
      </c>
      <c r="X29" s="3"/>
    </row>
    <row r="30" spans="2:24" ht="27" customHeight="1" x14ac:dyDescent="0.2">
      <c r="B30" s="26"/>
      <c r="C30" s="35"/>
      <c r="D30" s="35"/>
      <c r="E30" s="35"/>
      <c r="F30" s="35"/>
      <c r="G30" s="35"/>
      <c r="H30" s="28"/>
      <c r="J30" s="2"/>
      <c r="K30" s="15"/>
      <c r="L30" s="15"/>
      <c r="M30" s="15"/>
      <c r="N30" s="15"/>
      <c r="O30" s="15"/>
      <c r="P30" s="3"/>
      <c r="R30" s="2"/>
      <c r="S30" s="15"/>
      <c r="T30" s="15"/>
      <c r="U30" s="15"/>
      <c r="V30" s="15"/>
      <c r="W30" s="15"/>
      <c r="X30" s="3"/>
    </row>
    <row r="31" spans="2:24" ht="15.75" x14ac:dyDescent="0.25">
      <c r="B31" s="26"/>
      <c r="C31" s="92" t="s">
        <v>23</v>
      </c>
      <c r="D31" s="92"/>
      <c r="E31" s="92"/>
      <c r="F31" s="92"/>
      <c r="G31" s="92"/>
      <c r="H31" s="28"/>
      <c r="J31" s="2"/>
      <c r="K31" s="62" t="s">
        <v>23</v>
      </c>
      <c r="L31" s="62"/>
      <c r="M31" s="62"/>
      <c r="N31" s="62"/>
      <c r="O31" s="62"/>
      <c r="P31" s="3"/>
      <c r="R31" s="2"/>
      <c r="S31" s="62" t="s">
        <v>23</v>
      </c>
      <c r="T31" s="62"/>
      <c r="U31" s="62"/>
      <c r="V31" s="62"/>
      <c r="W31" s="62"/>
      <c r="X31" s="3"/>
    </row>
    <row r="32" spans="2:24" ht="15.75" x14ac:dyDescent="0.25">
      <c r="B32" s="26"/>
      <c r="C32" s="29"/>
      <c r="D32" s="29"/>
      <c r="E32" s="29"/>
      <c r="F32" s="93"/>
      <c r="G32" s="93"/>
      <c r="H32" s="28"/>
      <c r="J32" s="2"/>
      <c r="K32" s="4"/>
      <c r="L32" s="4"/>
      <c r="M32" s="4"/>
      <c r="N32" s="63"/>
      <c r="O32" s="63"/>
      <c r="P32" s="3"/>
      <c r="R32" s="2"/>
      <c r="S32" s="4"/>
      <c r="T32" s="4"/>
      <c r="U32" s="4"/>
      <c r="V32" s="63"/>
      <c r="W32" s="63"/>
      <c r="X32" s="3"/>
    </row>
    <row r="33" spans="2:24" ht="27" customHeight="1" x14ac:dyDescent="0.2">
      <c r="B33" s="26"/>
      <c r="C33" s="64" t="s">
        <v>24</v>
      </c>
      <c r="D33" s="65"/>
      <c r="E33" s="5" t="s">
        <v>25</v>
      </c>
      <c r="F33" s="5" t="s">
        <v>26</v>
      </c>
      <c r="G33" s="6" t="s">
        <v>5</v>
      </c>
      <c r="H33" s="28"/>
      <c r="J33" s="2"/>
      <c r="K33" s="64" t="s">
        <v>24</v>
      </c>
      <c r="L33" s="65"/>
      <c r="M33" s="5" t="s">
        <v>25</v>
      </c>
      <c r="N33" s="5" t="s">
        <v>26</v>
      </c>
      <c r="O33" s="6" t="s">
        <v>5</v>
      </c>
      <c r="P33" s="3"/>
      <c r="R33" s="2"/>
      <c r="S33" s="64" t="s">
        <v>24</v>
      </c>
      <c r="T33" s="65"/>
      <c r="U33" s="5" t="s">
        <v>25</v>
      </c>
      <c r="V33" s="5" t="s">
        <v>26</v>
      </c>
      <c r="W33" s="6" t="s">
        <v>5</v>
      </c>
      <c r="X33" s="3"/>
    </row>
    <row r="34" spans="2:24" ht="51.75" customHeight="1" x14ac:dyDescent="0.25">
      <c r="B34" s="26"/>
      <c r="C34" s="85" t="s">
        <v>27</v>
      </c>
      <c r="D34" s="91"/>
      <c r="E34" s="30">
        <v>150</v>
      </c>
      <c r="F34" s="36">
        <f>+BASIS!F34</f>
        <v>0</v>
      </c>
      <c r="G34" s="51">
        <f>+BASIS!G34</f>
        <v>0</v>
      </c>
      <c r="H34" s="28"/>
      <c r="J34" s="2"/>
      <c r="K34" s="60" t="s">
        <v>27</v>
      </c>
      <c r="L34" s="66"/>
      <c r="M34" s="7">
        <v>150</v>
      </c>
      <c r="N34" s="16"/>
      <c r="O34" s="48">
        <f>M34*N34</f>
        <v>0</v>
      </c>
      <c r="P34" s="3"/>
      <c r="R34" s="2"/>
      <c r="S34" s="60" t="s">
        <v>27</v>
      </c>
      <c r="T34" s="66"/>
      <c r="U34" s="7">
        <v>150</v>
      </c>
      <c r="V34" s="16"/>
      <c r="W34" s="48">
        <f>U34*V34</f>
        <v>0</v>
      </c>
      <c r="X34" s="3"/>
    </row>
    <row r="35" spans="2:24" ht="51.75" customHeight="1" x14ac:dyDescent="0.25">
      <c r="B35" s="26"/>
      <c r="C35" s="85" t="s">
        <v>28</v>
      </c>
      <c r="D35" s="91"/>
      <c r="E35" s="30">
        <v>270</v>
      </c>
      <c r="F35" s="36">
        <f>+BASIS!F35</f>
        <v>0</v>
      </c>
      <c r="G35" s="51">
        <f>+BASIS!G35</f>
        <v>0</v>
      </c>
      <c r="H35" s="28"/>
      <c r="J35" s="2"/>
      <c r="K35" s="60" t="s">
        <v>28</v>
      </c>
      <c r="L35" s="66"/>
      <c r="M35" s="7">
        <v>270</v>
      </c>
      <c r="N35" s="16"/>
      <c r="O35" s="48">
        <f>M35*N35</f>
        <v>0</v>
      </c>
      <c r="P35" s="3"/>
      <c r="R35" s="2"/>
      <c r="S35" s="60" t="s">
        <v>28</v>
      </c>
      <c r="T35" s="66"/>
      <c r="U35" s="7">
        <v>270</v>
      </c>
      <c r="V35" s="16"/>
      <c r="W35" s="48">
        <f>U35*V35</f>
        <v>0</v>
      </c>
      <c r="X35" s="3"/>
    </row>
    <row r="36" spans="2:24" ht="51.75" customHeight="1" x14ac:dyDescent="0.25">
      <c r="B36" s="26"/>
      <c r="C36" s="85" t="s">
        <v>29</v>
      </c>
      <c r="D36" s="91"/>
      <c r="E36" s="30">
        <v>240</v>
      </c>
      <c r="F36" s="36">
        <f>+BASIS!F36</f>
        <v>0</v>
      </c>
      <c r="G36" s="51">
        <f>+BASIS!G36</f>
        <v>0</v>
      </c>
      <c r="H36" s="28"/>
      <c r="J36" s="2"/>
      <c r="K36" s="60" t="s">
        <v>29</v>
      </c>
      <c r="L36" s="66"/>
      <c r="M36" s="7">
        <v>240</v>
      </c>
      <c r="N36" s="16"/>
      <c r="O36" s="48">
        <f>M36*N36</f>
        <v>0</v>
      </c>
      <c r="P36" s="3"/>
      <c r="R36" s="2"/>
      <c r="S36" s="60" t="s">
        <v>29</v>
      </c>
      <c r="T36" s="66"/>
      <c r="U36" s="7">
        <v>240</v>
      </c>
      <c r="V36" s="16"/>
      <c r="W36" s="48">
        <f>U36*V36</f>
        <v>0</v>
      </c>
      <c r="X36" s="3"/>
    </row>
    <row r="37" spans="2:24" ht="51.75" customHeight="1" x14ac:dyDescent="0.25">
      <c r="B37" s="26"/>
      <c r="C37" s="85" t="s">
        <v>30</v>
      </c>
      <c r="D37" s="91"/>
      <c r="E37" s="30">
        <v>100</v>
      </c>
      <c r="F37" s="36">
        <f>+BASIS!F37</f>
        <v>0</v>
      </c>
      <c r="G37" s="51">
        <f>+BASIS!G37</f>
        <v>0</v>
      </c>
      <c r="H37" s="28"/>
      <c r="J37" s="2"/>
      <c r="K37" s="60" t="s">
        <v>30</v>
      </c>
      <c r="L37" s="66"/>
      <c r="M37" s="7">
        <v>100</v>
      </c>
      <c r="N37" s="16"/>
      <c r="O37" s="48">
        <f>M37*N37</f>
        <v>0</v>
      </c>
      <c r="P37" s="3"/>
      <c r="R37" s="2"/>
      <c r="S37" s="60" t="s">
        <v>30</v>
      </c>
      <c r="T37" s="66"/>
      <c r="U37" s="7">
        <v>100</v>
      </c>
      <c r="V37" s="16"/>
      <c r="W37" s="48">
        <f>U37*V37</f>
        <v>0</v>
      </c>
      <c r="X37" s="3"/>
    </row>
    <row r="38" spans="2:24" ht="27" customHeight="1" x14ac:dyDescent="0.2">
      <c r="B38" s="26"/>
      <c r="C38" s="27"/>
      <c r="D38" s="27"/>
      <c r="E38" s="27"/>
      <c r="F38" s="27"/>
      <c r="G38" s="27"/>
      <c r="H38" s="28"/>
      <c r="J38" s="2"/>
      <c r="P38" s="3"/>
      <c r="R38" s="2"/>
      <c r="X38" s="3"/>
    </row>
    <row r="39" spans="2:24" ht="15.75" x14ac:dyDescent="0.25">
      <c r="B39" s="26"/>
      <c r="C39" s="92" t="s">
        <v>31</v>
      </c>
      <c r="D39" s="92"/>
      <c r="E39" s="92"/>
      <c r="F39" s="92"/>
      <c r="G39" s="92"/>
      <c r="H39" s="28"/>
      <c r="J39" s="2"/>
      <c r="K39" s="62" t="s">
        <v>31</v>
      </c>
      <c r="L39" s="62"/>
      <c r="M39" s="62"/>
      <c r="N39" s="62"/>
      <c r="O39" s="62"/>
      <c r="P39" s="3"/>
      <c r="R39" s="2"/>
      <c r="S39" s="62" t="s">
        <v>31</v>
      </c>
      <c r="T39" s="62"/>
      <c r="U39" s="62"/>
      <c r="V39" s="62"/>
      <c r="W39" s="62"/>
      <c r="X39" s="3"/>
    </row>
    <row r="40" spans="2:24" ht="15.75" x14ac:dyDescent="0.25">
      <c r="B40" s="26"/>
      <c r="C40" s="29"/>
      <c r="D40" s="29"/>
      <c r="E40" s="29"/>
      <c r="F40" s="93"/>
      <c r="G40" s="93"/>
      <c r="H40" s="28"/>
      <c r="J40" s="2"/>
      <c r="K40" s="4"/>
      <c r="L40" s="4"/>
      <c r="M40" s="4"/>
      <c r="N40" s="63"/>
      <c r="O40" s="63"/>
      <c r="P40" s="3"/>
      <c r="R40" s="2"/>
      <c r="S40" s="4"/>
      <c r="T40" s="4"/>
      <c r="U40" s="4"/>
      <c r="V40" s="63"/>
      <c r="W40" s="63"/>
      <c r="X40" s="3"/>
    </row>
    <row r="41" spans="2:24" ht="27" customHeight="1" x14ac:dyDescent="0.2">
      <c r="B41" s="26"/>
      <c r="C41" s="64" t="s">
        <v>24</v>
      </c>
      <c r="D41" s="65"/>
      <c r="E41" s="5" t="s">
        <v>32</v>
      </c>
      <c r="F41" s="5" t="s">
        <v>33</v>
      </c>
      <c r="G41" s="6" t="s">
        <v>5</v>
      </c>
      <c r="H41" s="28"/>
      <c r="J41" s="2"/>
      <c r="K41" s="64" t="s">
        <v>24</v>
      </c>
      <c r="L41" s="65"/>
      <c r="M41" s="5" t="s">
        <v>32</v>
      </c>
      <c r="N41" s="5" t="s">
        <v>33</v>
      </c>
      <c r="O41" s="6" t="s">
        <v>5</v>
      </c>
      <c r="P41" s="3"/>
      <c r="R41" s="2"/>
      <c r="S41" s="64" t="s">
        <v>24</v>
      </c>
      <c r="T41" s="65"/>
      <c r="U41" s="5" t="s">
        <v>32</v>
      </c>
      <c r="V41" s="5" t="s">
        <v>33</v>
      </c>
      <c r="W41" s="6" t="s">
        <v>5</v>
      </c>
      <c r="X41" s="3"/>
    </row>
    <row r="42" spans="2:24" ht="27" customHeight="1" x14ac:dyDescent="0.25">
      <c r="B42" s="26"/>
      <c r="C42" s="85" t="s">
        <v>34</v>
      </c>
      <c r="D42" s="86"/>
      <c r="E42" s="30">
        <v>100</v>
      </c>
      <c r="F42" s="36">
        <f>+BASIS!F42</f>
        <v>0</v>
      </c>
      <c r="G42" s="51">
        <f>+BASIS!G42</f>
        <v>0</v>
      </c>
      <c r="H42" s="28"/>
      <c r="J42" s="2"/>
      <c r="K42" s="60" t="s">
        <v>34</v>
      </c>
      <c r="L42" s="61"/>
      <c r="M42" s="7">
        <v>100</v>
      </c>
      <c r="N42" s="16"/>
      <c r="O42" s="48">
        <f>M42*N42</f>
        <v>0</v>
      </c>
      <c r="P42" s="3"/>
      <c r="R42" s="2"/>
      <c r="S42" s="60" t="s">
        <v>34</v>
      </c>
      <c r="T42" s="61"/>
      <c r="U42" s="7">
        <v>100</v>
      </c>
      <c r="V42" s="16"/>
      <c r="W42" s="48">
        <f>U42*V42</f>
        <v>0</v>
      </c>
      <c r="X42" s="3"/>
    </row>
    <row r="43" spans="2:24" ht="27" customHeight="1" x14ac:dyDescent="0.25">
      <c r="B43" s="26"/>
      <c r="C43" s="85" t="s">
        <v>35</v>
      </c>
      <c r="D43" s="86"/>
      <c r="E43" s="30">
        <v>50</v>
      </c>
      <c r="F43" s="36">
        <f>+BASIS!F43</f>
        <v>0</v>
      </c>
      <c r="G43" s="51">
        <f>+BASIS!G43</f>
        <v>0</v>
      </c>
      <c r="H43" s="28"/>
      <c r="J43" s="2"/>
      <c r="K43" s="60" t="s">
        <v>35</v>
      </c>
      <c r="L43" s="61"/>
      <c r="M43" s="7">
        <v>50</v>
      </c>
      <c r="N43" s="16"/>
      <c r="O43" s="48">
        <f>M43*N43</f>
        <v>0</v>
      </c>
      <c r="P43" s="3"/>
      <c r="R43" s="2"/>
      <c r="S43" s="60" t="s">
        <v>35</v>
      </c>
      <c r="T43" s="61"/>
      <c r="U43" s="7">
        <v>50</v>
      </c>
      <c r="V43" s="16"/>
      <c r="W43" s="48">
        <f>U43*V43</f>
        <v>0</v>
      </c>
      <c r="X43" s="3"/>
    </row>
    <row r="44" spans="2:24" ht="15.75" x14ac:dyDescent="0.25">
      <c r="B44" s="26"/>
      <c r="C44" s="27"/>
      <c r="D44" s="27"/>
      <c r="E44" s="27"/>
      <c r="F44" s="27"/>
      <c r="G44" s="37"/>
      <c r="H44" s="38"/>
      <c r="J44" s="2"/>
      <c r="O44" s="17"/>
      <c r="P44" s="18"/>
      <c r="R44" s="2"/>
      <c r="W44" s="17"/>
      <c r="X44" s="18"/>
    </row>
    <row r="45" spans="2:24" ht="30" customHeight="1" x14ac:dyDescent="0.25">
      <c r="B45" s="26"/>
      <c r="C45" s="56" t="s">
        <v>36</v>
      </c>
      <c r="D45" s="56"/>
      <c r="E45" s="56"/>
      <c r="F45" s="56"/>
      <c r="G45" s="51">
        <f>+BASIS!G45</f>
        <v>0</v>
      </c>
      <c r="H45" s="28"/>
      <c r="J45" s="2"/>
      <c r="K45" s="56" t="s">
        <v>36</v>
      </c>
      <c r="L45" s="56"/>
      <c r="M45" s="56"/>
      <c r="N45" s="56"/>
      <c r="O45" s="48">
        <f>+O8+O13+O18+O19+O24+O34+O35+O36+O37+O42+O43</f>
        <v>0</v>
      </c>
      <c r="P45" s="3"/>
      <c r="R45" s="2"/>
      <c r="S45" s="56" t="s">
        <v>36</v>
      </c>
      <c r="T45" s="56"/>
      <c r="U45" s="56"/>
      <c r="V45" s="56"/>
      <c r="W45" s="48">
        <f>+W8+W13+W24+W34+W35+W36+W37+W42+W43</f>
        <v>0</v>
      </c>
      <c r="X45" s="3"/>
    </row>
    <row r="46" spans="2:24" x14ac:dyDescent="0.2">
      <c r="B46" s="26"/>
      <c r="C46" s="27"/>
      <c r="D46" s="27"/>
      <c r="E46" s="27"/>
      <c r="F46" s="27"/>
      <c r="G46" s="27"/>
      <c r="H46" s="28"/>
      <c r="J46" s="2"/>
      <c r="P46" s="3"/>
      <c r="R46" s="2"/>
      <c r="X46" s="3"/>
    </row>
    <row r="47" spans="2:24" ht="15.75" x14ac:dyDescent="0.25">
      <c r="B47" s="26"/>
      <c r="C47" s="39"/>
      <c r="D47" s="39"/>
      <c r="E47" s="39"/>
      <c r="F47" s="39"/>
      <c r="G47" s="27"/>
      <c r="H47" s="28"/>
      <c r="J47" s="2"/>
      <c r="K47" s="19" t="s">
        <v>37</v>
      </c>
      <c r="L47" s="19"/>
      <c r="M47" s="19"/>
      <c r="N47" s="19"/>
      <c r="P47" s="3"/>
      <c r="R47" s="2"/>
      <c r="S47" s="19" t="s">
        <v>37</v>
      </c>
      <c r="T47" s="19"/>
      <c r="U47" s="19"/>
      <c r="V47" s="19"/>
      <c r="X47" s="3"/>
    </row>
    <row r="48" spans="2:24" ht="15.75" x14ac:dyDescent="0.25">
      <c r="B48" s="26"/>
      <c r="C48" s="87"/>
      <c r="D48" s="87"/>
      <c r="E48" s="87"/>
      <c r="F48" s="39"/>
      <c r="G48" s="27"/>
      <c r="H48" s="28"/>
      <c r="J48" s="2"/>
      <c r="K48" s="57" t="s">
        <v>38</v>
      </c>
      <c r="L48" s="57"/>
      <c r="M48" s="57"/>
      <c r="N48" s="19"/>
      <c r="P48" s="3"/>
      <c r="R48" s="2"/>
      <c r="S48" s="57" t="s">
        <v>38</v>
      </c>
      <c r="T48" s="57"/>
      <c r="U48" s="57"/>
      <c r="V48" s="19"/>
      <c r="X48" s="3"/>
    </row>
    <row r="49" spans="2:24" ht="15.75" x14ac:dyDescent="0.25">
      <c r="B49" s="26"/>
      <c r="C49" s="40"/>
      <c r="D49" s="40"/>
      <c r="E49" s="40"/>
      <c r="F49" s="39"/>
      <c r="G49" s="27"/>
      <c r="H49" s="28"/>
      <c r="J49" s="2"/>
      <c r="K49" s="20"/>
      <c r="L49" s="20"/>
      <c r="M49" s="20"/>
      <c r="N49" s="19"/>
      <c r="P49" s="3"/>
      <c r="R49" s="2"/>
      <c r="S49" s="20"/>
      <c r="T49" s="20"/>
      <c r="U49" s="20"/>
      <c r="V49" s="19"/>
      <c r="X49" s="3"/>
    </row>
    <row r="50" spans="2:24" ht="15.75" customHeight="1" x14ac:dyDescent="0.2">
      <c r="B50" s="26"/>
      <c r="C50" s="88" t="s">
        <v>39</v>
      </c>
      <c r="D50" s="89"/>
      <c r="E50" s="89"/>
      <c r="F50" s="89"/>
      <c r="G50" s="89"/>
      <c r="H50" s="28"/>
      <c r="J50" s="2"/>
      <c r="K50" s="58" t="s">
        <v>39</v>
      </c>
      <c r="L50" s="54"/>
      <c r="M50" s="54"/>
      <c r="N50" s="54"/>
      <c r="O50" s="54"/>
      <c r="P50" s="3"/>
      <c r="R50" s="2"/>
      <c r="S50" s="58" t="s">
        <v>39</v>
      </c>
      <c r="T50" s="54"/>
      <c r="U50" s="54"/>
      <c r="V50" s="54"/>
      <c r="W50" s="54"/>
      <c r="X50" s="3"/>
    </row>
    <row r="51" spans="2:24" ht="15.75" customHeight="1" x14ac:dyDescent="0.2">
      <c r="B51" s="26"/>
      <c r="C51" s="89"/>
      <c r="D51" s="89"/>
      <c r="E51" s="89"/>
      <c r="F51" s="89"/>
      <c r="G51" s="89"/>
      <c r="H51" s="28"/>
      <c r="J51" s="2"/>
      <c r="K51" s="54"/>
      <c r="L51" s="54"/>
      <c r="M51" s="54"/>
      <c r="N51" s="54"/>
      <c r="O51" s="54"/>
      <c r="P51" s="3"/>
      <c r="R51" s="2"/>
      <c r="S51" s="54"/>
      <c r="T51" s="54"/>
      <c r="U51" s="54"/>
      <c r="V51" s="54"/>
      <c r="W51" s="54"/>
      <c r="X51" s="3"/>
    </row>
    <row r="52" spans="2:24" x14ac:dyDescent="0.2">
      <c r="B52" s="26"/>
      <c r="C52" s="89" t="s">
        <v>40</v>
      </c>
      <c r="D52" s="90"/>
      <c r="E52" s="90"/>
      <c r="F52" s="90"/>
      <c r="G52" s="90"/>
      <c r="H52" s="28"/>
      <c r="J52" s="2"/>
      <c r="K52" s="54" t="s">
        <v>40</v>
      </c>
      <c r="L52" s="55"/>
      <c r="M52" s="55"/>
      <c r="N52" s="55"/>
      <c r="O52" s="55"/>
      <c r="P52" s="3"/>
      <c r="R52" s="2"/>
      <c r="S52" s="54" t="s">
        <v>40</v>
      </c>
      <c r="T52" s="55"/>
      <c r="U52" s="55"/>
      <c r="V52" s="55"/>
      <c r="W52" s="55"/>
      <c r="X52" s="3"/>
    </row>
    <row r="53" spans="2:24" ht="15.75" x14ac:dyDescent="0.25">
      <c r="B53" s="41"/>
      <c r="C53" s="42"/>
      <c r="D53" s="42"/>
      <c r="E53" s="42"/>
      <c r="F53" s="43"/>
      <c r="G53" s="43"/>
      <c r="H53" s="44"/>
      <c r="J53" s="21"/>
      <c r="K53" s="22"/>
      <c r="L53" s="22"/>
      <c r="M53" s="22"/>
      <c r="N53" s="23"/>
      <c r="O53" s="23"/>
      <c r="P53" s="24"/>
      <c r="R53" s="21"/>
      <c r="S53" s="22"/>
      <c r="T53" s="22"/>
      <c r="U53" s="22"/>
      <c r="V53" s="23"/>
      <c r="W53" s="23"/>
      <c r="X53" s="24"/>
    </row>
    <row r="55" spans="2:24" ht="27" customHeight="1" x14ac:dyDescent="0.25">
      <c r="B55" s="53" t="s">
        <v>41</v>
      </c>
      <c r="C55" s="53"/>
      <c r="D55" s="53"/>
      <c r="E55" s="53"/>
      <c r="F55" s="53"/>
      <c r="G55" s="59">
        <f>+G45/365*269+O45/365*1018</f>
        <v>0</v>
      </c>
      <c r="H55" s="59"/>
    </row>
    <row r="56" spans="2:24" ht="27" customHeight="1" x14ac:dyDescent="0.25">
      <c r="B56" s="53" t="s">
        <v>42</v>
      </c>
      <c r="C56" s="53"/>
      <c r="D56" s="53"/>
      <c r="E56" s="53"/>
      <c r="F56" s="53"/>
      <c r="G56" s="59">
        <f>+W45/365*441</f>
        <v>0</v>
      </c>
      <c r="H56" s="59"/>
    </row>
    <row r="57" spans="2:24" ht="27" customHeight="1" x14ac:dyDescent="0.25">
      <c r="B57" s="78" t="s">
        <v>44</v>
      </c>
      <c r="C57" s="78"/>
      <c r="D57" s="78"/>
      <c r="E57" s="78"/>
      <c r="F57" s="78"/>
      <c r="G57" s="77">
        <f>+G55+G56</f>
        <v>0</v>
      </c>
      <c r="H57" s="59"/>
    </row>
    <row r="77" spans="3:23" ht="15.75" x14ac:dyDescent="0.25">
      <c r="C77" s="4"/>
      <c r="D77" s="4"/>
      <c r="E77" s="9"/>
      <c r="F77" s="4"/>
      <c r="G77" s="4"/>
      <c r="K77" s="4"/>
      <c r="L77" s="4"/>
      <c r="M77" s="9"/>
      <c r="N77" s="4"/>
      <c r="O77" s="4"/>
      <c r="S77" s="4"/>
      <c r="T77" s="4"/>
      <c r="U77" s="9"/>
      <c r="V77" s="4"/>
      <c r="W77" s="4"/>
    </row>
    <row r="78" spans="3:23" ht="15.75" x14ac:dyDescent="0.25">
      <c r="C78" s="4"/>
      <c r="D78" s="4"/>
      <c r="E78" s="9"/>
      <c r="F78" s="4"/>
      <c r="G78" s="4"/>
      <c r="K78" s="4"/>
      <c r="L78" s="4"/>
      <c r="M78" s="9"/>
      <c r="N78" s="4"/>
      <c r="O78" s="4"/>
      <c r="S78" s="4"/>
      <c r="T78" s="4"/>
      <c r="U78" s="9"/>
      <c r="V78" s="4"/>
      <c r="W78" s="4"/>
    </row>
    <row r="82" spans="3:23" ht="15.75" x14ac:dyDescent="0.25">
      <c r="C82" s="4"/>
      <c r="D82" s="4"/>
      <c r="E82" s="4"/>
      <c r="F82" s="4"/>
      <c r="G82" s="4"/>
      <c r="K82" s="4"/>
      <c r="L82" s="4"/>
      <c r="M82" s="4"/>
      <c r="N82" s="4"/>
      <c r="O82" s="4"/>
      <c r="S82" s="4"/>
      <c r="T82" s="4"/>
      <c r="U82" s="4"/>
      <c r="V82" s="4"/>
      <c r="W82" s="4"/>
    </row>
    <row r="83" spans="3:23" ht="15.75" x14ac:dyDescent="0.25">
      <c r="F83" s="4"/>
      <c r="G83" s="4"/>
      <c r="N83" s="4"/>
      <c r="O83" s="4"/>
      <c r="V83" s="4"/>
      <c r="W83" s="4"/>
    </row>
    <row r="84" spans="3:23" ht="15.75" x14ac:dyDescent="0.25">
      <c r="F84" s="4"/>
      <c r="G84" s="4"/>
      <c r="N84" s="4"/>
      <c r="O84" s="4"/>
      <c r="V84" s="4"/>
      <c r="W84" s="4"/>
    </row>
    <row r="85" spans="3:23" ht="15.75" x14ac:dyDescent="0.25">
      <c r="C85" s="9"/>
      <c r="D85" s="9"/>
      <c r="E85" s="9"/>
      <c r="F85" s="10"/>
      <c r="K85" s="9"/>
      <c r="L85" s="9"/>
      <c r="M85" s="9"/>
      <c r="N85" s="10"/>
      <c r="S85" s="9"/>
      <c r="T85" s="9"/>
      <c r="U85" s="9"/>
      <c r="V85" s="10"/>
    </row>
    <row r="86" spans="3:23" ht="15.75" x14ac:dyDescent="0.25">
      <c r="C86" s="9"/>
      <c r="D86" s="9"/>
      <c r="E86" s="9"/>
      <c r="F86" s="10"/>
      <c r="K86" s="9"/>
      <c r="L86" s="9"/>
      <c r="M86" s="9"/>
      <c r="N86" s="10"/>
      <c r="S86" s="9"/>
      <c r="T86" s="9"/>
      <c r="U86" s="9"/>
      <c r="V86" s="10"/>
    </row>
    <row r="92" spans="3:23" ht="15.75" x14ac:dyDescent="0.25">
      <c r="C92" s="9"/>
      <c r="D92" s="9"/>
      <c r="E92" s="9"/>
      <c r="F92" s="9"/>
      <c r="G92" s="9"/>
      <c r="K92" s="9"/>
      <c r="L92" s="9"/>
      <c r="M92" s="9"/>
      <c r="N92" s="9"/>
      <c r="O92" s="9"/>
      <c r="S92" s="9"/>
      <c r="T92" s="9"/>
      <c r="U92" s="9"/>
      <c r="V92" s="9"/>
      <c r="W92" s="9"/>
    </row>
    <row r="93" spans="3:23" ht="15.75" x14ac:dyDescent="0.25">
      <c r="C93" s="9"/>
      <c r="D93" s="9"/>
      <c r="E93" s="9"/>
      <c r="F93" s="10"/>
      <c r="K93" s="9"/>
      <c r="L93" s="9"/>
      <c r="M93" s="9"/>
      <c r="N93" s="10"/>
      <c r="S93" s="9"/>
      <c r="T93" s="9"/>
      <c r="U93" s="9"/>
      <c r="V93" s="10"/>
    </row>
    <row r="94" spans="3:23" ht="15.75" x14ac:dyDescent="0.25">
      <c r="C94" s="9"/>
      <c r="D94" s="9"/>
      <c r="E94" s="9"/>
      <c r="F94" s="10"/>
      <c r="K94" s="9"/>
      <c r="L94" s="9"/>
      <c r="M94" s="9"/>
      <c r="N94" s="10"/>
      <c r="S94" s="9"/>
      <c r="T94" s="9"/>
      <c r="U94" s="9"/>
      <c r="V94" s="10"/>
    </row>
    <row r="95" spans="3:23" ht="15.75" x14ac:dyDescent="0.25">
      <c r="C95" s="9"/>
      <c r="D95" s="9"/>
      <c r="E95" s="9"/>
      <c r="F95" s="10"/>
      <c r="K95" s="9"/>
      <c r="L95" s="9"/>
      <c r="M95" s="9"/>
      <c r="N95" s="10"/>
      <c r="S95" s="9"/>
      <c r="T95" s="9"/>
      <c r="U95" s="9"/>
      <c r="V95" s="10"/>
    </row>
    <row r="96" spans="3:23" ht="15.75" x14ac:dyDescent="0.25">
      <c r="C96" s="9"/>
      <c r="D96" s="9"/>
      <c r="E96" s="9"/>
      <c r="F96" s="10"/>
      <c r="K96" s="9"/>
      <c r="L96" s="9"/>
      <c r="M96" s="9"/>
      <c r="N96" s="10"/>
      <c r="S96" s="9"/>
      <c r="T96" s="9"/>
      <c r="U96" s="9"/>
      <c r="V96" s="10"/>
    </row>
    <row r="97" spans="3:22" ht="15.75" x14ac:dyDescent="0.25">
      <c r="C97" s="9"/>
      <c r="D97" s="9"/>
      <c r="E97" s="9"/>
      <c r="F97" s="10"/>
      <c r="K97" s="9"/>
      <c r="L97" s="9"/>
      <c r="M97" s="9"/>
      <c r="N97" s="10"/>
      <c r="S97" s="9"/>
      <c r="T97" s="9"/>
      <c r="U97" s="9"/>
      <c r="V97" s="10"/>
    </row>
    <row r="98" spans="3:22" ht="15.75" x14ac:dyDescent="0.25">
      <c r="C98" s="9"/>
      <c r="D98" s="9"/>
      <c r="E98" s="9"/>
      <c r="F98" s="10"/>
      <c r="K98" s="9"/>
      <c r="L98" s="9"/>
      <c r="M98" s="9"/>
      <c r="N98" s="10"/>
      <c r="S98" s="9"/>
      <c r="T98" s="9"/>
      <c r="U98" s="9"/>
      <c r="V98" s="10"/>
    </row>
    <row r="100" spans="3:22" ht="15.75" x14ac:dyDescent="0.25">
      <c r="F100" s="4"/>
      <c r="N100" s="4"/>
      <c r="V100" s="4"/>
    </row>
    <row r="101" spans="3:22" ht="15.75" x14ac:dyDescent="0.25">
      <c r="F101" s="4"/>
      <c r="N101" s="4"/>
      <c r="V101" s="4"/>
    </row>
    <row r="124" spans="3:23" ht="15.75" x14ac:dyDescent="0.25">
      <c r="C124" s="4"/>
      <c r="D124" s="4"/>
      <c r="E124" s="9"/>
      <c r="F124" s="4"/>
      <c r="G124" s="4"/>
      <c r="K124" s="4"/>
      <c r="L124" s="4"/>
      <c r="M124" s="9"/>
      <c r="N124" s="4"/>
      <c r="O124" s="4"/>
      <c r="S124" s="4"/>
      <c r="T124" s="4"/>
      <c r="U124" s="9"/>
      <c r="V124" s="4"/>
      <c r="W124" s="4"/>
    </row>
    <row r="125" spans="3:23" ht="15.75" x14ac:dyDescent="0.25">
      <c r="C125" s="4"/>
      <c r="D125" s="4"/>
      <c r="E125" s="9"/>
      <c r="F125" s="4"/>
      <c r="G125" s="4"/>
      <c r="K125" s="4"/>
      <c r="L125" s="4"/>
      <c r="M125" s="9"/>
      <c r="N125" s="4"/>
      <c r="O125" s="4"/>
      <c r="S125" s="4"/>
      <c r="T125" s="4"/>
      <c r="U125" s="9"/>
      <c r="V125" s="4"/>
      <c r="W125" s="4"/>
    </row>
    <row r="129" spans="3:23" ht="15.75" x14ac:dyDescent="0.25">
      <c r="C129" s="4"/>
      <c r="D129" s="4"/>
      <c r="E129" s="4"/>
      <c r="F129" s="4"/>
      <c r="G129" s="4"/>
      <c r="K129" s="4"/>
      <c r="L129" s="4"/>
      <c r="M129" s="4"/>
      <c r="N129" s="4"/>
      <c r="O129" s="4"/>
      <c r="S129" s="4"/>
      <c r="T129" s="4"/>
      <c r="U129" s="4"/>
      <c r="V129" s="4"/>
      <c r="W129" s="4"/>
    </row>
    <row r="130" spans="3:23" ht="15.75" x14ac:dyDescent="0.25">
      <c r="F130" s="4"/>
      <c r="G130" s="4"/>
      <c r="N130" s="4"/>
      <c r="O130" s="4"/>
      <c r="V130" s="4"/>
      <c r="W130" s="4"/>
    </row>
    <row r="131" spans="3:23" ht="15.75" x14ac:dyDescent="0.25">
      <c r="F131" s="4"/>
      <c r="G131" s="4"/>
      <c r="N131" s="4"/>
      <c r="O131" s="4"/>
      <c r="V131" s="4"/>
      <c r="W131" s="4"/>
    </row>
    <row r="132" spans="3:23" ht="15.75" x14ac:dyDescent="0.25">
      <c r="C132" s="9"/>
      <c r="D132" s="9"/>
      <c r="E132" s="9"/>
      <c r="F132" s="10"/>
      <c r="K132" s="9"/>
      <c r="L132" s="9"/>
      <c r="M132" s="9"/>
      <c r="N132" s="10"/>
      <c r="S132" s="9"/>
      <c r="T132" s="9"/>
      <c r="U132" s="9"/>
      <c r="V132" s="10"/>
    </row>
    <row r="133" spans="3:23" ht="15.75" x14ac:dyDescent="0.25">
      <c r="C133" s="9"/>
      <c r="D133" s="9"/>
      <c r="E133" s="9"/>
      <c r="F133" s="10"/>
      <c r="K133" s="9"/>
      <c r="L133" s="9"/>
      <c r="M133" s="9"/>
      <c r="N133" s="10"/>
      <c r="S133" s="9"/>
      <c r="T133" s="9"/>
      <c r="U133" s="9"/>
      <c r="V133" s="10"/>
    </row>
    <row r="139" spans="3:23" ht="15.75" x14ac:dyDescent="0.25">
      <c r="C139" s="9"/>
      <c r="D139" s="9"/>
      <c r="E139" s="9"/>
      <c r="F139" s="9"/>
      <c r="G139" s="9"/>
      <c r="K139" s="9"/>
      <c r="L139" s="9"/>
      <c r="M139" s="9"/>
      <c r="N139" s="9"/>
      <c r="O139" s="9"/>
      <c r="S139" s="9"/>
      <c r="T139" s="9"/>
      <c r="U139" s="9"/>
      <c r="V139" s="9"/>
      <c r="W139" s="9"/>
    </row>
    <row r="140" spans="3:23" ht="15.75" x14ac:dyDescent="0.25">
      <c r="C140" s="9"/>
      <c r="D140" s="9"/>
      <c r="E140" s="9"/>
      <c r="F140" s="10"/>
      <c r="K140" s="9"/>
      <c r="L140" s="9"/>
      <c r="M140" s="9"/>
      <c r="N140" s="10"/>
      <c r="S140" s="9"/>
      <c r="T140" s="9"/>
      <c r="U140" s="9"/>
      <c r="V140" s="10"/>
    </row>
    <row r="141" spans="3:23" ht="15.75" x14ac:dyDescent="0.25">
      <c r="C141" s="9"/>
      <c r="D141" s="9"/>
      <c r="E141" s="9"/>
      <c r="F141" s="10"/>
      <c r="K141" s="9"/>
      <c r="L141" s="9"/>
      <c r="M141" s="9"/>
      <c r="N141" s="10"/>
      <c r="S141" s="9"/>
      <c r="T141" s="9"/>
      <c r="U141" s="9"/>
      <c r="V141" s="10"/>
    </row>
    <row r="142" spans="3:23" ht="15.75" x14ac:dyDescent="0.25">
      <c r="C142" s="9"/>
      <c r="D142" s="9"/>
      <c r="E142" s="9"/>
      <c r="F142" s="10"/>
      <c r="K142" s="9"/>
      <c r="L142" s="9"/>
      <c r="M142" s="9"/>
      <c r="N142" s="10"/>
      <c r="S142" s="9"/>
      <c r="T142" s="9"/>
      <c r="U142" s="9"/>
      <c r="V142" s="10"/>
    </row>
    <row r="143" spans="3:23" ht="27.75" customHeight="1" x14ac:dyDescent="0.2"/>
    <row r="144" spans="3:23" ht="30.75" customHeight="1" x14ac:dyDescent="0.25">
      <c r="F144" s="4"/>
      <c r="N144" s="4"/>
      <c r="V144" s="4"/>
    </row>
    <row r="145" spans="3:23" ht="30.75" customHeight="1" x14ac:dyDescent="0.25">
      <c r="F145" s="4"/>
      <c r="N145" s="4"/>
      <c r="V145" s="4"/>
    </row>
    <row r="146" spans="3:23" ht="30.75" customHeight="1" x14ac:dyDescent="0.2"/>
    <row r="153" spans="3:23" ht="15.75" x14ac:dyDescent="0.25">
      <c r="C153" s="4"/>
      <c r="D153" s="4"/>
      <c r="E153" s="4"/>
      <c r="F153" s="4"/>
      <c r="G153" s="4"/>
      <c r="K153" s="4"/>
      <c r="L153" s="4"/>
      <c r="M153" s="4"/>
      <c r="N153" s="4"/>
      <c r="O153" s="4"/>
      <c r="S153" s="4"/>
      <c r="T153" s="4"/>
      <c r="U153" s="4"/>
      <c r="V153" s="4"/>
      <c r="W153" s="4"/>
    </row>
    <row r="154" spans="3:23" ht="15.75" x14ac:dyDescent="0.25">
      <c r="C154" s="4"/>
      <c r="D154" s="4"/>
      <c r="E154" s="4"/>
      <c r="F154" s="4"/>
      <c r="G154" s="4"/>
      <c r="K154" s="4"/>
      <c r="L154" s="4"/>
      <c r="M154" s="4"/>
      <c r="N154" s="4"/>
      <c r="O154" s="4"/>
      <c r="S154" s="4"/>
      <c r="T154" s="4"/>
      <c r="U154" s="4"/>
      <c r="V154" s="4"/>
      <c r="W154" s="4"/>
    </row>
    <row r="157" spans="3:23" ht="18" customHeight="1" x14ac:dyDescent="0.2"/>
    <row r="158" spans="3:23" ht="18" customHeight="1" x14ac:dyDescent="0.25">
      <c r="C158" s="4"/>
      <c r="D158" s="4"/>
      <c r="E158" s="4"/>
      <c r="F158" s="4"/>
      <c r="G158" s="4"/>
      <c r="K158" s="4"/>
      <c r="L158" s="4"/>
      <c r="M158" s="4"/>
      <c r="N158" s="4"/>
      <c r="O158" s="4"/>
      <c r="S158" s="4"/>
      <c r="T158" s="4"/>
      <c r="U158" s="4"/>
      <c r="V158" s="4"/>
      <c r="W158" s="4"/>
    </row>
    <row r="159" spans="3:23" ht="18" customHeight="1" x14ac:dyDescent="0.25">
      <c r="F159" s="4"/>
      <c r="G159" s="4"/>
      <c r="N159" s="4"/>
      <c r="O159" s="4"/>
      <c r="V159" s="4"/>
      <c r="W159" s="4"/>
    </row>
    <row r="160" spans="3:23" ht="15.75" x14ac:dyDescent="0.25">
      <c r="F160" s="4"/>
      <c r="G160" s="4"/>
      <c r="N160" s="4"/>
      <c r="O160" s="4"/>
      <c r="V160" s="4"/>
      <c r="W160" s="4"/>
    </row>
    <row r="161" spans="3:23" ht="15.75" x14ac:dyDescent="0.25">
      <c r="C161" s="9"/>
      <c r="D161" s="9"/>
      <c r="E161" s="9"/>
      <c r="F161" s="10"/>
      <c r="K161" s="9"/>
      <c r="L161" s="9"/>
      <c r="M161" s="9"/>
      <c r="N161" s="10"/>
      <c r="S161" s="9"/>
      <c r="T161" s="9"/>
      <c r="U161" s="9"/>
      <c r="V161" s="10"/>
    </row>
    <row r="162" spans="3:23" ht="15.75" x14ac:dyDescent="0.25">
      <c r="C162" s="9"/>
      <c r="D162" s="9"/>
      <c r="E162" s="9"/>
      <c r="F162" s="10"/>
      <c r="K162" s="9"/>
      <c r="L162" s="9"/>
      <c r="M162" s="9"/>
      <c r="N162" s="10"/>
      <c r="S162" s="9"/>
      <c r="T162" s="9"/>
      <c r="U162" s="9"/>
      <c r="V162" s="10"/>
    </row>
    <row r="163" spans="3:23" ht="15.75" x14ac:dyDescent="0.25">
      <c r="C163" s="9"/>
      <c r="D163" s="9"/>
      <c r="E163" s="9"/>
      <c r="F163" s="10"/>
      <c r="K163" s="9"/>
      <c r="L163" s="9"/>
      <c r="M163" s="9"/>
      <c r="N163" s="10"/>
      <c r="S163" s="9"/>
      <c r="T163" s="9"/>
      <c r="U163" s="9"/>
      <c r="V163" s="10"/>
    </row>
    <row r="164" spans="3:23" ht="12.75" customHeight="1" x14ac:dyDescent="0.25">
      <c r="C164" s="9"/>
      <c r="D164" s="9"/>
      <c r="E164" s="9"/>
      <c r="F164" s="10"/>
      <c r="K164" s="9"/>
      <c r="L164" s="9"/>
      <c r="M164" s="9"/>
      <c r="N164" s="10"/>
      <c r="S164" s="9"/>
      <c r="T164" s="9"/>
      <c r="U164" s="9"/>
      <c r="V164" s="10"/>
    </row>
    <row r="165" spans="3:23" ht="30.75" customHeight="1" x14ac:dyDescent="0.2"/>
    <row r="166" spans="3:23" ht="30.75" customHeight="1" x14ac:dyDescent="0.2"/>
    <row r="167" spans="3:23" ht="30.75" customHeight="1" x14ac:dyDescent="0.2"/>
    <row r="168" spans="3:23" ht="30.75" customHeight="1" x14ac:dyDescent="0.2"/>
    <row r="170" spans="3:23" ht="15.75" x14ac:dyDescent="0.25">
      <c r="C170" s="9"/>
      <c r="D170" s="9"/>
      <c r="E170" s="9"/>
      <c r="F170" s="9"/>
      <c r="G170" s="9"/>
      <c r="K170" s="9"/>
      <c r="L170" s="9"/>
      <c r="M170" s="9"/>
      <c r="N170" s="9"/>
      <c r="O170" s="9"/>
      <c r="S170" s="9"/>
      <c r="T170" s="9"/>
      <c r="U170" s="9"/>
      <c r="V170" s="9"/>
      <c r="W170" s="9"/>
    </row>
    <row r="171" spans="3:23" ht="15.75" x14ac:dyDescent="0.25">
      <c r="C171" s="9"/>
      <c r="D171" s="9"/>
      <c r="E171" s="9"/>
      <c r="F171" s="10"/>
      <c r="K171" s="9"/>
      <c r="L171" s="9"/>
      <c r="M171" s="9"/>
      <c r="N171" s="10"/>
      <c r="S171" s="9"/>
      <c r="T171" s="9"/>
      <c r="U171" s="9"/>
      <c r="V171" s="10"/>
    </row>
    <row r="172" spans="3:23" ht="15.75" x14ac:dyDescent="0.25">
      <c r="C172" s="9"/>
      <c r="D172" s="9"/>
      <c r="E172" s="9"/>
      <c r="F172" s="10"/>
      <c r="K172" s="9"/>
      <c r="L172" s="9"/>
      <c r="M172" s="9"/>
      <c r="N172" s="10"/>
      <c r="S172" s="9"/>
      <c r="T172" s="9"/>
      <c r="U172" s="9"/>
      <c r="V172" s="10"/>
    </row>
    <row r="173" spans="3:23" ht="15.75" x14ac:dyDescent="0.25">
      <c r="C173" s="9"/>
      <c r="D173" s="9"/>
      <c r="E173" s="9"/>
      <c r="F173" s="10"/>
      <c r="K173" s="9"/>
      <c r="L173" s="9"/>
      <c r="M173" s="9"/>
      <c r="N173" s="10"/>
      <c r="S173" s="9"/>
      <c r="T173" s="9"/>
      <c r="U173" s="9"/>
      <c r="V173" s="10"/>
    </row>
    <row r="174" spans="3:23" ht="27.75" customHeight="1" x14ac:dyDescent="0.25">
      <c r="C174" s="9"/>
      <c r="D174" s="9"/>
      <c r="E174" s="9"/>
      <c r="F174" s="10"/>
      <c r="K174" s="9"/>
      <c r="L174" s="9"/>
      <c r="M174" s="9"/>
      <c r="N174" s="10"/>
      <c r="S174" s="9"/>
      <c r="T174" s="9"/>
      <c r="U174" s="9"/>
      <c r="V174" s="10"/>
    </row>
    <row r="175" spans="3:23" ht="30.75" customHeight="1" x14ac:dyDescent="0.25">
      <c r="C175" s="9"/>
      <c r="D175" s="9"/>
      <c r="E175" s="9"/>
      <c r="F175" s="10"/>
      <c r="K175" s="9"/>
      <c r="L175" s="9"/>
      <c r="M175" s="9"/>
      <c r="N175" s="10"/>
      <c r="S175" s="9"/>
      <c r="T175" s="9"/>
      <c r="U175" s="9"/>
      <c r="V175" s="10"/>
    </row>
    <row r="176" spans="3:23" ht="30.75" customHeight="1" x14ac:dyDescent="0.25">
      <c r="C176" s="9"/>
      <c r="D176" s="9"/>
      <c r="E176" s="9"/>
      <c r="F176" s="10"/>
      <c r="K176" s="9"/>
      <c r="L176" s="9"/>
      <c r="M176" s="9"/>
      <c r="N176" s="10"/>
      <c r="S176" s="9"/>
      <c r="T176" s="9"/>
      <c r="U176" s="9"/>
      <c r="V176" s="10"/>
    </row>
    <row r="177" spans="3:22" ht="30.75" customHeight="1" x14ac:dyDescent="0.25">
      <c r="C177" s="9"/>
      <c r="D177" s="9"/>
      <c r="E177" s="9"/>
      <c r="F177" s="10"/>
      <c r="K177" s="9"/>
      <c r="L177" s="9"/>
      <c r="M177" s="9"/>
      <c r="N177" s="10"/>
      <c r="S177" s="9"/>
      <c r="T177" s="9"/>
      <c r="U177" s="9"/>
      <c r="V177" s="10"/>
    </row>
    <row r="178" spans="3:22" ht="30.75" customHeight="1" x14ac:dyDescent="0.25">
      <c r="C178" s="9"/>
      <c r="D178" s="9"/>
      <c r="E178" s="9"/>
      <c r="F178" s="10"/>
      <c r="K178" s="9"/>
      <c r="L178" s="9"/>
      <c r="M178" s="9"/>
      <c r="N178" s="10"/>
      <c r="S178" s="9"/>
      <c r="T178" s="9"/>
      <c r="U178" s="9"/>
      <c r="V178" s="10"/>
    </row>
    <row r="179" spans="3:22" ht="30.75" customHeight="1" x14ac:dyDescent="0.25">
      <c r="C179" s="9"/>
      <c r="D179" s="9"/>
      <c r="E179" s="9"/>
      <c r="F179" s="10"/>
      <c r="K179" s="9"/>
      <c r="L179" s="9"/>
      <c r="M179" s="9"/>
      <c r="N179" s="10"/>
      <c r="S179" s="9"/>
      <c r="T179" s="9"/>
      <c r="U179" s="9"/>
      <c r="V179" s="10"/>
    </row>
    <row r="180" spans="3:22" ht="30.75" customHeight="1" x14ac:dyDescent="0.2"/>
    <row r="181" spans="3:22" ht="30.75" customHeight="1" x14ac:dyDescent="0.25">
      <c r="F181" s="4"/>
      <c r="N181" s="4"/>
      <c r="V181" s="4"/>
    </row>
    <row r="182" spans="3:22" ht="30.75" customHeight="1" x14ac:dyDescent="0.25">
      <c r="F182" s="4"/>
      <c r="N182" s="4"/>
      <c r="V182" s="4"/>
    </row>
    <row r="183" spans="3:22" ht="30.75" customHeight="1" x14ac:dyDescent="0.2"/>
  </sheetData>
  <mergeCells count="108">
    <mergeCell ref="G57:H57"/>
    <mergeCell ref="B57:F57"/>
    <mergeCell ref="N11:O11"/>
    <mergeCell ref="V11:W11"/>
    <mergeCell ref="K15:O15"/>
    <mergeCell ref="S15:W15"/>
    <mergeCell ref="N16:O16"/>
    <mergeCell ref="V16:W16"/>
    <mergeCell ref="J3:P3"/>
    <mergeCell ref="R3:X3"/>
    <mergeCell ref="N6:O6"/>
    <mergeCell ref="V6:W6"/>
    <mergeCell ref="K10:O10"/>
    <mergeCell ref="S10:W10"/>
    <mergeCell ref="K21:O21"/>
    <mergeCell ref="S21:W21"/>
    <mergeCell ref="N22:O22"/>
    <mergeCell ref="V22:W22"/>
    <mergeCell ref="K17:L17"/>
    <mergeCell ref="S17:T17"/>
    <mergeCell ref="K18:L18"/>
    <mergeCell ref="S18:T18"/>
    <mergeCell ref="K19:L19"/>
    <mergeCell ref="S19:T19"/>
    <mergeCell ref="N27:O27"/>
    <mergeCell ref="V27:W27"/>
    <mergeCell ref="K28:M28"/>
    <mergeCell ref="S28:U28"/>
    <mergeCell ref="K23:M23"/>
    <mergeCell ref="S23:U23"/>
    <mergeCell ref="K24:M24"/>
    <mergeCell ref="S24:U24"/>
    <mergeCell ref="K25:O25"/>
    <mergeCell ref="S25:W25"/>
    <mergeCell ref="B3:H3"/>
    <mergeCell ref="F6:G6"/>
    <mergeCell ref="C10:G10"/>
    <mergeCell ref="F11:G11"/>
    <mergeCell ref="C15:G15"/>
    <mergeCell ref="F16:G16"/>
    <mergeCell ref="K43:L43"/>
    <mergeCell ref="S43:T43"/>
    <mergeCell ref="K45:N45"/>
    <mergeCell ref="S45:V45"/>
    <mergeCell ref="N40:O40"/>
    <mergeCell ref="V40:W40"/>
    <mergeCell ref="K41:L41"/>
    <mergeCell ref="S41:T41"/>
    <mergeCell ref="K42:L42"/>
    <mergeCell ref="S42:T42"/>
    <mergeCell ref="K36:L36"/>
    <mergeCell ref="S36:T36"/>
    <mergeCell ref="K37:L37"/>
    <mergeCell ref="S37:T37"/>
    <mergeCell ref="K39:O39"/>
    <mergeCell ref="S39:W39"/>
    <mergeCell ref="K33:L33"/>
    <mergeCell ref="S33:T33"/>
    <mergeCell ref="C17:D17"/>
    <mergeCell ref="C18:D18"/>
    <mergeCell ref="C19:D19"/>
    <mergeCell ref="C21:G21"/>
    <mergeCell ref="F22:G22"/>
    <mergeCell ref="K50:O51"/>
    <mergeCell ref="S50:W51"/>
    <mergeCell ref="K52:O52"/>
    <mergeCell ref="S52:W52"/>
    <mergeCell ref="K48:M48"/>
    <mergeCell ref="S48:U48"/>
    <mergeCell ref="K34:L34"/>
    <mergeCell ref="S34:T34"/>
    <mergeCell ref="K35:L35"/>
    <mergeCell ref="S35:T35"/>
    <mergeCell ref="K29:M29"/>
    <mergeCell ref="S29:U29"/>
    <mergeCell ref="K31:O31"/>
    <mergeCell ref="S31:W31"/>
    <mergeCell ref="N32:O32"/>
    <mergeCell ref="V32:W32"/>
    <mergeCell ref="K26:O26"/>
    <mergeCell ref="S26:W26"/>
    <mergeCell ref="C29:E29"/>
    <mergeCell ref="C31:G31"/>
    <mergeCell ref="F32:G32"/>
    <mergeCell ref="C33:D33"/>
    <mergeCell ref="C34:D34"/>
    <mergeCell ref="C35:D35"/>
    <mergeCell ref="C23:E23"/>
    <mergeCell ref="C24:E24"/>
    <mergeCell ref="C25:G25"/>
    <mergeCell ref="C26:G26"/>
    <mergeCell ref="F27:G27"/>
    <mergeCell ref="C28:E28"/>
    <mergeCell ref="B55:F55"/>
    <mergeCell ref="B56:F56"/>
    <mergeCell ref="C43:D43"/>
    <mergeCell ref="C45:F45"/>
    <mergeCell ref="C48:E48"/>
    <mergeCell ref="C50:G51"/>
    <mergeCell ref="C52:G52"/>
    <mergeCell ref="C36:D36"/>
    <mergeCell ref="C37:D37"/>
    <mergeCell ref="C39:G39"/>
    <mergeCell ref="F40:G40"/>
    <mergeCell ref="C41:D41"/>
    <mergeCell ref="C42:D42"/>
    <mergeCell ref="G55:H55"/>
    <mergeCell ref="G56:H56"/>
  </mergeCells>
  <pageMargins left="0.25" right="0.25" top="0.75" bottom="0.75" header="0.3" footer="0.3"/>
  <pageSetup paperSize="9" scale="36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B3D2959FF79BE4BAFBEE030CC2A39B5" ma:contentTypeVersion="13" ma:contentTypeDescription="Opprett et nytt dokument." ma:contentTypeScope="" ma:versionID="de99b717a2982105f63cdb46b1ce7c98">
  <xsd:schema xmlns:xsd="http://www.w3.org/2001/XMLSchema" xmlns:xs="http://www.w3.org/2001/XMLSchema" xmlns:p="http://schemas.microsoft.com/office/2006/metadata/properties" xmlns:ns2="8ae3ca2e-ae6b-4f7a-bd25-fde1ec2c98d5" xmlns:ns3="74db68be-487d-4a2a-85d9-8fb693d70a0f" targetNamespace="http://schemas.microsoft.com/office/2006/metadata/properties" ma:root="true" ma:fieldsID="9e6413f946a6bbb3d0582c69aed0c510" ns2:_="" ns3:_="">
    <xsd:import namespace="8ae3ca2e-ae6b-4f7a-bd25-fde1ec2c98d5"/>
    <xsd:import namespace="74db68be-487d-4a2a-85d9-8fb693d70a0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e3ca2e-ae6b-4f7a-bd25-fde1ec2c98d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Bildemerkelapper" ma:readOnly="false" ma:fieldId="{5cf76f15-5ced-4ddc-b409-7134ff3c332f}" ma:taxonomyMulti="true" ma:sspId="47d55938-41ab-4010-9402-597ab796c02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db68be-487d-4a2a-85d9-8fb693d70a0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f588405-d362-488f-9ed5-f8aeacb4ec1e}" ma:internalName="TaxCatchAll" ma:showField="CatchAllData" ma:web="74db68be-487d-4a2a-85d9-8fb693d70a0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ae3ca2e-ae6b-4f7a-bd25-fde1ec2c98d5">
      <Terms xmlns="http://schemas.microsoft.com/office/infopath/2007/PartnerControls"/>
    </lcf76f155ced4ddcb4097134ff3c332f>
    <TaxCatchAll xmlns="74db68be-487d-4a2a-85d9-8fb693d70a0f" xsi:nil="true"/>
  </documentManagement>
</p:properties>
</file>

<file path=customXml/itemProps1.xml><?xml version="1.0" encoding="utf-8"?>
<ds:datastoreItem xmlns:ds="http://schemas.openxmlformats.org/officeDocument/2006/customXml" ds:itemID="{6DF6C136-E8BA-4967-9B15-6280554778D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F2C9A87-F6D9-4131-B212-975921099997}"/>
</file>

<file path=customXml/itemProps3.xml><?xml version="1.0" encoding="utf-8"?>
<ds:datastoreItem xmlns:ds="http://schemas.openxmlformats.org/officeDocument/2006/customXml" ds:itemID="{1FDE13B5-51B5-4CFC-92AF-CC6698A81BFF}">
  <ds:schemaRefs>
    <ds:schemaRef ds:uri="http://schemas.microsoft.com/office/2006/metadata/properties"/>
    <ds:schemaRef ds:uri="http://schemas.microsoft.com/office/infopath/2007/PartnerControls"/>
    <ds:schemaRef ds:uri="8ae3ca2e-ae6b-4f7a-bd25-fde1ec2c98d5"/>
    <ds:schemaRef ds:uri="74db68be-487d-4a2a-85d9-8fb693d70a0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BASIS</vt:lpstr>
      <vt:lpstr>OPSJON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Anna Torregrosa</dc:creator>
  <cp:keywords/>
  <dc:description/>
  <cp:lastModifiedBy>Anna Torregrosa</cp:lastModifiedBy>
  <cp:revision/>
  <dcterms:created xsi:type="dcterms:W3CDTF">2025-03-13T08:30:57Z</dcterms:created>
  <dcterms:modified xsi:type="dcterms:W3CDTF">2025-08-14T16:39:50Z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0x0101007B3D2959FF79BE4BAFBEE030CC2A39B5</vt:lpwstr>
  </property>
  <property fmtid="{D5CDD505-2E9C-101B-9397-08002B2CF9AE}" pid="3" name="MediaServiceImageTags">
    <vt:lpwstr/>
  </property>
</Properties>
</file>