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ResttransportRomerikeAskerogBrummedenerett2022/Delte dokumenter/KGL/Dokumeneter klare til KS – UTEN endring i antall turer/"/>
    </mc:Choice>
  </mc:AlternateContent>
  <xr:revisionPtr revIDLastSave="747" documentId="8_{51BC5EF9-F174-4BC3-B804-D16937A7479F}" xr6:coauthVersionLast="47" xr6:coauthVersionMax="48" xr10:uidLastSave="{ECEB99BF-77AF-4799-A567-F59724EDAFF4}"/>
  <bookViews>
    <workbookView xWindow="-120" yWindow="-120" windowWidth="29040" windowHeight="15840" xr2:uid="{BF4F4978-82A6-4109-985D-029E54C6A41B}"/>
  </bookViews>
  <sheets>
    <sheet name="Deloppdrag A" sheetId="2" r:id="rId1"/>
    <sheet name="Deloppdrag B" sheetId="7" r:id="rId2"/>
    <sheet name="Deloppdrag C" sheetId="3" r:id="rId3"/>
    <sheet name="Deloppdrag D" sheetId="5" r:id="rId4"/>
    <sheet name="Deloppdrag E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6" l="1"/>
  <c r="H23" i="6" s="1"/>
  <c r="D20" i="6"/>
  <c r="H20" i="5"/>
  <c r="D20" i="5"/>
  <c r="H20" i="3"/>
  <c r="D20" i="3"/>
  <c r="H20" i="7"/>
  <c r="D20" i="7"/>
  <c r="H28" i="2"/>
  <c r="D28" i="2"/>
  <c r="H23" i="2"/>
  <c r="H20" i="2"/>
  <c r="D20" i="2"/>
  <c r="B28" i="2" l="1"/>
  <c r="F28" i="6" l="1"/>
  <c r="H28" i="6" s="1"/>
  <c r="H19" i="6"/>
  <c r="F15" i="6"/>
  <c r="H15" i="6" s="1"/>
  <c r="H12" i="6"/>
  <c r="F28" i="5"/>
  <c r="H28" i="5" s="1"/>
  <c r="H19" i="5"/>
  <c r="F15" i="5"/>
  <c r="H15" i="5" s="1"/>
  <c r="H12" i="5"/>
  <c r="F28" i="3"/>
  <c r="H28" i="3" s="1"/>
  <c r="H19" i="3"/>
  <c r="F15" i="3"/>
  <c r="H15" i="3" s="1"/>
  <c r="H12" i="3"/>
  <c r="F28" i="7"/>
  <c r="H28" i="7" s="1"/>
  <c r="H19" i="7"/>
  <c r="F15" i="7"/>
  <c r="H15" i="7" s="1"/>
  <c r="H12" i="7"/>
  <c r="F28" i="2"/>
  <c r="H19" i="2"/>
  <c r="F15" i="2"/>
  <c r="H15" i="2" s="1"/>
  <c r="H12" i="2"/>
  <c r="D19" i="6"/>
  <c r="D19" i="5"/>
  <c r="D19" i="3"/>
  <c r="D19" i="7"/>
  <c r="D19" i="2"/>
  <c r="B15" i="6"/>
  <c r="D15" i="6" s="1"/>
  <c r="B15" i="5"/>
  <c r="D15" i="5" s="1"/>
  <c r="B15" i="3"/>
  <c r="D15" i="3" s="1"/>
  <c r="B15" i="7"/>
  <c r="D15" i="7" s="1"/>
  <c r="B15" i="2"/>
  <c r="B28" i="6"/>
  <c r="D28" i="6" s="1"/>
  <c r="B28" i="5"/>
  <c r="D28" i="5" s="1"/>
  <c r="B28" i="3"/>
  <c r="D28" i="3" s="1"/>
  <c r="B28" i="7"/>
  <c r="D28" i="7" s="1"/>
  <c r="D12" i="6"/>
  <c r="D12" i="5"/>
  <c r="D12" i="3"/>
  <c r="D12" i="7"/>
  <c r="H23" i="3" l="1"/>
  <c r="H23" i="7"/>
  <c r="H23" i="5" l="1"/>
  <c r="D12" i="2"/>
  <c r="D15" i="2"/>
</calcChain>
</file>

<file path=xl/sharedStrings.xml><?xml version="1.0" encoding="utf-8"?>
<sst xmlns="http://schemas.openxmlformats.org/spreadsheetml/2006/main" count="230" uniqueCount="30">
  <si>
    <t>Oppmøtetakst</t>
  </si>
  <si>
    <t>Sum</t>
  </si>
  <si>
    <t>Pris per km</t>
  </si>
  <si>
    <t>Tilbudsskjema Resttransport Romerike, Asker og Bærum 2023</t>
  </si>
  <si>
    <t>Priser oppgis i NOK eks. mva med satser pr 1. oktober 2022.</t>
  </si>
  <si>
    <t>Tilbud i NOK pr år</t>
  </si>
  <si>
    <t>Pris per bomtur</t>
  </si>
  <si>
    <t>Antall bomturer*</t>
  </si>
  <si>
    <t>*Antall bomturer er oppsatt kun til evalueringsformål</t>
  </si>
  <si>
    <t xml:space="preserve"> Deloppdrag A - Bærum kommune</t>
  </si>
  <si>
    <t xml:space="preserve"> Deloppdrag B - Asker kommune</t>
  </si>
  <si>
    <t>Godtgjørelse ordinære avrop</t>
  </si>
  <si>
    <t>Pris pr innleietime</t>
  </si>
  <si>
    <t>Godtgjørelse avrop på timesinnleide biler</t>
  </si>
  <si>
    <t xml:space="preserve"> Deloppdrag C - Lørenskog, Lillestrøm, Nittedal og Rælingen kommune</t>
  </si>
  <si>
    <t xml:space="preserve"> Deloppdrag D - Aurskog-Høland kommune</t>
  </si>
  <si>
    <t xml:space="preserve"> Deloppdrag E - Gjerdrum, Nannestad, Ullensaker, Nes, Eidsvoll og Hurdal kommune</t>
  </si>
  <si>
    <t>Bilgruppe 1 - Personbil</t>
  </si>
  <si>
    <t>Tabell 3.1 Godtgjørelse bilgruppe 1</t>
  </si>
  <si>
    <t>Tabell 3.2 Godtgjørelse bilgruppe 2</t>
  </si>
  <si>
    <t>Bilgruppe 2 - Minibuss</t>
  </si>
  <si>
    <t>Tabell 3.3 Godtgjørelse for bomturer bilgruppe 1</t>
  </si>
  <si>
    <t>Tabell 3.4 Godtgjørelse for bomturer bilgruppe 2</t>
  </si>
  <si>
    <t>Antall reiser*</t>
  </si>
  <si>
    <t>Antall km*</t>
  </si>
  <si>
    <t>*Antall reiser, km og timer er oppsatt kun til evalueringsformål</t>
  </si>
  <si>
    <t>Antall timer*</t>
  </si>
  <si>
    <t>Totalt tilbud i NOK pr år</t>
  </si>
  <si>
    <t>Dato:</t>
  </si>
  <si>
    <t>Tilbyders navn: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</si>
</sst>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5" borderId="3" xfId="0" applyFont="1" applyFill="1" applyBorder="1"/>
    <xf numFmtId="0" fontId="4" fillId="5" borderId="7" xfId="0" applyFont="1" applyFill="1" applyBorder="1" applyAlignment="1">
      <alignment vertical="center"/>
    </xf>
    <xf numFmtId="0" fontId="0" fillId="5" borderId="4" xfId="0" applyFill="1" applyBorder="1"/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6" fillId="6" borderId="4" xfId="0" applyNumberFormat="1" applyFont="1" applyFill="1" applyBorder="1"/>
    <xf numFmtId="0" fontId="7" fillId="3" borderId="7" xfId="0" applyFont="1" applyFill="1" applyBorder="1" applyAlignment="1">
      <alignment vertical="center"/>
    </xf>
    <xf numFmtId="0" fontId="6" fillId="3" borderId="7" xfId="0" applyFont="1" applyFill="1" applyBorder="1"/>
    <xf numFmtId="3" fontId="7" fillId="3" borderId="4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DDB4-1404-45B1-A846-D68ED0445C17}">
  <dimension ref="B2:H35"/>
  <sheetViews>
    <sheetView showGridLines="0" tabSelected="1" topLeftCell="A2" zoomScale="130" zoomScaleNormal="130" workbookViewId="0">
      <selection activeCell="H29" sqref="H29"/>
    </sheetView>
  </sheetViews>
  <sheetFormatPr baseColWidth="10" defaultColWidth="11.42578125" defaultRowHeight="15" x14ac:dyDescent="0.25"/>
  <cols>
    <col min="1" max="1" width="4.7109375" customWidth="1"/>
    <col min="2" max="2" width="17" customWidth="1"/>
    <col min="3" max="3" width="18.7109375" customWidth="1"/>
    <col min="4" max="4" width="15.42578125" customWidth="1"/>
    <col min="5" max="5" width="9.42578125" customWidth="1"/>
    <col min="6" max="6" width="17" customWidth="1"/>
    <col min="7" max="7" width="18.7109375" customWidth="1"/>
    <col min="8" max="8" width="15.42578125" customWidth="1"/>
  </cols>
  <sheetData>
    <row r="2" spans="2:8" ht="20.25" x14ac:dyDescent="0.25">
      <c r="B2" s="1" t="s">
        <v>3</v>
      </c>
      <c r="C2" s="1"/>
      <c r="F2" s="1"/>
      <c r="G2" s="1"/>
    </row>
    <row r="3" spans="2:8" x14ac:dyDescent="0.25">
      <c r="B3" s="2"/>
      <c r="C3" s="2"/>
      <c r="F3" s="2"/>
      <c r="G3" s="2"/>
    </row>
    <row r="4" spans="2:8" ht="15.75" x14ac:dyDescent="0.25">
      <c r="B4" s="4" t="s">
        <v>9</v>
      </c>
      <c r="C4" s="4"/>
      <c r="F4" s="4"/>
      <c r="G4" s="4"/>
    </row>
    <row r="5" spans="2:8" ht="15.75" x14ac:dyDescent="0.25">
      <c r="B5" s="4"/>
      <c r="C5" s="4"/>
      <c r="F5" s="4"/>
      <c r="G5" s="4"/>
    </row>
    <row r="6" spans="2:8" ht="15.75" x14ac:dyDescent="0.25">
      <c r="B6" s="4" t="s">
        <v>18</v>
      </c>
      <c r="C6" s="4"/>
      <c r="F6" s="4" t="s">
        <v>19</v>
      </c>
      <c r="G6" s="4"/>
    </row>
    <row r="7" spans="2:8" s="27" customFormat="1" ht="6" customHeight="1" thickBot="1" x14ac:dyDescent="0.3">
      <c r="B7" s="28"/>
      <c r="C7" s="17"/>
      <c r="D7" s="29"/>
      <c r="F7" s="28"/>
      <c r="G7" s="17"/>
      <c r="H7" s="29"/>
    </row>
    <row r="8" spans="2:8" ht="16.5" thickBot="1" x14ac:dyDescent="0.3">
      <c r="B8" s="38" t="s">
        <v>17</v>
      </c>
      <c r="C8" s="39"/>
      <c r="D8" s="40"/>
      <c r="F8" s="38" t="s">
        <v>20</v>
      </c>
      <c r="G8" s="39"/>
      <c r="H8" s="40"/>
    </row>
    <row r="9" spans="2:8" ht="16.5" thickBot="1" x14ac:dyDescent="0.3">
      <c r="B9" s="12"/>
      <c r="C9" s="10"/>
      <c r="D9" s="13"/>
      <c r="F9" s="12"/>
      <c r="G9" s="10"/>
      <c r="H9" s="13"/>
    </row>
    <row r="10" spans="2:8" ht="16.5" thickBot="1" x14ac:dyDescent="0.3">
      <c r="B10" s="24" t="s">
        <v>11</v>
      </c>
      <c r="C10" s="25"/>
      <c r="D10" s="26"/>
      <c r="F10" s="24" t="s">
        <v>11</v>
      </c>
      <c r="G10" s="25"/>
      <c r="H10" s="26"/>
    </row>
    <row r="11" spans="2:8" ht="15.75" thickBot="1" x14ac:dyDescent="0.3">
      <c r="B11" s="23" t="s">
        <v>23</v>
      </c>
      <c r="C11" s="23" t="s">
        <v>0</v>
      </c>
      <c r="D11" s="23" t="s">
        <v>1</v>
      </c>
      <c r="F11" s="23" t="s">
        <v>23</v>
      </c>
      <c r="G11" s="23" t="s">
        <v>0</v>
      </c>
      <c r="H11" s="23" t="s">
        <v>1</v>
      </c>
    </row>
    <row r="12" spans="2:8" ht="15.75" thickBot="1" x14ac:dyDescent="0.3">
      <c r="B12" s="7">
        <v>12645</v>
      </c>
      <c r="C12" s="8"/>
      <c r="D12" s="6">
        <f>B12*C12</f>
        <v>0</v>
      </c>
      <c r="F12" s="7">
        <v>1405</v>
      </c>
      <c r="G12" s="8"/>
      <c r="H12" s="6">
        <f>F12*G12</f>
        <v>0</v>
      </c>
    </row>
    <row r="13" spans="2:8" ht="15.75" thickBot="1" x14ac:dyDescent="0.3">
      <c r="B13" s="14"/>
      <c r="C13" s="11"/>
      <c r="D13" s="15"/>
      <c r="F13" s="14"/>
      <c r="G13" s="11"/>
      <c r="H13" s="15"/>
    </row>
    <row r="14" spans="2:8" ht="15.75" thickBot="1" x14ac:dyDescent="0.3">
      <c r="B14" s="5" t="s">
        <v>24</v>
      </c>
      <c r="C14" s="5" t="s">
        <v>2</v>
      </c>
      <c r="D14" s="5" t="s">
        <v>1</v>
      </c>
      <c r="F14" s="5" t="s">
        <v>24</v>
      </c>
      <c r="G14" s="5" t="s">
        <v>2</v>
      </c>
      <c r="H14" s="5" t="s">
        <v>1</v>
      </c>
    </row>
    <row r="15" spans="2:8" ht="17.100000000000001" customHeight="1" thickBot="1" x14ac:dyDescent="0.3">
      <c r="B15" s="7">
        <f>B12*9.12</f>
        <v>115322.4</v>
      </c>
      <c r="C15" s="8"/>
      <c r="D15" s="9">
        <f>B15*C15</f>
        <v>0</v>
      </c>
      <c r="F15" s="7">
        <f>F12*9.12</f>
        <v>12813.599999999999</v>
      </c>
      <c r="G15" s="8"/>
      <c r="H15" s="9">
        <f>F15*G15</f>
        <v>0</v>
      </c>
    </row>
    <row r="16" spans="2:8" ht="17.100000000000001" customHeight="1" thickBot="1" x14ac:dyDescent="0.3">
      <c r="B16" s="16"/>
      <c r="C16" s="17"/>
      <c r="D16" s="18"/>
      <c r="F16" s="16"/>
      <c r="G16" s="17"/>
      <c r="H16" s="18"/>
    </row>
    <row r="17" spans="2:8" ht="17.100000000000001" customHeight="1" thickBot="1" x14ac:dyDescent="0.3">
      <c r="B17" s="24" t="s">
        <v>13</v>
      </c>
      <c r="C17" s="25"/>
      <c r="D17" s="26"/>
      <c r="F17" s="24" t="s">
        <v>13</v>
      </c>
      <c r="G17" s="25"/>
      <c r="H17" s="26"/>
    </row>
    <row r="18" spans="2:8" ht="17.100000000000001" customHeight="1" thickBot="1" x14ac:dyDescent="0.3">
      <c r="B18" s="23" t="s">
        <v>26</v>
      </c>
      <c r="C18" s="23" t="s">
        <v>12</v>
      </c>
      <c r="D18" s="23" t="s">
        <v>1</v>
      </c>
      <c r="F18" s="23" t="s">
        <v>26</v>
      </c>
      <c r="G18" s="23" t="s">
        <v>12</v>
      </c>
      <c r="H18" s="23" t="s">
        <v>1</v>
      </c>
    </row>
    <row r="19" spans="2:8" ht="17.100000000000001" customHeight="1" thickBot="1" x14ac:dyDescent="0.3">
      <c r="B19" s="7">
        <v>770</v>
      </c>
      <c r="C19" s="8"/>
      <c r="D19" s="6">
        <f>B19*C19</f>
        <v>0</v>
      </c>
      <c r="F19" s="7">
        <v>85</v>
      </c>
      <c r="G19" s="8"/>
      <c r="H19" s="6">
        <f>F19*G19</f>
        <v>0</v>
      </c>
    </row>
    <row r="20" spans="2:8" ht="17.100000000000001" customHeight="1" thickBot="1" x14ac:dyDescent="0.3">
      <c r="B20" s="41" t="s">
        <v>5</v>
      </c>
      <c r="C20" s="42"/>
      <c r="D20" s="31">
        <f>D12+D15+D19</f>
        <v>0</v>
      </c>
      <c r="F20" s="41" t="s">
        <v>5</v>
      </c>
      <c r="G20" s="42"/>
      <c r="H20" s="31">
        <f>H12+H15+H19</f>
        <v>0</v>
      </c>
    </row>
    <row r="21" spans="2:8" x14ac:dyDescent="0.25">
      <c r="B21" s="22" t="s">
        <v>25</v>
      </c>
      <c r="C21" s="11"/>
      <c r="D21" s="11"/>
      <c r="F21" s="22" t="s">
        <v>25</v>
      </c>
      <c r="G21" s="11"/>
      <c r="H21" s="11"/>
    </row>
    <row r="22" spans="2:8" s="27" customFormat="1" ht="6" customHeight="1" thickBot="1" x14ac:dyDescent="0.3">
      <c r="B22" s="28"/>
      <c r="C22" s="17"/>
      <c r="D22" s="29"/>
      <c r="F22" s="28"/>
      <c r="G22" s="17"/>
      <c r="H22" s="29"/>
    </row>
    <row r="23" spans="2:8" ht="15.75" thickBot="1" x14ac:dyDescent="0.3">
      <c r="B23" s="35" t="s">
        <v>27</v>
      </c>
      <c r="C23" s="32"/>
      <c r="D23" s="32"/>
      <c r="E23" s="33"/>
      <c r="F23" s="36"/>
      <c r="G23" s="32"/>
      <c r="H23" s="34">
        <f>D20+H20</f>
        <v>0</v>
      </c>
    </row>
    <row r="24" spans="2:8" s="27" customFormat="1" ht="17.100000000000001" customHeight="1" x14ac:dyDescent="0.25">
      <c r="B24" s="28"/>
      <c r="C24" s="17"/>
      <c r="D24" s="29"/>
      <c r="F24" s="28"/>
      <c r="G24" s="17"/>
      <c r="H24" s="29"/>
    </row>
    <row r="25" spans="2:8" s="27" customFormat="1" ht="17.100000000000001" customHeight="1" x14ac:dyDescent="0.25">
      <c r="B25" s="30" t="s">
        <v>21</v>
      </c>
      <c r="C25" s="17"/>
      <c r="D25" s="29"/>
      <c r="F25" s="30" t="s">
        <v>22</v>
      </c>
      <c r="G25" s="17"/>
      <c r="H25" s="29"/>
    </row>
    <row r="26" spans="2:8" s="27" customFormat="1" ht="6" customHeight="1" thickBot="1" x14ac:dyDescent="0.3">
      <c r="B26" s="28"/>
      <c r="C26" s="17"/>
      <c r="D26" s="29"/>
      <c r="F26" s="28"/>
      <c r="G26" s="17"/>
      <c r="H26" s="29"/>
    </row>
    <row r="27" spans="2:8" ht="17.100000000000001" customHeight="1" thickBot="1" x14ac:dyDescent="0.3">
      <c r="B27" s="5" t="s">
        <v>7</v>
      </c>
      <c r="C27" s="5" t="s">
        <v>6</v>
      </c>
      <c r="D27" s="5" t="s">
        <v>1</v>
      </c>
      <c r="F27" s="5" t="s">
        <v>7</v>
      </c>
      <c r="G27" s="5" t="s">
        <v>6</v>
      </c>
      <c r="H27" s="5" t="s">
        <v>1</v>
      </c>
    </row>
    <row r="28" spans="2:8" ht="17.100000000000001" customHeight="1" thickBot="1" x14ac:dyDescent="0.3">
      <c r="B28" s="19">
        <f>B12*0.08</f>
        <v>1011.6</v>
      </c>
      <c r="C28" s="21"/>
      <c r="D28" s="20">
        <f>B28*C28</f>
        <v>0</v>
      </c>
      <c r="F28" s="19">
        <f>F12*0.08</f>
        <v>112.4</v>
      </c>
      <c r="G28" s="21"/>
      <c r="H28" s="20">
        <f>F28*G28</f>
        <v>0</v>
      </c>
    </row>
    <row r="29" spans="2:8" x14ac:dyDescent="0.25">
      <c r="B29" s="22" t="s">
        <v>8</v>
      </c>
      <c r="C29" s="11"/>
      <c r="D29" s="11"/>
      <c r="F29" s="22" t="s">
        <v>8</v>
      </c>
      <c r="G29" s="11"/>
      <c r="H29" s="11"/>
    </row>
    <row r="30" spans="2:8" ht="9.75" customHeight="1" x14ac:dyDescent="0.25"/>
    <row r="31" spans="2:8" x14ac:dyDescent="0.25">
      <c r="B31" s="3" t="s">
        <v>4</v>
      </c>
      <c r="C31" s="3"/>
      <c r="F31" s="3"/>
      <c r="G31" s="3"/>
    </row>
    <row r="32" spans="2:8" ht="10.5" customHeight="1" x14ac:dyDescent="0.25">
      <c r="B32" s="3"/>
      <c r="C32" s="3"/>
      <c r="F32" s="3"/>
      <c r="G32" s="3"/>
    </row>
    <row r="33" spans="2:8" x14ac:dyDescent="0.25">
      <c r="B33" s="37" t="s">
        <v>28</v>
      </c>
      <c r="C33" s="37"/>
      <c r="F33" s="22"/>
      <c r="G33" s="3"/>
    </row>
    <row r="34" spans="2:8" x14ac:dyDescent="0.25">
      <c r="B34" s="37" t="s">
        <v>29</v>
      </c>
      <c r="C34" s="37"/>
      <c r="G34" s="3"/>
    </row>
    <row r="35" spans="2:8" x14ac:dyDescent="0.25">
      <c r="C35" s="3"/>
      <c r="D35" s="3"/>
      <c r="G35" s="3"/>
      <c r="H35" s="3"/>
    </row>
  </sheetData>
  <mergeCells count="6">
    <mergeCell ref="B34:C34"/>
    <mergeCell ref="B8:D8"/>
    <mergeCell ref="B20:C20"/>
    <mergeCell ref="F8:H8"/>
    <mergeCell ref="F20:G20"/>
    <mergeCell ref="B33:C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A4CE-321E-4D0F-B572-B590CC7C4ED3}">
  <dimension ref="B2:H34"/>
  <sheetViews>
    <sheetView showGridLines="0" zoomScale="130" zoomScaleNormal="130" workbookViewId="0">
      <selection activeCell="H21" sqref="H21"/>
    </sheetView>
  </sheetViews>
  <sheetFormatPr baseColWidth="10" defaultColWidth="11.42578125" defaultRowHeight="15" x14ac:dyDescent="0.25"/>
  <cols>
    <col min="1" max="1" width="4.7109375" customWidth="1"/>
    <col min="2" max="3" width="17" customWidth="1"/>
    <col min="4" max="4" width="15.42578125" customWidth="1"/>
    <col min="5" max="5" width="9.42578125" customWidth="1"/>
    <col min="6" max="7" width="17" customWidth="1"/>
    <col min="8" max="8" width="15.42578125" customWidth="1"/>
  </cols>
  <sheetData>
    <row r="2" spans="2:8" ht="20.25" x14ac:dyDescent="0.25">
      <c r="B2" s="1" t="s">
        <v>3</v>
      </c>
      <c r="C2" s="1"/>
      <c r="F2" s="1"/>
      <c r="G2" s="1"/>
    </row>
    <row r="3" spans="2:8" x14ac:dyDescent="0.25">
      <c r="B3" s="2"/>
      <c r="C3" s="2"/>
      <c r="F3" s="2"/>
      <c r="G3" s="2"/>
    </row>
    <row r="4" spans="2:8" ht="15.75" x14ac:dyDescent="0.25">
      <c r="B4" s="4" t="s">
        <v>10</v>
      </c>
      <c r="C4" s="4"/>
      <c r="F4" s="4"/>
      <c r="G4" s="4"/>
    </row>
    <row r="5" spans="2:8" ht="15.75" x14ac:dyDescent="0.25">
      <c r="B5" s="4"/>
      <c r="C5" s="4"/>
      <c r="F5" s="4"/>
      <c r="G5" s="4"/>
    </row>
    <row r="6" spans="2:8" ht="15.75" x14ac:dyDescent="0.25">
      <c r="B6" s="4" t="s">
        <v>18</v>
      </c>
      <c r="C6" s="4"/>
      <c r="F6" s="4" t="s">
        <v>19</v>
      </c>
      <c r="G6" s="4"/>
    </row>
    <row r="7" spans="2:8" s="27" customFormat="1" ht="6" customHeight="1" thickBot="1" x14ac:dyDescent="0.3">
      <c r="B7" s="28"/>
      <c r="C7" s="17"/>
      <c r="D7" s="29"/>
      <c r="F7" s="28"/>
      <c r="G7" s="17"/>
      <c r="H7" s="29"/>
    </row>
    <row r="8" spans="2:8" ht="16.5" thickBot="1" x14ac:dyDescent="0.3">
      <c r="B8" s="38" t="s">
        <v>17</v>
      </c>
      <c r="C8" s="39"/>
      <c r="D8" s="40"/>
      <c r="F8" s="38" t="s">
        <v>20</v>
      </c>
      <c r="G8" s="39"/>
      <c r="H8" s="40"/>
    </row>
    <row r="9" spans="2:8" ht="16.5" thickBot="1" x14ac:dyDescent="0.3">
      <c r="B9" s="12"/>
      <c r="C9" s="10"/>
      <c r="D9" s="13"/>
      <c r="F9" s="12"/>
      <c r="G9" s="10"/>
      <c r="H9" s="13"/>
    </row>
    <row r="10" spans="2:8" ht="16.5" thickBot="1" x14ac:dyDescent="0.3">
      <c r="B10" s="24" t="s">
        <v>11</v>
      </c>
      <c r="C10" s="25"/>
      <c r="D10" s="26"/>
      <c r="F10" s="24" t="s">
        <v>11</v>
      </c>
      <c r="G10" s="25"/>
      <c r="H10" s="26"/>
    </row>
    <row r="11" spans="2:8" ht="15.75" thickBot="1" x14ac:dyDescent="0.3">
      <c r="B11" s="23" t="s">
        <v>23</v>
      </c>
      <c r="C11" s="23" t="s">
        <v>0</v>
      </c>
      <c r="D11" s="23" t="s">
        <v>1</v>
      </c>
      <c r="F11" s="23" t="s">
        <v>23</v>
      </c>
      <c r="G11" s="23" t="s">
        <v>0</v>
      </c>
      <c r="H11" s="23" t="s">
        <v>1</v>
      </c>
    </row>
    <row r="12" spans="2:8" ht="15.75" thickBot="1" x14ac:dyDescent="0.3">
      <c r="B12" s="7">
        <v>28305</v>
      </c>
      <c r="C12" s="8"/>
      <c r="D12" s="6">
        <f>B12*C12</f>
        <v>0</v>
      </c>
      <c r="F12" s="7">
        <v>3145</v>
      </c>
      <c r="G12" s="8"/>
      <c r="H12" s="6">
        <f>F12*G12</f>
        <v>0</v>
      </c>
    </row>
    <row r="13" spans="2:8" ht="15.75" thickBot="1" x14ac:dyDescent="0.3">
      <c r="B13" s="14"/>
      <c r="C13" s="11"/>
      <c r="D13" s="15"/>
      <c r="F13" s="14"/>
      <c r="G13" s="11"/>
      <c r="H13" s="15"/>
    </row>
    <row r="14" spans="2:8" ht="15.75" thickBot="1" x14ac:dyDescent="0.3">
      <c r="B14" s="5" t="s">
        <v>24</v>
      </c>
      <c r="C14" s="5" t="s">
        <v>2</v>
      </c>
      <c r="D14" s="5" t="s">
        <v>1</v>
      </c>
      <c r="F14" s="5" t="s">
        <v>24</v>
      </c>
      <c r="G14" s="5" t="s">
        <v>2</v>
      </c>
      <c r="H14" s="5" t="s">
        <v>1</v>
      </c>
    </row>
    <row r="15" spans="2:8" ht="17.100000000000001" customHeight="1" thickBot="1" x14ac:dyDescent="0.3">
      <c r="B15" s="7">
        <f>B12*10.39</f>
        <v>294088.95</v>
      </c>
      <c r="C15" s="8"/>
      <c r="D15" s="9">
        <f>B15*C15</f>
        <v>0</v>
      </c>
      <c r="F15" s="7">
        <f>F12*10.39</f>
        <v>32676.550000000003</v>
      </c>
      <c r="G15" s="8"/>
      <c r="H15" s="9">
        <f>F15*G15</f>
        <v>0</v>
      </c>
    </row>
    <row r="16" spans="2:8" ht="17.100000000000001" customHeight="1" thickBot="1" x14ac:dyDescent="0.3">
      <c r="B16" s="16"/>
      <c r="C16" s="17"/>
      <c r="D16" s="18"/>
      <c r="F16" s="16"/>
      <c r="G16" s="17"/>
      <c r="H16" s="18"/>
    </row>
    <row r="17" spans="2:8" ht="17.100000000000001" customHeight="1" thickBot="1" x14ac:dyDescent="0.3">
      <c r="B17" s="24" t="s">
        <v>13</v>
      </c>
      <c r="C17" s="25"/>
      <c r="D17" s="26"/>
      <c r="F17" s="24" t="s">
        <v>13</v>
      </c>
      <c r="G17" s="25"/>
      <c r="H17" s="26"/>
    </row>
    <row r="18" spans="2:8" ht="17.100000000000001" customHeight="1" thickBot="1" x14ac:dyDescent="0.3">
      <c r="B18" s="23" t="s">
        <v>26</v>
      </c>
      <c r="C18" s="23" t="s">
        <v>12</v>
      </c>
      <c r="D18" s="23" t="s">
        <v>1</v>
      </c>
      <c r="F18" s="23" t="s">
        <v>26</v>
      </c>
      <c r="G18" s="23" t="s">
        <v>12</v>
      </c>
      <c r="H18" s="23" t="s">
        <v>1</v>
      </c>
    </row>
    <row r="19" spans="2:8" ht="17.100000000000001" customHeight="1" thickBot="1" x14ac:dyDescent="0.3">
      <c r="B19" s="7">
        <v>770</v>
      </c>
      <c r="C19" s="8"/>
      <c r="D19" s="6">
        <f>B19*C19</f>
        <v>0</v>
      </c>
      <c r="F19" s="7">
        <v>85</v>
      </c>
      <c r="G19" s="8"/>
      <c r="H19" s="6">
        <f>F19*G19</f>
        <v>0</v>
      </c>
    </row>
    <row r="20" spans="2:8" ht="17.100000000000001" customHeight="1" thickBot="1" x14ac:dyDescent="0.3">
      <c r="B20" s="41" t="s">
        <v>5</v>
      </c>
      <c r="C20" s="42"/>
      <c r="D20" s="31">
        <f>D12+D15+D19</f>
        <v>0</v>
      </c>
      <c r="F20" s="41" t="s">
        <v>5</v>
      </c>
      <c r="G20" s="42"/>
      <c r="H20" s="31">
        <f>H12+H15+H19</f>
        <v>0</v>
      </c>
    </row>
    <row r="21" spans="2:8" x14ac:dyDescent="0.25">
      <c r="B21" s="22" t="s">
        <v>25</v>
      </c>
      <c r="C21" s="11"/>
      <c r="D21" s="11"/>
      <c r="F21" s="22" t="s">
        <v>25</v>
      </c>
      <c r="G21" s="11"/>
      <c r="H21" s="11"/>
    </row>
    <row r="22" spans="2:8" s="27" customFormat="1" ht="6" customHeight="1" thickBot="1" x14ac:dyDescent="0.3">
      <c r="B22" s="28"/>
      <c r="C22" s="17"/>
      <c r="D22" s="29"/>
      <c r="F22" s="28"/>
      <c r="G22" s="17"/>
      <c r="H22" s="29"/>
    </row>
    <row r="23" spans="2:8" ht="15.75" thickBot="1" x14ac:dyDescent="0.3">
      <c r="B23" s="35" t="s">
        <v>27</v>
      </c>
      <c r="C23" s="32"/>
      <c r="D23" s="32"/>
      <c r="E23" s="33"/>
      <c r="F23" s="36"/>
      <c r="G23" s="32"/>
      <c r="H23" s="34">
        <f>D20+H20</f>
        <v>0</v>
      </c>
    </row>
    <row r="24" spans="2:8" s="27" customFormat="1" ht="17.100000000000001" customHeight="1" x14ac:dyDescent="0.25">
      <c r="B24" s="28"/>
      <c r="C24" s="17"/>
      <c r="D24" s="29"/>
      <c r="F24" s="28"/>
      <c r="G24" s="17"/>
      <c r="H24" s="29"/>
    </row>
    <row r="25" spans="2:8" s="27" customFormat="1" ht="17.100000000000001" customHeight="1" x14ac:dyDescent="0.25">
      <c r="B25" s="30" t="s">
        <v>21</v>
      </c>
      <c r="C25" s="17"/>
      <c r="D25" s="29"/>
      <c r="F25" s="30" t="s">
        <v>22</v>
      </c>
      <c r="G25" s="17"/>
      <c r="H25" s="29"/>
    </row>
    <row r="26" spans="2:8" s="27" customFormat="1" ht="6" customHeight="1" thickBot="1" x14ac:dyDescent="0.3">
      <c r="B26" s="28"/>
      <c r="C26" s="17"/>
      <c r="D26" s="29"/>
      <c r="F26" s="28"/>
      <c r="G26" s="17"/>
      <c r="H26" s="29"/>
    </row>
    <row r="27" spans="2:8" ht="17.100000000000001" customHeight="1" thickBot="1" x14ac:dyDescent="0.3">
      <c r="B27" s="5" t="s">
        <v>7</v>
      </c>
      <c r="C27" s="5" t="s">
        <v>6</v>
      </c>
      <c r="D27" s="5" t="s">
        <v>1</v>
      </c>
      <c r="F27" s="5" t="s">
        <v>7</v>
      </c>
      <c r="G27" s="5" t="s">
        <v>6</v>
      </c>
      <c r="H27" s="5" t="s">
        <v>1</v>
      </c>
    </row>
    <row r="28" spans="2:8" ht="17.100000000000001" customHeight="1" thickBot="1" x14ac:dyDescent="0.3">
      <c r="B28" s="19">
        <f>B12*0.08</f>
        <v>2264.4</v>
      </c>
      <c r="C28" s="21"/>
      <c r="D28" s="20">
        <f>B28*C28</f>
        <v>0</v>
      </c>
      <c r="F28" s="19">
        <f>F12*0.08</f>
        <v>251.6</v>
      </c>
      <c r="G28" s="21"/>
      <c r="H28" s="20">
        <f>F28*G28</f>
        <v>0</v>
      </c>
    </row>
    <row r="29" spans="2:8" x14ac:dyDescent="0.25">
      <c r="B29" s="22" t="s">
        <v>8</v>
      </c>
      <c r="C29" s="11"/>
      <c r="D29" s="11"/>
      <c r="F29" s="22" t="s">
        <v>8</v>
      </c>
      <c r="G29" s="11"/>
      <c r="H29" s="11"/>
    </row>
    <row r="30" spans="2:8" ht="9.75" customHeight="1" x14ac:dyDescent="0.25"/>
    <row r="31" spans="2:8" x14ac:dyDescent="0.25">
      <c r="B31" s="3" t="s">
        <v>4</v>
      </c>
      <c r="C31" s="3"/>
      <c r="F31" s="3"/>
      <c r="G31" s="3"/>
    </row>
    <row r="32" spans="2:8" ht="10.5" customHeight="1" x14ac:dyDescent="0.25">
      <c r="B32" s="3"/>
      <c r="C32" s="3"/>
      <c r="F32" s="3"/>
      <c r="G32" s="3"/>
    </row>
    <row r="33" spans="2:7" x14ac:dyDescent="0.25">
      <c r="B33" s="37" t="s">
        <v>28</v>
      </c>
      <c r="C33" s="37"/>
      <c r="F33" s="22"/>
      <c r="G33" s="3"/>
    </row>
    <row r="34" spans="2:7" x14ac:dyDescent="0.25">
      <c r="B34" s="37" t="s">
        <v>29</v>
      </c>
      <c r="C34" s="37"/>
      <c r="G34" s="3"/>
    </row>
  </sheetData>
  <mergeCells count="6">
    <mergeCell ref="B34:C34"/>
    <mergeCell ref="B8:D8"/>
    <mergeCell ref="B20:C20"/>
    <mergeCell ref="F8:H8"/>
    <mergeCell ref="F20:G20"/>
    <mergeCell ref="B33:C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2137-0EF6-4620-8D54-AFF5397F1504}">
  <dimension ref="B2:H34"/>
  <sheetViews>
    <sheetView showGridLines="0" zoomScale="130" zoomScaleNormal="130" workbookViewId="0">
      <selection activeCell="H21" sqref="H21"/>
    </sheetView>
  </sheetViews>
  <sheetFormatPr baseColWidth="10" defaultColWidth="11.42578125" defaultRowHeight="15" x14ac:dyDescent="0.25"/>
  <cols>
    <col min="1" max="1" width="4.7109375" customWidth="1"/>
    <col min="2" max="3" width="17" customWidth="1"/>
    <col min="4" max="4" width="15.42578125" customWidth="1"/>
    <col min="5" max="5" width="9.42578125" customWidth="1"/>
    <col min="6" max="7" width="17" customWidth="1"/>
    <col min="8" max="8" width="15.42578125" customWidth="1"/>
  </cols>
  <sheetData>
    <row r="2" spans="2:8" ht="20.25" x14ac:dyDescent="0.25">
      <c r="B2" s="1" t="s">
        <v>3</v>
      </c>
      <c r="C2" s="1"/>
      <c r="F2" s="1"/>
      <c r="G2" s="1"/>
    </row>
    <row r="3" spans="2:8" x14ac:dyDescent="0.25">
      <c r="B3" s="2"/>
      <c r="C3" s="2"/>
      <c r="F3" s="2"/>
      <c r="G3" s="2"/>
    </row>
    <row r="4" spans="2:8" ht="15.75" x14ac:dyDescent="0.25">
      <c r="B4" s="4" t="s">
        <v>14</v>
      </c>
      <c r="C4" s="4"/>
      <c r="F4" s="4"/>
      <c r="G4" s="4"/>
    </row>
    <row r="5" spans="2:8" ht="15.75" x14ac:dyDescent="0.25">
      <c r="B5" s="4"/>
      <c r="C5" s="4"/>
      <c r="F5" s="4"/>
      <c r="G5" s="4"/>
    </row>
    <row r="6" spans="2:8" ht="15.75" x14ac:dyDescent="0.25">
      <c r="B6" s="4" t="s">
        <v>18</v>
      </c>
      <c r="C6" s="4"/>
      <c r="F6" s="4" t="s">
        <v>19</v>
      </c>
      <c r="G6" s="4"/>
    </row>
    <row r="7" spans="2:8" s="27" customFormat="1" ht="6" customHeight="1" thickBot="1" x14ac:dyDescent="0.3">
      <c r="B7" s="28"/>
      <c r="C7" s="17"/>
      <c r="D7" s="29"/>
      <c r="F7" s="28"/>
      <c r="G7" s="17"/>
      <c r="H7" s="29"/>
    </row>
    <row r="8" spans="2:8" ht="16.5" thickBot="1" x14ac:dyDescent="0.3">
      <c r="B8" s="38" t="s">
        <v>17</v>
      </c>
      <c r="C8" s="39"/>
      <c r="D8" s="40"/>
      <c r="F8" s="38" t="s">
        <v>20</v>
      </c>
      <c r="G8" s="39"/>
      <c r="H8" s="40"/>
    </row>
    <row r="9" spans="2:8" ht="16.5" thickBot="1" x14ac:dyDescent="0.3">
      <c r="B9" s="12"/>
      <c r="C9" s="10"/>
      <c r="D9" s="13"/>
      <c r="F9" s="12"/>
      <c r="G9" s="10"/>
      <c r="H9" s="13"/>
    </row>
    <row r="10" spans="2:8" ht="16.5" thickBot="1" x14ac:dyDescent="0.3">
      <c r="B10" s="24" t="s">
        <v>11</v>
      </c>
      <c r="C10" s="25"/>
      <c r="D10" s="26"/>
      <c r="F10" s="24" t="s">
        <v>11</v>
      </c>
      <c r="G10" s="25"/>
      <c r="H10" s="26"/>
    </row>
    <row r="11" spans="2:8" ht="15.75" thickBot="1" x14ac:dyDescent="0.3">
      <c r="B11" s="23" t="s">
        <v>23</v>
      </c>
      <c r="C11" s="23" t="s">
        <v>0</v>
      </c>
      <c r="D11" s="23" t="s">
        <v>1</v>
      </c>
      <c r="F11" s="23" t="s">
        <v>23</v>
      </c>
      <c r="G11" s="23" t="s">
        <v>0</v>
      </c>
      <c r="H11" s="23" t="s">
        <v>1</v>
      </c>
    </row>
    <row r="12" spans="2:8" ht="15.75" thickBot="1" x14ac:dyDescent="0.3">
      <c r="B12" s="7">
        <v>33030</v>
      </c>
      <c r="C12" s="8"/>
      <c r="D12" s="6">
        <f>B12*C12</f>
        <v>0</v>
      </c>
      <c r="F12" s="7">
        <v>3670</v>
      </c>
      <c r="G12" s="8"/>
      <c r="H12" s="6">
        <f>F12*G12</f>
        <v>0</v>
      </c>
    </row>
    <row r="13" spans="2:8" ht="15.75" thickBot="1" x14ac:dyDescent="0.3">
      <c r="B13" s="14"/>
      <c r="C13" s="11"/>
      <c r="D13" s="15"/>
      <c r="F13" s="14"/>
      <c r="G13" s="11"/>
      <c r="H13" s="15"/>
    </row>
    <row r="14" spans="2:8" ht="15.75" thickBot="1" x14ac:dyDescent="0.3">
      <c r="B14" s="5" t="s">
        <v>24</v>
      </c>
      <c r="C14" s="5" t="s">
        <v>2</v>
      </c>
      <c r="D14" s="5" t="s">
        <v>1</v>
      </c>
      <c r="F14" s="5" t="s">
        <v>24</v>
      </c>
      <c r="G14" s="5" t="s">
        <v>2</v>
      </c>
      <c r="H14" s="5" t="s">
        <v>1</v>
      </c>
    </row>
    <row r="15" spans="2:8" ht="17.100000000000001" customHeight="1" thickBot="1" x14ac:dyDescent="0.3">
      <c r="B15" s="7">
        <f>B12*17.4</f>
        <v>574722</v>
      </c>
      <c r="C15" s="8"/>
      <c r="D15" s="9">
        <f>B15*C15</f>
        <v>0</v>
      </c>
      <c r="F15" s="7">
        <f>F12*17.4</f>
        <v>63857.999999999993</v>
      </c>
      <c r="G15" s="8"/>
      <c r="H15" s="9">
        <f>F15*G15</f>
        <v>0</v>
      </c>
    </row>
    <row r="16" spans="2:8" ht="17.100000000000001" customHeight="1" thickBot="1" x14ac:dyDescent="0.3">
      <c r="B16" s="16"/>
      <c r="C16" s="17"/>
      <c r="D16" s="18"/>
      <c r="F16" s="16"/>
      <c r="G16" s="17"/>
      <c r="H16" s="18"/>
    </row>
    <row r="17" spans="2:8" ht="17.100000000000001" customHeight="1" thickBot="1" x14ac:dyDescent="0.3">
      <c r="B17" s="24" t="s">
        <v>13</v>
      </c>
      <c r="C17" s="25"/>
      <c r="D17" s="26"/>
      <c r="F17" s="24" t="s">
        <v>13</v>
      </c>
      <c r="G17" s="25"/>
      <c r="H17" s="26"/>
    </row>
    <row r="18" spans="2:8" ht="17.100000000000001" customHeight="1" thickBot="1" x14ac:dyDescent="0.3">
      <c r="B18" s="23" t="s">
        <v>26</v>
      </c>
      <c r="C18" s="23" t="s">
        <v>12</v>
      </c>
      <c r="D18" s="23" t="s">
        <v>1</v>
      </c>
      <c r="F18" s="23" t="s">
        <v>26</v>
      </c>
      <c r="G18" s="23" t="s">
        <v>12</v>
      </c>
      <c r="H18" s="23" t="s">
        <v>1</v>
      </c>
    </row>
    <row r="19" spans="2:8" ht="17.100000000000001" customHeight="1" thickBot="1" x14ac:dyDescent="0.3">
      <c r="B19" s="7">
        <v>3848</v>
      </c>
      <c r="C19" s="8"/>
      <c r="D19" s="6">
        <f>B19*C19</f>
        <v>0</v>
      </c>
      <c r="F19" s="7">
        <v>427</v>
      </c>
      <c r="G19" s="8"/>
      <c r="H19" s="6">
        <f>F19*G19</f>
        <v>0</v>
      </c>
    </row>
    <row r="20" spans="2:8" ht="17.100000000000001" customHeight="1" thickBot="1" x14ac:dyDescent="0.3">
      <c r="B20" s="41" t="s">
        <v>5</v>
      </c>
      <c r="C20" s="42"/>
      <c r="D20" s="31">
        <f>D12+D15+D19</f>
        <v>0</v>
      </c>
      <c r="F20" s="41" t="s">
        <v>5</v>
      </c>
      <c r="G20" s="42"/>
      <c r="H20" s="31">
        <f>H12+H15+H19</f>
        <v>0</v>
      </c>
    </row>
    <row r="21" spans="2:8" x14ac:dyDescent="0.25">
      <c r="B21" s="22" t="s">
        <v>25</v>
      </c>
      <c r="C21" s="11"/>
      <c r="D21" s="11"/>
      <c r="F21" s="22" t="s">
        <v>25</v>
      </c>
      <c r="G21" s="11"/>
      <c r="H21" s="11"/>
    </row>
    <row r="22" spans="2:8" s="27" customFormat="1" ht="6" customHeight="1" thickBot="1" x14ac:dyDescent="0.3">
      <c r="B22" s="28"/>
      <c r="C22" s="17"/>
      <c r="D22" s="29"/>
      <c r="F22" s="28"/>
      <c r="G22" s="17"/>
      <c r="H22" s="29"/>
    </row>
    <row r="23" spans="2:8" ht="15.75" thickBot="1" x14ac:dyDescent="0.3">
      <c r="B23" s="35" t="s">
        <v>27</v>
      </c>
      <c r="C23" s="32"/>
      <c r="D23" s="32"/>
      <c r="E23" s="33"/>
      <c r="F23" s="36"/>
      <c r="G23" s="32"/>
      <c r="H23" s="34">
        <f>D20+H20</f>
        <v>0</v>
      </c>
    </row>
    <row r="24" spans="2:8" s="27" customFormat="1" ht="17.100000000000001" customHeight="1" x14ac:dyDescent="0.25">
      <c r="B24" s="28"/>
      <c r="C24" s="17"/>
      <c r="D24" s="29"/>
      <c r="F24" s="28"/>
      <c r="G24" s="17"/>
      <c r="H24" s="29"/>
    </row>
    <row r="25" spans="2:8" s="27" customFormat="1" ht="17.100000000000001" customHeight="1" x14ac:dyDescent="0.25">
      <c r="B25" s="30" t="s">
        <v>21</v>
      </c>
      <c r="C25" s="17"/>
      <c r="D25" s="29"/>
      <c r="F25" s="30" t="s">
        <v>22</v>
      </c>
      <c r="G25" s="17"/>
      <c r="H25" s="29"/>
    </row>
    <row r="26" spans="2:8" s="27" customFormat="1" ht="6" customHeight="1" thickBot="1" x14ac:dyDescent="0.3">
      <c r="B26" s="28"/>
      <c r="C26" s="17"/>
      <c r="D26" s="29"/>
      <c r="F26" s="28"/>
      <c r="G26" s="17"/>
      <c r="H26" s="29"/>
    </row>
    <row r="27" spans="2:8" ht="17.100000000000001" customHeight="1" thickBot="1" x14ac:dyDescent="0.3">
      <c r="B27" s="5" t="s">
        <v>7</v>
      </c>
      <c r="C27" s="5" t="s">
        <v>6</v>
      </c>
      <c r="D27" s="5" t="s">
        <v>1</v>
      </c>
      <c r="F27" s="5" t="s">
        <v>7</v>
      </c>
      <c r="G27" s="5" t="s">
        <v>6</v>
      </c>
      <c r="H27" s="5" t="s">
        <v>1</v>
      </c>
    </row>
    <row r="28" spans="2:8" ht="17.100000000000001" customHeight="1" thickBot="1" x14ac:dyDescent="0.3">
      <c r="B28" s="19">
        <f>B12*0.08</f>
        <v>2642.4</v>
      </c>
      <c r="C28" s="21"/>
      <c r="D28" s="20">
        <f>B28*C28</f>
        <v>0</v>
      </c>
      <c r="F28" s="19">
        <f>F12*0.08</f>
        <v>293.60000000000002</v>
      </c>
      <c r="G28" s="21"/>
      <c r="H28" s="20">
        <f>F28*G28</f>
        <v>0</v>
      </c>
    </row>
    <row r="29" spans="2:8" x14ac:dyDescent="0.25">
      <c r="B29" s="22" t="s">
        <v>8</v>
      </c>
      <c r="C29" s="11"/>
      <c r="D29" s="11"/>
      <c r="F29" s="22" t="s">
        <v>8</v>
      </c>
      <c r="G29" s="11"/>
      <c r="H29" s="11"/>
    </row>
    <row r="30" spans="2:8" ht="9.75" customHeight="1" x14ac:dyDescent="0.25"/>
    <row r="31" spans="2:8" x14ac:dyDescent="0.25">
      <c r="B31" s="3" t="s">
        <v>4</v>
      </c>
      <c r="C31" s="3"/>
      <c r="F31" s="3"/>
      <c r="G31" s="3"/>
    </row>
    <row r="32" spans="2:8" ht="10.5" customHeight="1" x14ac:dyDescent="0.25">
      <c r="B32" s="3"/>
      <c r="C32" s="3"/>
      <c r="F32" s="3"/>
      <c r="G32" s="3"/>
    </row>
    <row r="33" spans="2:7" x14ac:dyDescent="0.25">
      <c r="B33" s="37" t="s">
        <v>28</v>
      </c>
      <c r="C33" s="37"/>
      <c r="F33" s="22"/>
      <c r="G33" s="3"/>
    </row>
    <row r="34" spans="2:7" x14ac:dyDescent="0.25">
      <c r="B34" s="37" t="s">
        <v>29</v>
      </c>
      <c r="C34" s="37"/>
      <c r="G34" s="3"/>
    </row>
  </sheetData>
  <mergeCells count="6">
    <mergeCell ref="B34:C34"/>
    <mergeCell ref="B20:C20"/>
    <mergeCell ref="B8:D8"/>
    <mergeCell ref="F8:H8"/>
    <mergeCell ref="F20:G20"/>
    <mergeCell ref="B33:C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CF976-6183-484D-BF3B-DA50B79D60B0}">
  <dimension ref="B2:H34"/>
  <sheetViews>
    <sheetView showGridLines="0" zoomScale="130" zoomScaleNormal="130" workbookViewId="0">
      <selection activeCell="H21" sqref="H21"/>
    </sheetView>
  </sheetViews>
  <sheetFormatPr baseColWidth="10" defaultColWidth="11.42578125" defaultRowHeight="15" x14ac:dyDescent="0.25"/>
  <cols>
    <col min="1" max="1" width="4.7109375" customWidth="1"/>
    <col min="2" max="3" width="17" customWidth="1"/>
    <col min="4" max="4" width="15.42578125" customWidth="1"/>
    <col min="5" max="5" width="9.42578125" customWidth="1"/>
    <col min="6" max="7" width="17" customWidth="1"/>
    <col min="8" max="8" width="15.42578125" customWidth="1"/>
  </cols>
  <sheetData>
    <row r="2" spans="2:8" ht="20.25" x14ac:dyDescent="0.25">
      <c r="B2" s="1" t="s">
        <v>3</v>
      </c>
      <c r="C2" s="1"/>
      <c r="F2" s="1"/>
      <c r="G2" s="1"/>
    </row>
    <row r="3" spans="2:8" x14ac:dyDescent="0.25">
      <c r="B3" s="2"/>
      <c r="C3" s="2"/>
      <c r="F3" s="2"/>
      <c r="G3" s="2"/>
    </row>
    <row r="4" spans="2:8" ht="15.75" x14ac:dyDescent="0.25">
      <c r="B4" s="4" t="s">
        <v>15</v>
      </c>
      <c r="C4" s="4"/>
      <c r="F4" s="4"/>
      <c r="G4" s="4"/>
    </row>
    <row r="5" spans="2:8" ht="15.75" x14ac:dyDescent="0.25">
      <c r="B5" s="4"/>
      <c r="C5" s="4"/>
      <c r="F5" s="4"/>
      <c r="G5" s="4"/>
    </row>
    <row r="6" spans="2:8" ht="15.75" x14ac:dyDescent="0.25">
      <c r="B6" s="4" t="s">
        <v>18</v>
      </c>
      <c r="C6" s="4"/>
      <c r="F6" s="4" t="s">
        <v>19</v>
      </c>
      <c r="G6" s="4"/>
    </row>
    <row r="7" spans="2:8" s="27" customFormat="1" ht="6" customHeight="1" thickBot="1" x14ac:dyDescent="0.3">
      <c r="B7" s="28"/>
      <c r="C7" s="17"/>
      <c r="D7" s="29"/>
      <c r="F7" s="28"/>
      <c r="G7" s="17"/>
      <c r="H7" s="29"/>
    </row>
    <row r="8" spans="2:8" ht="16.5" thickBot="1" x14ac:dyDescent="0.3">
      <c r="B8" s="38" t="s">
        <v>17</v>
      </c>
      <c r="C8" s="39"/>
      <c r="D8" s="40"/>
      <c r="F8" s="38" t="s">
        <v>20</v>
      </c>
      <c r="G8" s="39"/>
      <c r="H8" s="40"/>
    </row>
    <row r="9" spans="2:8" ht="16.5" thickBot="1" x14ac:dyDescent="0.3">
      <c r="B9" s="12"/>
      <c r="C9" s="10"/>
      <c r="D9" s="13"/>
      <c r="F9" s="12"/>
      <c r="G9" s="10"/>
      <c r="H9" s="13"/>
    </row>
    <row r="10" spans="2:8" ht="16.5" thickBot="1" x14ac:dyDescent="0.3">
      <c r="B10" s="24" t="s">
        <v>11</v>
      </c>
      <c r="C10" s="25"/>
      <c r="D10" s="26"/>
      <c r="F10" s="24" t="s">
        <v>11</v>
      </c>
      <c r="G10" s="25"/>
      <c r="H10" s="26"/>
    </row>
    <row r="11" spans="2:8" ht="15.75" thickBot="1" x14ac:dyDescent="0.3">
      <c r="B11" s="23" t="s">
        <v>23</v>
      </c>
      <c r="C11" s="23" t="s">
        <v>0</v>
      </c>
      <c r="D11" s="23" t="s">
        <v>1</v>
      </c>
      <c r="F11" s="23" t="s">
        <v>23</v>
      </c>
      <c r="G11" s="23" t="s">
        <v>0</v>
      </c>
      <c r="H11" s="23" t="s">
        <v>1</v>
      </c>
    </row>
    <row r="12" spans="2:8" ht="15.75" thickBot="1" x14ac:dyDescent="0.3">
      <c r="B12" s="7">
        <v>8550</v>
      </c>
      <c r="C12" s="8"/>
      <c r="D12" s="6">
        <f>B12*C12</f>
        <v>0</v>
      </c>
      <c r="F12" s="7">
        <v>950</v>
      </c>
      <c r="G12" s="8"/>
      <c r="H12" s="6">
        <f>F12*G12</f>
        <v>0</v>
      </c>
    </row>
    <row r="13" spans="2:8" ht="15.75" thickBot="1" x14ac:dyDescent="0.3">
      <c r="B13" s="14"/>
      <c r="C13" s="11"/>
      <c r="D13" s="15"/>
      <c r="F13" s="14"/>
      <c r="G13" s="11"/>
      <c r="H13" s="15"/>
    </row>
    <row r="14" spans="2:8" ht="15.75" thickBot="1" x14ac:dyDescent="0.3">
      <c r="B14" s="5" t="s">
        <v>24</v>
      </c>
      <c r="C14" s="5" t="s">
        <v>2</v>
      </c>
      <c r="D14" s="5" t="s">
        <v>1</v>
      </c>
      <c r="F14" s="5" t="s">
        <v>24</v>
      </c>
      <c r="G14" s="5" t="s">
        <v>2</v>
      </c>
      <c r="H14" s="5" t="s">
        <v>1</v>
      </c>
    </row>
    <row r="15" spans="2:8" ht="17.100000000000001" customHeight="1" thickBot="1" x14ac:dyDescent="0.3">
      <c r="B15" s="7">
        <f>B12*29.86</f>
        <v>255303</v>
      </c>
      <c r="C15" s="8"/>
      <c r="D15" s="9">
        <f>B15*C15</f>
        <v>0</v>
      </c>
      <c r="F15" s="7">
        <f>F12*29.86</f>
        <v>28367</v>
      </c>
      <c r="G15" s="8"/>
      <c r="H15" s="9">
        <f>F15*G15</f>
        <v>0</v>
      </c>
    </row>
    <row r="16" spans="2:8" ht="17.100000000000001" customHeight="1" thickBot="1" x14ac:dyDescent="0.3">
      <c r="B16" s="16"/>
      <c r="C16" s="17"/>
      <c r="D16" s="18"/>
      <c r="F16" s="16"/>
      <c r="G16" s="17"/>
      <c r="H16" s="18"/>
    </row>
    <row r="17" spans="2:8" ht="17.100000000000001" customHeight="1" thickBot="1" x14ac:dyDescent="0.3">
      <c r="B17" s="24" t="s">
        <v>13</v>
      </c>
      <c r="C17" s="25"/>
      <c r="D17" s="26"/>
      <c r="F17" s="24" t="s">
        <v>13</v>
      </c>
      <c r="G17" s="25"/>
      <c r="H17" s="26"/>
    </row>
    <row r="18" spans="2:8" ht="17.100000000000001" customHeight="1" thickBot="1" x14ac:dyDescent="0.3">
      <c r="B18" s="23" t="s">
        <v>26</v>
      </c>
      <c r="C18" s="23" t="s">
        <v>12</v>
      </c>
      <c r="D18" s="23" t="s">
        <v>1</v>
      </c>
      <c r="F18" s="23" t="s">
        <v>26</v>
      </c>
      <c r="G18" s="23" t="s">
        <v>12</v>
      </c>
      <c r="H18" s="23" t="s">
        <v>1</v>
      </c>
    </row>
    <row r="19" spans="2:8" ht="17.100000000000001" customHeight="1" thickBot="1" x14ac:dyDescent="0.3">
      <c r="B19" s="7">
        <v>770</v>
      </c>
      <c r="C19" s="8"/>
      <c r="D19" s="6">
        <f>B19*C19</f>
        <v>0</v>
      </c>
      <c r="F19" s="7">
        <v>85</v>
      </c>
      <c r="G19" s="8"/>
      <c r="H19" s="6">
        <f>F19*G19</f>
        <v>0</v>
      </c>
    </row>
    <row r="20" spans="2:8" ht="17.100000000000001" customHeight="1" thickBot="1" x14ac:dyDescent="0.3">
      <c r="B20" s="41" t="s">
        <v>5</v>
      </c>
      <c r="C20" s="42"/>
      <c r="D20" s="31">
        <f>D12+D15+D19</f>
        <v>0</v>
      </c>
      <c r="F20" s="41" t="s">
        <v>5</v>
      </c>
      <c r="G20" s="42"/>
      <c r="H20" s="31">
        <f>H12+H15+H19</f>
        <v>0</v>
      </c>
    </row>
    <row r="21" spans="2:8" x14ac:dyDescent="0.25">
      <c r="B21" s="22" t="s">
        <v>25</v>
      </c>
      <c r="C21" s="11"/>
      <c r="D21" s="11"/>
      <c r="F21" s="22" t="s">
        <v>25</v>
      </c>
      <c r="G21" s="11"/>
      <c r="H21" s="11"/>
    </row>
    <row r="22" spans="2:8" s="27" customFormat="1" ht="6" customHeight="1" thickBot="1" x14ac:dyDescent="0.3">
      <c r="B22" s="28"/>
      <c r="C22" s="17"/>
      <c r="D22" s="29"/>
      <c r="F22" s="28"/>
      <c r="G22" s="17"/>
      <c r="H22" s="29"/>
    </row>
    <row r="23" spans="2:8" ht="15.75" thickBot="1" x14ac:dyDescent="0.3">
      <c r="B23" s="35" t="s">
        <v>27</v>
      </c>
      <c r="C23" s="32"/>
      <c r="D23" s="32"/>
      <c r="E23" s="33"/>
      <c r="F23" s="36"/>
      <c r="G23" s="32"/>
      <c r="H23" s="34">
        <f>D20+H20</f>
        <v>0</v>
      </c>
    </row>
    <row r="24" spans="2:8" s="27" customFormat="1" ht="17.100000000000001" customHeight="1" x14ac:dyDescent="0.25">
      <c r="B24" s="28"/>
      <c r="C24" s="17"/>
      <c r="D24" s="29"/>
      <c r="F24" s="28"/>
      <c r="G24" s="17"/>
      <c r="H24" s="29"/>
    </row>
    <row r="25" spans="2:8" s="27" customFormat="1" ht="17.100000000000001" customHeight="1" x14ac:dyDescent="0.25">
      <c r="B25" s="30" t="s">
        <v>21</v>
      </c>
      <c r="C25" s="17"/>
      <c r="D25" s="29"/>
      <c r="F25" s="30" t="s">
        <v>22</v>
      </c>
      <c r="G25" s="17"/>
      <c r="H25" s="29"/>
    </row>
    <row r="26" spans="2:8" s="27" customFormat="1" ht="6" customHeight="1" thickBot="1" x14ac:dyDescent="0.3">
      <c r="B26" s="28"/>
      <c r="C26" s="17"/>
      <c r="D26" s="29"/>
      <c r="F26" s="28"/>
      <c r="G26" s="17"/>
      <c r="H26" s="29"/>
    </row>
    <row r="27" spans="2:8" ht="17.100000000000001" customHeight="1" thickBot="1" x14ac:dyDescent="0.3">
      <c r="B27" s="5" t="s">
        <v>7</v>
      </c>
      <c r="C27" s="5" t="s">
        <v>6</v>
      </c>
      <c r="D27" s="5" t="s">
        <v>1</v>
      </c>
      <c r="F27" s="5" t="s">
        <v>7</v>
      </c>
      <c r="G27" s="5" t="s">
        <v>6</v>
      </c>
      <c r="H27" s="5" t="s">
        <v>1</v>
      </c>
    </row>
    <row r="28" spans="2:8" ht="17.100000000000001" customHeight="1" thickBot="1" x14ac:dyDescent="0.3">
      <c r="B28" s="19">
        <f>B12*0.08</f>
        <v>684</v>
      </c>
      <c r="C28" s="21"/>
      <c r="D28" s="20">
        <f>B28*C28</f>
        <v>0</v>
      </c>
      <c r="F28" s="19">
        <f>F12*0.08</f>
        <v>76</v>
      </c>
      <c r="G28" s="21"/>
      <c r="H28" s="20">
        <f>F28*G28</f>
        <v>0</v>
      </c>
    </row>
    <row r="29" spans="2:8" x14ac:dyDescent="0.25">
      <c r="B29" s="22" t="s">
        <v>8</v>
      </c>
      <c r="C29" s="11"/>
      <c r="D29" s="11"/>
      <c r="F29" s="22" t="s">
        <v>8</v>
      </c>
      <c r="G29" s="11"/>
      <c r="H29" s="11"/>
    </row>
    <row r="30" spans="2:8" ht="9.75" customHeight="1" x14ac:dyDescent="0.25"/>
    <row r="31" spans="2:8" x14ac:dyDescent="0.25">
      <c r="B31" s="3" t="s">
        <v>4</v>
      </c>
      <c r="C31" s="3"/>
      <c r="F31" s="3"/>
      <c r="G31" s="3"/>
    </row>
    <row r="32" spans="2:8" ht="10.5" customHeight="1" x14ac:dyDescent="0.25">
      <c r="B32" s="3"/>
      <c r="C32" s="3"/>
      <c r="F32" s="3"/>
      <c r="G32" s="3"/>
    </row>
    <row r="33" spans="2:7" x14ac:dyDescent="0.25">
      <c r="B33" s="37" t="s">
        <v>28</v>
      </c>
      <c r="C33" s="37"/>
      <c r="F33" s="22"/>
      <c r="G33" s="3"/>
    </row>
    <row r="34" spans="2:7" x14ac:dyDescent="0.25">
      <c r="B34" s="37" t="s">
        <v>29</v>
      </c>
      <c r="C34" s="37"/>
      <c r="G34" s="3"/>
    </row>
  </sheetData>
  <mergeCells count="6">
    <mergeCell ref="B34:C34"/>
    <mergeCell ref="B8:D8"/>
    <mergeCell ref="B20:C20"/>
    <mergeCell ref="F8:H8"/>
    <mergeCell ref="F20:G20"/>
    <mergeCell ref="B33:C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927-FFFC-4848-B5D9-26E5801448D8}">
  <dimension ref="B2:H34"/>
  <sheetViews>
    <sheetView showGridLines="0" zoomScale="130" zoomScaleNormal="130" workbookViewId="0">
      <selection activeCell="H21" sqref="H21"/>
    </sheetView>
  </sheetViews>
  <sheetFormatPr baseColWidth="10" defaultColWidth="11.42578125" defaultRowHeight="15" x14ac:dyDescent="0.25"/>
  <cols>
    <col min="1" max="1" width="4.7109375" customWidth="1"/>
    <col min="2" max="3" width="17" customWidth="1"/>
    <col min="4" max="4" width="15.42578125" customWidth="1"/>
    <col min="5" max="5" width="9.42578125" customWidth="1"/>
    <col min="6" max="7" width="17" customWidth="1"/>
    <col min="8" max="8" width="15.42578125" customWidth="1"/>
    <col min="9" max="9" width="8.42578125" customWidth="1"/>
  </cols>
  <sheetData>
    <row r="2" spans="2:8" ht="20.25" x14ac:dyDescent="0.25">
      <c r="B2" s="1" t="s">
        <v>3</v>
      </c>
      <c r="C2" s="1"/>
      <c r="F2" s="1"/>
      <c r="G2" s="1"/>
    </row>
    <row r="3" spans="2:8" x14ac:dyDescent="0.25">
      <c r="B3" s="2"/>
      <c r="C3" s="2"/>
      <c r="F3" s="2"/>
      <c r="G3" s="2"/>
    </row>
    <row r="4" spans="2:8" ht="15.75" x14ac:dyDescent="0.25">
      <c r="B4" s="4" t="s">
        <v>16</v>
      </c>
      <c r="C4" s="4"/>
      <c r="F4" s="4"/>
      <c r="G4" s="4"/>
    </row>
    <row r="5" spans="2:8" ht="15.75" x14ac:dyDescent="0.25">
      <c r="B5" s="4"/>
      <c r="C5" s="4"/>
      <c r="F5" s="4"/>
      <c r="G5" s="4"/>
    </row>
    <row r="6" spans="2:8" ht="15.75" x14ac:dyDescent="0.25">
      <c r="B6" s="4" t="s">
        <v>18</v>
      </c>
      <c r="C6" s="4"/>
      <c r="F6" s="4" t="s">
        <v>19</v>
      </c>
      <c r="G6" s="4"/>
    </row>
    <row r="7" spans="2:8" s="27" customFormat="1" ht="6" customHeight="1" thickBot="1" x14ac:dyDescent="0.3">
      <c r="B7" s="28"/>
      <c r="C7" s="17"/>
      <c r="D7" s="29"/>
      <c r="F7" s="28"/>
      <c r="G7" s="17"/>
      <c r="H7" s="29"/>
    </row>
    <row r="8" spans="2:8" ht="16.5" thickBot="1" x14ac:dyDescent="0.3">
      <c r="B8" s="38" t="s">
        <v>17</v>
      </c>
      <c r="C8" s="39"/>
      <c r="D8" s="40"/>
      <c r="F8" s="38" t="s">
        <v>20</v>
      </c>
      <c r="G8" s="39"/>
      <c r="H8" s="40"/>
    </row>
    <row r="9" spans="2:8" ht="16.5" thickBot="1" x14ac:dyDescent="0.3">
      <c r="B9" s="12"/>
      <c r="C9" s="10"/>
      <c r="D9" s="13"/>
      <c r="F9" s="12"/>
      <c r="G9" s="10"/>
      <c r="H9" s="13"/>
    </row>
    <row r="10" spans="2:8" ht="16.5" thickBot="1" x14ac:dyDescent="0.3">
      <c r="B10" s="24" t="s">
        <v>11</v>
      </c>
      <c r="C10" s="25"/>
      <c r="D10" s="26"/>
      <c r="F10" s="24" t="s">
        <v>11</v>
      </c>
      <c r="G10" s="25"/>
      <c r="H10" s="26"/>
    </row>
    <row r="11" spans="2:8" ht="15.75" thickBot="1" x14ac:dyDescent="0.3">
      <c r="B11" s="23" t="s">
        <v>23</v>
      </c>
      <c r="C11" s="23" t="s">
        <v>0</v>
      </c>
      <c r="D11" s="23" t="s">
        <v>1</v>
      </c>
      <c r="F11" s="23" t="s">
        <v>23</v>
      </c>
      <c r="G11" s="23" t="s">
        <v>0</v>
      </c>
      <c r="H11" s="23" t="s">
        <v>1</v>
      </c>
    </row>
    <row r="12" spans="2:8" ht="15.75" thickBot="1" x14ac:dyDescent="0.3">
      <c r="B12" s="7">
        <v>43740</v>
      </c>
      <c r="C12" s="8"/>
      <c r="D12" s="6">
        <f>B12*C12</f>
        <v>0</v>
      </c>
      <c r="F12" s="7">
        <v>4860</v>
      </c>
      <c r="G12" s="8"/>
      <c r="H12" s="6">
        <f>F12*G12</f>
        <v>0</v>
      </c>
    </row>
    <row r="13" spans="2:8" ht="15.75" thickBot="1" x14ac:dyDescent="0.3">
      <c r="B13" s="14"/>
      <c r="C13" s="11"/>
      <c r="D13" s="15"/>
      <c r="F13" s="14"/>
      <c r="G13" s="11"/>
      <c r="H13" s="15"/>
    </row>
    <row r="14" spans="2:8" ht="15.75" thickBot="1" x14ac:dyDescent="0.3">
      <c r="B14" s="5" t="s">
        <v>24</v>
      </c>
      <c r="C14" s="5" t="s">
        <v>2</v>
      </c>
      <c r="D14" s="5" t="s">
        <v>1</v>
      </c>
      <c r="F14" s="5" t="s">
        <v>24</v>
      </c>
      <c r="G14" s="5" t="s">
        <v>2</v>
      </c>
      <c r="H14" s="5" t="s">
        <v>1</v>
      </c>
    </row>
    <row r="15" spans="2:8" ht="17.100000000000001" customHeight="1" thickBot="1" x14ac:dyDescent="0.3">
      <c r="B15" s="7">
        <f>B12*18.09</f>
        <v>791256.6</v>
      </c>
      <c r="C15" s="8"/>
      <c r="D15" s="9">
        <f>B15*C15</f>
        <v>0</v>
      </c>
      <c r="F15" s="7">
        <f>F12*18.09</f>
        <v>87917.4</v>
      </c>
      <c r="G15" s="8"/>
      <c r="H15" s="9">
        <f>F15*G15</f>
        <v>0</v>
      </c>
    </row>
    <row r="16" spans="2:8" ht="17.100000000000001" customHeight="1" thickBot="1" x14ac:dyDescent="0.3">
      <c r="B16" s="16"/>
      <c r="C16" s="17"/>
      <c r="D16" s="18"/>
      <c r="F16" s="16"/>
      <c r="G16" s="17"/>
      <c r="H16" s="18"/>
    </row>
    <row r="17" spans="2:8" ht="17.100000000000001" customHeight="1" thickBot="1" x14ac:dyDescent="0.3">
      <c r="B17" s="24" t="s">
        <v>13</v>
      </c>
      <c r="C17" s="25"/>
      <c r="D17" s="26"/>
      <c r="F17" s="24" t="s">
        <v>13</v>
      </c>
      <c r="G17" s="25"/>
      <c r="H17" s="26"/>
    </row>
    <row r="18" spans="2:8" ht="17.100000000000001" customHeight="1" thickBot="1" x14ac:dyDescent="0.3">
      <c r="B18" s="23" t="s">
        <v>26</v>
      </c>
      <c r="C18" s="23" t="s">
        <v>12</v>
      </c>
      <c r="D18" s="23" t="s">
        <v>1</v>
      </c>
      <c r="F18" s="23" t="s">
        <v>26</v>
      </c>
      <c r="G18" s="23" t="s">
        <v>12</v>
      </c>
      <c r="H18" s="23" t="s">
        <v>1</v>
      </c>
    </row>
    <row r="19" spans="2:8" ht="17.100000000000001" customHeight="1" thickBot="1" x14ac:dyDescent="0.3">
      <c r="B19" s="7">
        <v>770</v>
      </c>
      <c r="C19" s="8"/>
      <c r="D19" s="6">
        <f>B19*C19</f>
        <v>0</v>
      </c>
      <c r="F19" s="7">
        <v>85</v>
      </c>
      <c r="G19" s="8"/>
      <c r="H19" s="6">
        <f>F19*G19</f>
        <v>0</v>
      </c>
    </row>
    <row r="20" spans="2:8" ht="17.100000000000001" customHeight="1" thickBot="1" x14ac:dyDescent="0.3">
      <c r="B20" s="41" t="s">
        <v>5</v>
      </c>
      <c r="C20" s="42"/>
      <c r="D20" s="31">
        <f>D12+D15+D19</f>
        <v>0</v>
      </c>
      <c r="F20" s="41" t="s">
        <v>5</v>
      </c>
      <c r="G20" s="42"/>
      <c r="H20" s="31">
        <f>H12+H15+H19</f>
        <v>0</v>
      </c>
    </row>
    <row r="21" spans="2:8" x14ac:dyDescent="0.25">
      <c r="B21" s="22" t="s">
        <v>25</v>
      </c>
      <c r="C21" s="11"/>
      <c r="D21" s="11"/>
      <c r="F21" s="22" t="s">
        <v>25</v>
      </c>
      <c r="G21" s="11"/>
      <c r="H21" s="11"/>
    </row>
    <row r="22" spans="2:8" s="27" customFormat="1" ht="6" customHeight="1" thickBot="1" x14ac:dyDescent="0.3">
      <c r="B22" s="28"/>
      <c r="C22" s="17"/>
      <c r="D22" s="29"/>
      <c r="F22" s="28"/>
      <c r="G22" s="17"/>
      <c r="H22" s="29"/>
    </row>
    <row r="23" spans="2:8" ht="15.75" thickBot="1" x14ac:dyDescent="0.3">
      <c r="B23" s="35" t="s">
        <v>27</v>
      </c>
      <c r="C23" s="32"/>
      <c r="D23" s="32"/>
      <c r="E23" s="33"/>
      <c r="F23" s="36"/>
      <c r="G23" s="32"/>
      <c r="H23" s="34">
        <f>D20+H20</f>
        <v>0</v>
      </c>
    </row>
    <row r="24" spans="2:8" s="27" customFormat="1" ht="17.100000000000001" customHeight="1" x14ac:dyDescent="0.25">
      <c r="B24" s="28"/>
      <c r="C24" s="17"/>
      <c r="D24" s="29"/>
      <c r="F24" s="28"/>
      <c r="G24" s="17"/>
      <c r="H24" s="29"/>
    </row>
    <row r="25" spans="2:8" s="27" customFormat="1" ht="17.100000000000001" customHeight="1" x14ac:dyDescent="0.25">
      <c r="B25" s="30" t="s">
        <v>21</v>
      </c>
      <c r="C25" s="17"/>
      <c r="D25" s="29"/>
      <c r="F25" s="30" t="s">
        <v>22</v>
      </c>
      <c r="G25" s="17"/>
      <c r="H25" s="29"/>
    </row>
    <row r="26" spans="2:8" s="27" customFormat="1" ht="6" customHeight="1" thickBot="1" x14ac:dyDescent="0.3">
      <c r="B26" s="28"/>
      <c r="C26" s="17"/>
      <c r="D26" s="29"/>
      <c r="F26" s="28"/>
      <c r="G26" s="17"/>
      <c r="H26" s="29"/>
    </row>
    <row r="27" spans="2:8" ht="17.100000000000001" customHeight="1" thickBot="1" x14ac:dyDescent="0.3">
      <c r="B27" s="5" t="s">
        <v>7</v>
      </c>
      <c r="C27" s="5" t="s">
        <v>6</v>
      </c>
      <c r="D27" s="5" t="s">
        <v>1</v>
      </c>
      <c r="F27" s="5" t="s">
        <v>7</v>
      </c>
      <c r="G27" s="5" t="s">
        <v>6</v>
      </c>
      <c r="H27" s="5" t="s">
        <v>1</v>
      </c>
    </row>
    <row r="28" spans="2:8" ht="17.100000000000001" customHeight="1" thickBot="1" x14ac:dyDescent="0.3">
      <c r="B28" s="19">
        <f>B12*0.08</f>
        <v>3499.2000000000003</v>
      </c>
      <c r="C28" s="21"/>
      <c r="D28" s="20">
        <f>B28*C28</f>
        <v>0</v>
      </c>
      <c r="F28" s="19">
        <f>F12*0.08</f>
        <v>388.8</v>
      </c>
      <c r="G28" s="21"/>
      <c r="H28" s="20">
        <f>F28*G28</f>
        <v>0</v>
      </c>
    </row>
    <row r="29" spans="2:8" x14ac:dyDescent="0.25">
      <c r="B29" s="22" t="s">
        <v>8</v>
      </c>
      <c r="C29" s="11"/>
      <c r="D29" s="11"/>
      <c r="F29" s="22" t="s">
        <v>8</v>
      </c>
      <c r="G29" s="11"/>
      <c r="H29" s="11"/>
    </row>
    <row r="30" spans="2:8" ht="9.75" customHeight="1" x14ac:dyDescent="0.25"/>
    <row r="31" spans="2:8" x14ac:dyDescent="0.25">
      <c r="B31" s="3" t="s">
        <v>4</v>
      </c>
      <c r="C31" s="3"/>
      <c r="F31" s="3"/>
      <c r="G31" s="3"/>
    </row>
    <row r="32" spans="2:8" ht="10.5" customHeight="1" x14ac:dyDescent="0.25">
      <c r="B32" s="3"/>
      <c r="C32" s="3"/>
      <c r="F32" s="3"/>
      <c r="G32" s="3"/>
    </row>
    <row r="33" spans="2:7" x14ac:dyDescent="0.25">
      <c r="B33" s="37" t="s">
        <v>28</v>
      </c>
      <c r="C33" s="37"/>
      <c r="F33" s="22"/>
      <c r="G33" s="3"/>
    </row>
    <row r="34" spans="2:7" x14ac:dyDescent="0.25">
      <c r="B34" s="37" t="s">
        <v>29</v>
      </c>
      <c r="C34" s="37"/>
      <c r="G34" s="3"/>
    </row>
  </sheetData>
  <mergeCells count="6">
    <mergeCell ref="B34:C34"/>
    <mergeCell ref="B8:D8"/>
    <mergeCell ref="B20:C20"/>
    <mergeCell ref="F8:H8"/>
    <mergeCell ref="F20:G20"/>
    <mergeCell ref="B33:C3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d0185-cf46-4580-af29-c4db5ee35bc7">
      <Terms xmlns="http://schemas.microsoft.com/office/infopath/2007/PartnerControls"/>
    </lcf76f155ced4ddcb4097134ff3c332f>
    <TaxCatchAll xmlns="516d5654-f945-4dba-912a-a2ae7818a9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10690237146340A06344E3BFB0259F" ma:contentTypeVersion="9" ma:contentTypeDescription="Opprett et nytt dokument." ma:contentTypeScope="" ma:versionID="608af62e735bcdd86785d7cc65091c02">
  <xsd:schema xmlns:xsd="http://www.w3.org/2001/XMLSchema" xmlns:xs="http://www.w3.org/2001/XMLSchema" xmlns:p="http://schemas.microsoft.com/office/2006/metadata/properties" xmlns:ns2="2b6d0185-cf46-4580-af29-c4db5ee35bc7" xmlns:ns3="516d5654-f945-4dba-912a-a2ae7818a9ca" targetNamespace="http://schemas.microsoft.com/office/2006/metadata/properties" ma:root="true" ma:fieldsID="9e69e89ecdc0ee83d29569d5242b40c1" ns2:_="" ns3:_="">
    <xsd:import namespace="2b6d0185-cf46-4580-af29-c4db5ee35bc7"/>
    <xsd:import namespace="516d5654-f945-4dba-912a-a2ae7818a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0185-cf46-4580-af29-c4db5ee35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d5654-f945-4dba-912a-a2ae7818a9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5a1e3d3-91bb-470f-b167-def55fcc77f8}" ma:internalName="TaxCatchAll" ma:showField="CatchAllData" ma:web="516d5654-f945-4dba-912a-a2ae7818a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62F64-589D-49FF-9ECC-1C59A1D16C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FEB5BC-5850-40AC-BDC6-49994B7E2B05}"/>
</file>

<file path=customXml/itemProps3.xml><?xml version="1.0" encoding="utf-8"?>
<ds:datastoreItem xmlns:ds="http://schemas.openxmlformats.org/officeDocument/2006/customXml" ds:itemID="{6946E6E0-4DC7-4CAB-86F9-FFA7B5105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Deloppdrag A</vt:lpstr>
      <vt:lpstr>Deloppdrag B</vt:lpstr>
      <vt:lpstr>Deloppdrag C</vt:lpstr>
      <vt:lpstr>Deloppdrag D</vt:lpstr>
      <vt:lpstr>Deloppdrag 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Johansen Lise Marie</dc:creator>
  <cp:keywords/>
  <dc:description/>
  <cp:lastModifiedBy>Johansen Lise Marie</cp:lastModifiedBy>
  <cp:revision/>
  <dcterms:created xsi:type="dcterms:W3CDTF">2021-02-23T13:08:13Z</dcterms:created>
  <dcterms:modified xsi:type="dcterms:W3CDTF">2022-09-20T14:08:05Z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0x0101004610690237146340A06344E3BFB0259F</vt:lpwstr>
  </property>
</Properties>
</file>