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87_Båtanbud - begrenset tilgang\2017 Øytrafikken - anbud\Konkurransegrunnlag\Til Publisering\[0] Prosedyrebeskrivelse\"/>
    </mc:Choice>
  </mc:AlternateContent>
  <bookViews>
    <workbookView xWindow="0" yWindow="0" windowWidth="15360" windowHeight="7950" tabRatio="861" activeTab="5"/>
  </bookViews>
  <sheets>
    <sheet name="Oversikt" sheetId="2" r:id="rId1"/>
    <sheet name="Tilbudsoversikt - Kapittel 2" sheetId="3" r:id="rId2"/>
    <sheet name="Tilbudsoversikt - Kapittel 3" sheetId="11" r:id="rId3"/>
    <sheet name="Tilbudsoversikt - Kapittel 4" sheetId="6" r:id="rId4"/>
    <sheet name="Tilbudsoversikt - Kapittel 6" sheetId="7" r:id="rId5"/>
    <sheet name="Tilbudsoversikt - Kapittel 7" sheetId="12" r:id="rId6"/>
    <sheet name="Tilbudsoversikt - øvrige vedl." sheetId="9" r:id="rId7"/>
  </sheets>
  <externalReferences>
    <externalReference r:id="rId8"/>
    <externalReference r:id="rId9"/>
  </externalReferences>
  <definedNames>
    <definedName name="_GoBack" localSheetId="1">'Tilbudsoversikt - Kapittel 2'!#REF!</definedName>
    <definedName name="_GoBack" localSheetId="2">'Tilbudsoversikt - Kapittel 3'!#REF!</definedName>
    <definedName name="_GoBack" localSheetId="3">'Tilbudsoversikt - Kapittel 4'!#REF!</definedName>
    <definedName name="_GoBack" localSheetId="4">'Tilbudsoversikt - Kapittel 6'!#REF!</definedName>
    <definedName name="_GoBack" localSheetId="5">'Tilbudsoversikt - Kapittel 7'!#REF!</definedName>
    <definedName name="_GoBack" localSheetId="6">'Tilbudsoversikt - øvrige vedl.'!#REF!</definedName>
    <definedName name="_Toc442963276" localSheetId="3">'Tilbudsoversikt - Kapittel 4'!$B$10</definedName>
    <definedName name="_Toc442963276" localSheetId="4">'Tilbudsoversikt - Kapittel 6'!$B$10</definedName>
    <definedName name="_Toc442963276" localSheetId="5">'Tilbudsoversikt - Kapittel 7'!$B$10</definedName>
    <definedName name="_Toc442963276" localSheetId="6">'Tilbudsoversikt - øvrige vedl.'!$B$10</definedName>
    <definedName name="_Toc462751220" localSheetId="2">'Tilbudsoversikt - Kapittel 3'!$B$17</definedName>
    <definedName name="_Toc519754271" localSheetId="5">'Tilbudsoversikt - Kapittel 7'!$B$11</definedName>
    <definedName name="_Toc522614056" localSheetId="2">'Tilbudsoversikt - Kapittel 3'!#REF!</definedName>
    <definedName name="OLE_LINK1" localSheetId="1">'Tilbudsoversikt - Kapittel 2'!$A$11</definedName>
    <definedName name="OLE_LINK1" localSheetId="2">'Tilbudsoversikt - Kapittel 3'!$A$11</definedName>
    <definedName name="OLE_LINK1" localSheetId="3">'Tilbudsoversikt - Kapittel 4'!#REF!</definedName>
    <definedName name="OLE_LINK1" localSheetId="4">'Tilbudsoversikt - Kapittel 6'!#REF!</definedName>
    <definedName name="OLE_LINK1" localSheetId="5">'Tilbudsoversikt - Kapittel 7'!#REF!</definedName>
    <definedName name="OLE_LINK1" localSheetId="6">'Tilbudsoversikt - øvrige vedl.'!#REF!</definedName>
    <definedName name="Ruteområde">Oversikt!$U$12:$U$13</definedName>
    <definedName name="_xlnm.Print_Area" localSheetId="1">'Tilbudsoversikt - Kapittel 2'!$A$1:$G$120</definedName>
    <definedName name="_xlnm.Print_Titles" localSheetId="1">'Tilbudsoversikt - Kapittel 2'!$2:$9</definedName>
    <definedName name="_xlnm.Print_Titles" localSheetId="2">'Tilbudsoversikt - Kapittel 3'!$2:$8</definedName>
    <definedName name="_xlnm.Print_Titles" localSheetId="3">'Tilbudsoversikt - Kapittel 4'!$2:$61</definedName>
    <definedName name="_xlnm.Print_Titles" localSheetId="4">'Tilbudsoversikt - Kapittel 6'!$2:$42</definedName>
    <definedName name="_xlnm.Print_Titles" localSheetId="5">'Tilbudsoversikt - Kapittel 7'!$2:$46</definedName>
    <definedName name="_xlnm.Print_Titles" localSheetId="6">'Tilbudsoversikt - øvrige vedl.'!$2:$51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1" i="12" l="1"/>
  <c r="B4" i="12"/>
  <c r="A4" i="12"/>
  <c r="B3" i="12"/>
  <c r="A3" i="12"/>
  <c r="B2" i="12"/>
  <c r="A2" i="12"/>
  <c r="D118" i="3" l="1"/>
  <c r="B13" i="2" s="1"/>
  <c r="B14" i="2" l="1"/>
  <c r="D49" i="11"/>
  <c r="B4" i="11"/>
  <c r="A4" i="11"/>
  <c r="B3" i="11"/>
  <c r="A3" i="11"/>
  <c r="B2" i="11"/>
  <c r="A2" i="11"/>
  <c r="D15" i="9" l="1"/>
  <c r="B17" i="2"/>
  <c r="D17" i="7"/>
  <c r="D36" i="6"/>
  <c r="D79" i="3"/>
  <c r="D29" i="9" l="1"/>
  <c r="B18" i="2" l="1"/>
  <c r="B4" i="9"/>
  <c r="A4" i="9"/>
  <c r="B3" i="9"/>
  <c r="A3" i="9"/>
  <c r="B2" i="9"/>
  <c r="A2" i="9"/>
  <c r="B12" i="2" l="1"/>
  <c r="A3" i="7" l="1"/>
  <c r="B3" i="7"/>
  <c r="A4" i="7"/>
  <c r="B4" i="7"/>
  <c r="A2" i="7"/>
  <c r="B2" i="7"/>
  <c r="A3" i="6"/>
  <c r="B3" i="6"/>
  <c r="A4" i="6"/>
  <c r="B4" i="6"/>
  <c r="A2" i="6"/>
  <c r="B2" i="6"/>
  <c r="A3" i="3" l="1"/>
  <c r="B3" i="3"/>
  <c r="A4" i="3"/>
  <c r="B4" i="3"/>
  <c r="A2" i="3"/>
  <c r="B2" i="3" l="1"/>
  <c r="B16" i="2" l="1"/>
  <c r="B15" i="2" l="1"/>
</calcChain>
</file>

<file path=xl/sharedStrings.xml><?xml version="1.0" encoding="utf-8"?>
<sst xmlns="http://schemas.openxmlformats.org/spreadsheetml/2006/main" count="574" uniqueCount="405">
  <si>
    <t>2.1</t>
  </si>
  <si>
    <t>3.1</t>
  </si>
  <si>
    <t>3.1.1</t>
  </si>
  <si>
    <t>3.1.2</t>
  </si>
  <si>
    <t>3.2</t>
  </si>
  <si>
    <t>3.3</t>
  </si>
  <si>
    <t>4.1</t>
  </si>
  <si>
    <t>4.2</t>
  </si>
  <si>
    <t>4.3</t>
  </si>
  <si>
    <t>1</t>
  </si>
  <si>
    <t>3</t>
  </si>
  <si>
    <t>2</t>
  </si>
  <si>
    <t>4</t>
  </si>
  <si>
    <t>5</t>
  </si>
  <si>
    <t>7</t>
  </si>
  <si>
    <t xml:space="preserve">Ref. </t>
  </si>
  <si>
    <t>Overskrift</t>
  </si>
  <si>
    <t>Akseptert</t>
  </si>
  <si>
    <t>Konkurranse:</t>
  </si>
  <si>
    <t>Tilbud:</t>
  </si>
  <si>
    <t>Tilbudsskjema for</t>
  </si>
  <si>
    <t>Ja</t>
  </si>
  <si>
    <t>Nei</t>
  </si>
  <si>
    <t>Referanse</t>
  </si>
  <si>
    <t>2.2</t>
  </si>
  <si>
    <t>4.4</t>
  </si>
  <si>
    <t>-</t>
  </si>
  <si>
    <t>xx</t>
  </si>
  <si>
    <t>Fyll inn</t>
  </si>
  <si>
    <t>Utfyllingsveiledning</t>
  </si>
  <si>
    <t>Fylles automatisk inn i de andre fanene.</t>
  </si>
  <si>
    <t>Skal</t>
  </si>
  <si>
    <t>beskrives</t>
  </si>
  <si>
    <t>Tilbyder:</t>
  </si>
  <si>
    <t>Dersom tilbudet er ment å avvike fra konkurransegrunnlagets beskrivelse av oppdraget eller tilbyder tar forbehold mot bestemmelser i kontrakten, skal dette beskrives i samsvar med Prosedyrebeskrivelsen pkt. 5.2.</t>
  </si>
  <si>
    <t>For kravtabellene i Bilag 1</t>
  </si>
  <si>
    <t>4.</t>
  </si>
  <si>
    <t>5.</t>
  </si>
  <si>
    <t>6.</t>
  </si>
  <si>
    <t>7.</t>
  </si>
  <si>
    <t>8.</t>
  </si>
  <si>
    <t>9.</t>
  </si>
  <si>
    <t>10.</t>
  </si>
  <si>
    <t>11.</t>
  </si>
  <si>
    <t>12.</t>
  </si>
  <si>
    <t>13.</t>
  </si>
  <si>
    <t>14.</t>
  </si>
  <si>
    <t>15.</t>
  </si>
  <si>
    <t>16.</t>
  </si>
  <si>
    <t>17.</t>
  </si>
  <si>
    <t>18.</t>
  </si>
  <si>
    <t>19.</t>
  </si>
  <si>
    <t>20.</t>
  </si>
  <si>
    <t>21.</t>
  </si>
  <si>
    <t>22.</t>
  </si>
  <si>
    <t>23.</t>
  </si>
  <si>
    <t>24.</t>
  </si>
  <si>
    <t>25.</t>
  </si>
  <si>
    <t>26.</t>
  </si>
  <si>
    <t>27.</t>
  </si>
  <si>
    <t>28.</t>
  </si>
  <si>
    <t>A=Skal-krav og B= Bør-krav</t>
  </si>
  <si>
    <t>3.</t>
  </si>
  <si>
    <t>2.</t>
  </si>
  <si>
    <t>1.</t>
  </si>
  <si>
    <t>Tilbudsoversikt for øvrige vedlegg</t>
  </si>
  <si>
    <t>Vedlegg 6</t>
  </si>
  <si>
    <t>Incitamentsordning</t>
  </si>
  <si>
    <t>Vedlegg 8</t>
  </si>
  <si>
    <t>Databehandleravtalen</t>
  </si>
  <si>
    <t>Vedlegg 9</t>
  </si>
  <si>
    <t>Handlingsregler for Ruters leverandører</t>
  </si>
  <si>
    <t>1. Vestre Aker og Østre Bærum</t>
  </si>
  <si>
    <t>2. Lommedalen og Vestre Bærum</t>
  </si>
  <si>
    <t>2. Asker</t>
  </si>
  <si>
    <t>Øvrige vedlegg er fylt ut</t>
  </si>
  <si>
    <t>3.2.1</t>
  </si>
  <si>
    <t>3.2.2</t>
  </si>
  <si>
    <t>3.2.3</t>
  </si>
  <si>
    <t>2.2.1</t>
  </si>
  <si>
    <t>2.3</t>
  </si>
  <si>
    <t>2.4</t>
  </si>
  <si>
    <t>2.5</t>
  </si>
  <si>
    <t>2.5.1</t>
  </si>
  <si>
    <t>2.5.2</t>
  </si>
  <si>
    <t>2.6</t>
  </si>
  <si>
    <t>2.7</t>
  </si>
  <si>
    <t>2.7.1</t>
  </si>
  <si>
    <t>2.7.2</t>
  </si>
  <si>
    <t>2.7.3</t>
  </si>
  <si>
    <t>2.8</t>
  </si>
  <si>
    <t>2.8.1</t>
  </si>
  <si>
    <t>Kravtabell bilag 1 er fylt ut</t>
  </si>
  <si>
    <t>Tilbudsoversikt båttjenester Indre Oslofjord 2021</t>
  </si>
  <si>
    <t>Båttjenester Indre Oslofjord 2021</t>
  </si>
  <si>
    <t>Tilbudsoversikt for kapittel 2 - Oppdragsbeskrivelsen</t>
  </si>
  <si>
    <t>2.1.1</t>
  </si>
  <si>
    <t>2.1.2</t>
  </si>
  <si>
    <t>2.2.1.1</t>
  </si>
  <si>
    <t>2.2.1.2</t>
  </si>
  <si>
    <t>2.2.1.3</t>
  </si>
  <si>
    <t>2.2.2</t>
  </si>
  <si>
    <t>2.3.1</t>
  </si>
  <si>
    <t>2.3.2</t>
  </si>
  <si>
    <t>2.3.2.1</t>
  </si>
  <si>
    <t>2.3.2.2</t>
  </si>
  <si>
    <t>2.3.3</t>
  </si>
  <si>
    <t>2.3.4</t>
  </si>
  <si>
    <t>2.3.5</t>
  </si>
  <si>
    <t>2.5.3</t>
  </si>
  <si>
    <t>2.5.4</t>
  </si>
  <si>
    <t>2.5.5</t>
  </si>
  <si>
    <t>2.5.5.1</t>
  </si>
  <si>
    <t>2.5.6</t>
  </si>
  <si>
    <t>2.5.7</t>
  </si>
  <si>
    <t>2.5.8</t>
  </si>
  <si>
    <t>2.5.9</t>
  </si>
  <si>
    <t>2.5.10</t>
  </si>
  <si>
    <t>2.5.11</t>
  </si>
  <si>
    <t>2.5.11.1</t>
  </si>
  <si>
    <t>2.5.11.2</t>
  </si>
  <si>
    <t>2.5.11.3</t>
  </si>
  <si>
    <t>2.5.11.4</t>
  </si>
  <si>
    <t>2.6.1</t>
  </si>
  <si>
    <t>2.6.2</t>
  </si>
  <si>
    <t>2.6.3</t>
  </si>
  <si>
    <t>2.7.2.1</t>
  </si>
  <si>
    <t>2.7.2.2</t>
  </si>
  <si>
    <t>2.8.2.1</t>
  </si>
  <si>
    <t>2.9</t>
  </si>
  <si>
    <t>2.9.1</t>
  </si>
  <si>
    <t>2.9.2</t>
  </si>
  <si>
    <t>2.9.3</t>
  </si>
  <si>
    <t>2.9.4</t>
  </si>
  <si>
    <t>2.10</t>
  </si>
  <si>
    <t>2.10.1</t>
  </si>
  <si>
    <t>2.10.1.1</t>
  </si>
  <si>
    <t>2.10.2</t>
  </si>
  <si>
    <t>2.10.3</t>
  </si>
  <si>
    <t>2.10.4</t>
  </si>
  <si>
    <t>2.10.5</t>
  </si>
  <si>
    <t xml:space="preserve"> OPERATØRS YTELSER OG PLIKTER</t>
  </si>
  <si>
    <t>X</t>
  </si>
  <si>
    <t xml:space="preserve"> TRAFIKANTINFORMASJON</t>
  </si>
  <si>
    <t xml:space="preserve"> ANSVARS- OG LEVERANSEMODELL</t>
  </si>
  <si>
    <t xml:space="preserve"> KRAV TIL PLANLEGGING AV DRIFTEN</t>
  </si>
  <si>
    <t xml:space="preserve"> RUTEPLANLEGGING</t>
  </si>
  <si>
    <t xml:space="preserve"> LINJENETT</t>
  </si>
  <si>
    <t xml:space="preserve"> RUTEPLANER OG VOGNLØPSPLANER</t>
  </si>
  <si>
    <t xml:space="preserve"> SKIFTPLANER</t>
  </si>
  <si>
    <t xml:space="preserve"> PLANLEGGING AV INFRASTRUKTUR</t>
  </si>
  <si>
    <t xml:space="preserve"> SALG AV BILLETTER</t>
  </si>
  <si>
    <t xml:space="preserve"> PRIS- OG SONESYSTEM</t>
  </si>
  <si>
    <t xml:space="preserve"> BILLETTSALG</t>
  </si>
  <si>
    <t xml:space="preserve"> BILLETTSALGETS TILGJENGELIGHET</t>
  </si>
  <si>
    <t xml:space="preserve"> MANGLENDE BILLETTSALG</t>
  </si>
  <si>
    <t xml:space="preserve"> BILLETTKONTROLL</t>
  </si>
  <si>
    <t xml:space="preserve"> KONTANTHÅNDTERING</t>
  </si>
  <si>
    <t xml:space="preserve"> FRI REISE</t>
  </si>
  <si>
    <t xml:space="preserve"> RAPPORTERING</t>
  </si>
  <si>
    <t xml:space="preserve"> LEVERING AV BÅTTJENESTER</t>
  </si>
  <si>
    <t xml:space="preserve"> KRAV TIL TRAFIKKAVVIKLING</t>
  </si>
  <si>
    <t xml:space="preserve"> REISEVILKÅR OG REISEGARANTI</t>
  </si>
  <si>
    <t xml:space="preserve"> KRAV TIL OVERHOLDELSE AV TIDTABELL</t>
  </si>
  <si>
    <t xml:space="preserve"> AVLØSNINGER</t>
  </si>
  <si>
    <t xml:space="preserve"> TRAFIKKLEDELSE</t>
  </si>
  <si>
    <t xml:space="preserve"> HÅNDTERING AV AVVIKSSITUASJONER OG INNSTILLINGER</t>
  </si>
  <si>
    <t xml:space="preserve"> SIKKERHET OG KRISEHÅNDTERING</t>
  </si>
  <si>
    <t xml:space="preserve"> BEREDSKAP OG TILLEGGSKJØRING</t>
  </si>
  <si>
    <t xml:space="preserve"> TRAFIKKLOGGSYSTEM</t>
  </si>
  <si>
    <t xml:space="preserve"> FARTØY- OG MILJØRAPPORTERING</t>
  </si>
  <si>
    <t xml:space="preserve"> KRAV TIL BEHANDLING AV HITTEGODS</t>
  </si>
  <si>
    <t xml:space="preserve"> KRAV TIL RENHOLD OG VEDLIKEHOLD AV BÅTER </t>
  </si>
  <si>
    <t xml:space="preserve"> DAGLIG RENHOLD</t>
  </si>
  <si>
    <t xml:space="preserve"> PERIODISK RENHOLD</t>
  </si>
  <si>
    <t xml:space="preserve"> DAGLIG VEDLIKEHOLD</t>
  </si>
  <si>
    <t xml:space="preserve"> PERIODISK VEDLIKEHOLD</t>
  </si>
  <si>
    <t xml:space="preserve"> SPESIELLE BESTEMMELSER</t>
  </si>
  <si>
    <t xml:space="preserve"> UNIFORMSPLIKT</t>
  </si>
  <si>
    <t xml:space="preserve"> UTPRØVING AV NYE LØSNINGER</t>
  </si>
  <si>
    <t xml:space="preserve"> UTPRØVING AV NYE FARTØY</t>
  </si>
  <si>
    <t xml:space="preserve"> MANNSKAP</t>
  </si>
  <si>
    <t xml:space="preserve"> SPRÅK</t>
  </si>
  <si>
    <t xml:space="preserve"> KURS OG OPPLÆRING</t>
  </si>
  <si>
    <t xml:space="preserve"> OPPLÆRING PRIS- OG SONESYSTEM</t>
  </si>
  <si>
    <t xml:space="preserve"> KVALIFIKASJONER FOR PERSONELL TIL BETJENING AV LANDSTRØMSARRANGEMENT </t>
  </si>
  <si>
    <t xml:space="preserve"> FELLES VISJON</t>
  </si>
  <si>
    <t xml:space="preserve"> MØTER OG SAMARBEIDSARENAER</t>
  </si>
  <si>
    <t xml:space="preserve"> RUTEPLANMØTER</t>
  </si>
  <si>
    <t xml:space="preserve"> PARTNER- OG OPERATØRFORUM</t>
  </si>
  <si>
    <t xml:space="preserve"> KVARTALSMØTER/SAMARBEIDSMØTER</t>
  </si>
  <si>
    <t xml:space="preserve"> BRUKERFORUM</t>
  </si>
  <si>
    <t xml:space="preserve"> MARKEDSFØRING OG KOMMUNIKASJON</t>
  </si>
  <si>
    <t xml:space="preserve"> MARKEDSFØRING AV KOLLEKTIVTRAFIKKEN</t>
  </si>
  <si>
    <t xml:space="preserve"> REKLAMERETTIGHETER</t>
  </si>
  <si>
    <t xml:space="preserve"> KOMMUNIKASJON OG MEDIA</t>
  </si>
  <si>
    <t xml:space="preserve"> KUNDEKOMMUNIKASJON</t>
  </si>
  <si>
    <t xml:space="preserve"> INFORMASJON PÅ BRYGGER</t>
  </si>
  <si>
    <t xml:space="preserve"> SANNTIDSINFORMASJON</t>
  </si>
  <si>
    <t xml:space="preserve"> ANNONSERING AV ANLØP OG KUNDEINFORMASJON UNDER REISEN</t>
  </si>
  <si>
    <t xml:space="preserve"> UTVENDIG INFORMASJONSFLATE</t>
  </si>
  <si>
    <t xml:space="preserve"> DRIFTS- OG AVVIKSMELDINGER</t>
  </si>
  <si>
    <t xml:space="preserve"> OPPDRAGET</t>
  </si>
  <si>
    <t xml:space="preserve"> OPPDRAGSBESKRIVELSE</t>
  </si>
  <si>
    <t>Presisjonen på posisjon bør være +/- 2 m</t>
  </si>
  <si>
    <t>3.1.3</t>
  </si>
  <si>
    <t>3.1.4</t>
  </si>
  <si>
    <t>3.1.5</t>
  </si>
  <si>
    <t>3.1.6</t>
  </si>
  <si>
    <t>3.1.7</t>
  </si>
  <si>
    <t>3.1.8.1</t>
  </si>
  <si>
    <t>3.1.8</t>
  </si>
  <si>
    <t>3.1.8.2</t>
  </si>
  <si>
    <t>3.1.9</t>
  </si>
  <si>
    <t>3.1.10</t>
  </si>
  <si>
    <t>3.1.11</t>
  </si>
  <si>
    <t>3.1.12</t>
  </si>
  <si>
    <t>3.1.13</t>
  </si>
  <si>
    <t>3.1.14</t>
  </si>
  <si>
    <t>3.2.4</t>
  </si>
  <si>
    <t>3.2.5</t>
  </si>
  <si>
    <t xml:space="preserve"> KRAV TIL FARTØYET</t>
  </si>
  <si>
    <t xml:space="preserve"> GENERELLE KRAV TIL FARTØY</t>
  </si>
  <si>
    <t xml:space="preserve"> OFFENTLIGE KRAV OG SERTIFIKATER</t>
  </si>
  <si>
    <t xml:space="preserve"> SIKKERHETSSTYRINGSSERTIFIKAT</t>
  </si>
  <si>
    <t xml:space="preserve"> FLAGGSTAT</t>
  </si>
  <si>
    <t xml:space="preserve"> FORSIKRING</t>
  </si>
  <si>
    <t xml:space="preserve"> TRANSPORTKAPASITET OG PASSASJERSERTIFIKAT</t>
  </si>
  <si>
    <t xml:space="preserve"> GENERELT</t>
  </si>
  <si>
    <t xml:space="preserve"> FARTØYETS HOVEDDIMENSJONER OG LASTEEVNE</t>
  </si>
  <si>
    <t xml:space="preserve"> HOVEDDIMENSJONER</t>
  </si>
  <si>
    <t xml:space="preserve"> FALLPORTER</t>
  </si>
  <si>
    <t xml:space="preserve"> MANØVRERING</t>
  </si>
  <si>
    <t xml:space="preserve"> FARTSOMRÅDE</t>
  </si>
  <si>
    <t xml:space="preserve"> UNIVERSELL UTFORMING</t>
  </si>
  <si>
    <t xml:space="preserve"> TEMPERATUR I PASSASJERSALONG</t>
  </si>
  <si>
    <t xml:space="preserve"> PASSASJERFASILITETER</t>
  </si>
  <si>
    <t xml:space="preserve"> MILJØKRAV</t>
  </si>
  <si>
    <t xml:space="preserve"> GENERELLE MILJØKRAV</t>
  </si>
  <si>
    <t>Tilbudsoversikt for kapittel 3 - Krav til fartøy</t>
  </si>
  <si>
    <t>Tilbudsoversikt for kapittel 3 - Rutebeskrivelse</t>
  </si>
  <si>
    <t>4.2.1</t>
  </si>
  <si>
    <t>4.2.2</t>
  </si>
  <si>
    <t>4.2.3</t>
  </si>
  <si>
    <t>4.2.4</t>
  </si>
  <si>
    <t>4.2.5</t>
  </si>
  <si>
    <t>4.2.6</t>
  </si>
  <si>
    <t>4.2.7</t>
  </si>
  <si>
    <t>4.5</t>
  </si>
  <si>
    <t>4.6</t>
  </si>
  <si>
    <t xml:space="preserve"> BESKRIVELSE AV TRAFIKKEN</t>
  </si>
  <si>
    <t xml:space="preserve"> OVERSIKT</t>
  </si>
  <si>
    <t xml:space="preserve"> BESKRIVELSE AV TRAFIKKEN VED ANLØPSSTEDENE</t>
  </si>
  <si>
    <t xml:space="preserve"> HOVEDØYA</t>
  </si>
  <si>
    <t xml:space="preserve"> LINDØYA ØST</t>
  </si>
  <si>
    <t xml:space="preserve"> GRESSHOLMEN</t>
  </si>
  <si>
    <t xml:space="preserve"> BLEIKØYA</t>
  </si>
  <si>
    <t xml:space="preserve"> NAKKHOLMEN</t>
  </si>
  <si>
    <t xml:space="preserve"> LINDØYA VEST</t>
  </si>
  <si>
    <t xml:space="preserve"> LANGØYENE</t>
  </si>
  <si>
    <t xml:space="preserve"> RUTEPLAN</t>
  </si>
  <si>
    <t xml:space="preserve"> VINTER</t>
  </si>
  <si>
    <t xml:space="preserve"> VÅR </t>
  </si>
  <si>
    <t xml:space="preserve"> SOMMER</t>
  </si>
  <si>
    <t xml:space="preserve"> HØST</t>
  </si>
  <si>
    <t xml:space="preserve"> PRINSIPPER FOR RUTEPLANEN</t>
  </si>
  <si>
    <t xml:space="preserve"> VÅR 1</t>
  </si>
  <si>
    <t xml:space="preserve"> VÅR 2</t>
  </si>
  <si>
    <t xml:space="preserve"> HØST 1</t>
  </si>
  <si>
    <t xml:space="preserve"> HØST 2</t>
  </si>
  <si>
    <t>Tilbudsoversikt for kapittel 6 - Oppstartsforeberedelser</t>
  </si>
  <si>
    <t xml:space="preserve"> BRYGGER OG INFRASTRUKTUR</t>
  </si>
  <si>
    <t xml:space="preserve"> KAIPLASS</t>
  </si>
  <si>
    <t xml:space="preserve"> KRAV TIL LADEINFRASTRUKTUR</t>
  </si>
  <si>
    <t xml:space="preserve"> BRYGGER</t>
  </si>
  <si>
    <t xml:space="preserve"> ORDEN PÅ BRYGGENE </t>
  </si>
  <si>
    <t xml:space="preserve"> SKADE PÅ BRYGGER </t>
  </si>
  <si>
    <t xml:space="preserve"> TILBAKEFØRING AV BRYGGER</t>
  </si>
  <si>
    <t>Tilbudsoversikt for kapittel 7 - Kaier og infrastruktur</t>
  </si>
  <si>
    <t>Kapittel 2 er fylt ut</t>
  </si>
  <si>
    <t>Kapittel 3 er fylt ut</t>
  </si>
  <si>
    <t>Kapittel 4 er fylt ut</t>
  </si>
  <si>
    <t>Kapittel 6 er fylt ut</t>
  </si>
  <si>
    <t>Kapittel 7 er fylt ut</t>
  </si>
  <si>
    <t xml:space="preserve">Skal </t>
  </si>
  <si>
    <t>evalueres</t>
  </si>
  <si>
    <t xml:space="preserve">X </t>
  </si>
  <si>
    <t>i tilbudet</t>
  </si>
  <si>
    <t>i kgl</t>
  </si>
  <si>
    <t>Operatør skal</t>
  </si>
  <si>
    <t>beskrive</t>
  </si>
  <si>
    <t>Oppdragsgiver</t>
  </si>
  <si>
    <t>skal evaluere</t>
  </si>
  <si>
    <t>2.2.1.4</t>
  </si>
  <si>
    <t>BEREDSKAP</t>
  </si>
  <si>
    <t xml:space="preserve"> OPPLÆRING SERVICELØFTET</t>
  </si>
  <si>
    <t xml:space="preserve">2.8.1.1 </t>
  </si>
  <si>
    <t xml:space="preserve">2.8.2 </t>
  </si>
  <si>
    <t xml:space="preserve">2.8.2.2 </t>
  </si>
  <si>
    <t xml:space="preserve">2.8.2.3 </t>
  </si>
  <si>
    <t>2.8.2.4</t>
  </si>
  <si>
    <t xml:space="preserve"> OPPFØLGING</t>
  </si>
  <si>
    <t xml:space="preserve"> SAMSPILL I KOLLEKTIVTRAFIKKEN I OSLO OG   AKERSHUS</t>
  </si>
  <si>
    <t xml:space="preserve"> OPERATØRENS ANSVAR FOR RAPPORTERING AV FEIL OG MANGLER</t>
  </si>
  <si>
    <t>4.3.1</t>
  </si>
  <si>
    <t>4.3.2</t>
  </si>
  <si>
    <t>4.3.3</t>
  </si>
  <si>
    <t>4.3.4</t>
  </si>
  <si>
    <t>4.3.2.1</t>
  </si>
  <si>
    <t>4.3.2.2</t>
  </si>
  <si>
    <t>4.3.4.1</t>
  </si>
  <si>
    <t>4.3.4.2</t>
  </si>
  <si>
    <t>4.3.5</t>
  </si>
  <si>
    <t>4.7</t>
  </si>
  <si>
    <t xml:space="preserve">Rutedata vil i kontraktsperioden leveres fra Oppdragsgiver på NeTEx-format, og Operatør må kunne importere disse dataene til sitt plansystem. </t>
  </si>
  <si>
    <t xml:space="preserve">Vognløpsdata må i kontraktsperioden leveres fra Operatør til Oppdragsgiver på NeTEx-format. </t>
  </si>
  <si>
    <t>Oppdragsgiver kan be om å utveksle Rutedata på Utvidet Rebus-format (URF) som i dag og i henhold til dagens rutiner inntil en fungerende og komplett NeTEx-integrasjon er på plass.</t>
  </si>
  <si>
    <t xml:space="preserve">For å kunne ha en automatisk inventaroversikt over hva som er installert om bord, må tjenesten Module Inventory implementeres, og alle moduler må støtte denne tjenesten. </t>
  </si>
  <si>
    <t xml:space="preserve">APIet må kunne returnere alle fartøy Operatøren forvalter i kontrakten </t>
  </si>
  <si>
    <t xml:space="preserve">APIet må kunne returnere fartøyets ressurser og egenskaper (se Bilag 1). </t>
  </si>
  <si>
    <t>Denne tjenesten må etableres for å kunne synkronisere tid og se sammenheng mellom data fra de ulike modulene. Tid skal hentes fra en ekstern, robust NTP-tjeneste.</t>
  </si>
  <si>
    <t>Posisjonsdata må publiseres til fartøyets lokale MQTT-tjener, og bridges over til Oppdragsgivers sentrale tjener, minimum hvert 2. sekund.</t>
  </si>
  <si>
    <t>Posisjonsdata bør ikke ha en forsinkelse på mer enn 1 sek fra generering til dette mottas av Oppdragsgiver</t>
  </si>
  <si>
    <t>Beskriv hvilke datatyper som er tilgjengelige i fartøyet. Hvis forhold rundt valg av fartøy/leverandør gjør dette vanskelig, må dette oppgis spesielt.</t>
  </si>
  <si>
    <t>x</t>
  </si>
  <si>
    <t>Beskriv hvordan telemetri-data fra fartøyet kan bidra til Oppdragsgivers og Operatørs læringsprosess rundt miljønøkkeltall for forskjellige drivlinjer.</t>
  </si>
  <si>
    <t>Telemetri-data må publiseres til fartøyets lokale MQTT-tjener, og bridges videre mot Oppdragsgiver</t>
  </si>
  <si>
    <t>APT-data (PassengerDoorCount) må publiseres til fartøyets lokale MQTT-tjener, og bridges over til Oppdragsgivers Backoffice så fort dørene/portene stenges.</t>
  </si>
  <si>
    <t>APT-sensorer må kunne skille mellom individer basert på høyde.</t>
  </si>
  <si>
    <t>Beskriv hvilke triggere som er nødvendig for å publisere APT-data pr dør/port.</t>
  </si>
  <si>
    <t>APT-data fra sensorer bør ikke ha en forsinkelse &gt; 1 sek fra de genereres til dette mottas av Oppdragsgiver</t>
  </si>
  <si>
    <t>Beskriv hvilke sensorteknologier som vil brukes for å skille på ulike kategorier</t>
  </si>
  <si>
    <t>Oppdragsgiver er kjent med at arkitekturen på båter skiller seg fra busser, og Operatør bes forklare hvordan automatiske passasjertellinger om bord vil utføres for å oppnå høyest mulig kvalitet og nøyaktighet.</t>
  </si>
  <si>
    <t>Kjøreoppdrag må publiseres og bridges til Oppdragsgivers sentrale MQTT-tjener, senest ved oppdragets start/endring</t>
  </si>
  <si>
    <t>Kjøreoppdrag må logges av når et fartøy går ut av trafikk.</t>
  </si>
  <si>
    <t>Den lokale meldingstjeneren må publisere disse meldingene lokalt på fartøyet, slik at dette kan visualiseres på digitale flater (via webapplikasjon) og avspilles over høyttaleranlegget</t>
  </si>
  <si>
    <t xml:space="preserve">Operatøren må tilgjengeliggjøre en tjeneste for Oppdragsgiver som gjør det mulig å presentere visualisert innhold på skjermene i fartøyet tilgjengeliggjort fra Oppdragsgiver i form av en webapplikasjon. 
Denne tjenesten inkluderer tilgang til data fra Oppdragsgivers backend (DPI-data), samt lokale fartøysdata. </t>
  </si>
  <si>
    <t>Operatøren har ansvar for å konsumere et sett med APIer som Oppdragsgiver gjør tilgjengelig for til enhver tid å ha tilgjengelig oppdatert versjon.
Operatøren er ansvarlig for kvalitetssikring av tjenesten før nye versjoner settes i produksjon.</t>
  </si>
  <si>
    <t>Tjenesten som Operatøren er ansvarlig for inkluderer kontroll på at riktig informasjon presenteres på riktig skjerm med det innholdet som er definert, og at alle elementer av Oppdragsgivers webapplikasjon er lastet inn og presenteres komplett i alle skjermer i fartøyet.
Ved feilsituasjoner der ansvarsforholdet er uklart, er Operatøren forpliktet til å gjennomføre nødvendig feilsøking. Dersom Operatøren anser at feilsituasjonen er Oppdragsgivers ansvar er Operatøren forpliktet til å sannsynliggjøre dette, og deretter melde fra om situasjonen uten ugrunnet opphold.</t>
  </si>
  <si>
    <t>Fartøy i produksjon skal ha installert nye versjoner av Oppdragsgivers pakker senest ved driftsstart påfølgende dag.</t>
  </si>
  <si>
    <t>29.</t>
  </si>
  <si>
    <t>30.</t>
  </si>
  <si>
    <t>31.</t>
  </si>
  <si>
    <t>32.</t>
  </si>
  <si>
    <t>Dersom fartøyet har vært ute av daglig drift i inntil én (1) uke, skal det senest være utstyrt med nyeste pakke fra Oppdragsgiver etter ett (1) døgn.</t>
  </si>
  <si>
    <t>Dersom fartøyet har vært ute av produksjon i mer enn én (1) uke, skal det ha nyeste pakke fra Oppdragsgiver installert før det settes i drift.</t>
  </si>
  <si>
    <t>Operatør må forberede for montasje av validator på en søyle ved hver inngang til fartøyet, hvor det vil være hensiktsmessig å gjøre slik montasje mht passasjerflyt inn og ut.</t>
  </si>
  <si>
    <t>Operatør må kable strøm og nettverk til punktet hvor validator eventuelt skal monteres</t>
  </si>
  <si>
    <t>Beskriv hvordan livssyklusforvaltning er tenkt håndtert, blant annet sett opp mot annet vedlikeholdsprogram på øvrig materiell.</t>
  </si>
  <si>
    <t>Oppdragsgiver har fra Oppstartsdato et datautvekslingsbehov på 10 GB/mnd pr fartøy. Operatør må ta hensyn til dette, samt forberede for at behovet kan endre seg som en del av livssyklusforvaltningen.</t>
  </si>
  <si>
    <t xml:space="preserve"> INFORMASJON OM MATERIELL</t>
  </si>
  <si>
    <t>UTSATT LEVERING</t>
  </si>
  <si>
    <t xml:space="preserve"> PROFILERING OG PASSASJERINFORMASJON</t>
  </si>
  <si>
    <t>3.2.6</t>
  </si>
  <si>
    <t>3.2.7</t>
  </si>
  <si>
    <t xml:space="preserve"> ALARMSYSTEM OG KNAPPER</t>
  </si>
  <si>
    <t xml:space="preserve"> DRIFT OG VEDLIKEHOLD </t>
  </si>
  <si>
    <t>3.2.8</t>
  </si>
  <si>
    <t>3.2.9</t>
  </si>
  <si>
    <t>3.3.1</t>
  </si>
  <si>
    <t xml:space="preserve"> SAMBANDSSPESIFIKKE MILJØKRAV </t>
  </si>
  <si>
    <t>3.3.2</t>
  </si>
  <si>
    <t>3.3.2.1</t>
  </si>
  <si>
    <t>3.3.2.2</t>
  </si>
  <si>
    <t>3.3.2.3</t>
  </si>
  <si>
    <t>3.3.3</t>
  </si>
  <si>
    <t>3.4</t>
  </si>
  <si>
    <t xml:space="preserve"> FARTØY OG KAI</t>
  </si>
  <si>
    <t xml:space="preserve"> INNLEDNING</t>
  </si>
  <si>
    <t xml:space="preserve"> OMBORDSTIGNING</t>
  </si>
  <si>
    <t xml:space="preserve"> KRAV TIL UNIVERSELT UTFORMEDE FASILITETER OM BORD</t>
  </si>
  <si>
    <t xml:space="preserve"> BELYSNING</t>
  </si>
  <si>
    <t xml:space="preserve"> KONTRASTMERKING OMBORD</t>
  </si>
  <si>
    <t xml:space="preserve"> INFORMASJON</t>
  </si>
  <si>
    <t xml:space="preserve"> OPPLÆRING</t>
  </si>
  <si>
    <t xml:space="preserve"> ENERGIBRUK</t>
  </si>
  <si>
    <t xml:space="preserve"> UTSLIPP</t>
  </si>
  <si>
    <t xml:space="preserve"> HASTIGHET</t>
  </si>
  <si>
    <t xml:space="preserve"> PASSASJERSTATISTIKK</t>
  </si>
  <si>
    <t xml:space="preserve"> EKSTRAAVGANGER</t>
  </si>
  <si>
    <t xml:space="preserve"> FREMDRIFTSPLAN</t>
  </si>
  <si>
    <t xml:space="preserve"> KVALITETSSIKRING</t>
  </si>
  <si>
    <t xml:space="preserve"> OPPSTARTSMØTER</t>
  </si>
  <si>
    <t xml:space="preserve"> RISIKOANALYSE</t>
  </si>
  <si>
    <t xml:space="preserve"> KAIER OG INFRASTRUKTUR</t>
  </si>
  <si>
    <t>7.1</t>
  </si>
  <si>
    <t>7.2</t>
  </si>
  <si>
    <t>7.3</t>
  </si>
  <si>
    <t>7.4</t>
  </si>
  <si>
    <t>7.5</t>
  </si>
  <si>
    <t>7.6</t>
  </si>
  <si>
    <t>7.7</t>
  </si>
  <si>
    <t>7.8</t>
  </si>
  <si>
    <t xml:space="preserve"> VEDLIKEHOLD OG DRIFT AV BRYGGER</t>
  </si>
  <si>
    <t xml:space="preserve">Referanse </t>
  </si>
  <si>
    <t>KUNDEBEHANDLING OG SERVICE</t>
  </si>
  <si>
    <t>2.7.2.3</t>
  </si>
  <si>
    <t>RESERVEMATERIELL</t>
  </si>
  <si>
    <t>Vedlegg 3.1</t>
  </si>
  <si>
    <t>FARTØYSPESIFIKASJON</t>
  </si>
  <si>
    <t>Vedlegg 3.2</t>
  </si>
  <si>
    <t>KRAV TIL DESIGN PÅ ØYBÅTENE</t>
  </si>
  <si>
    <t>Vedlegg 7.1</t>
  </si>
  <si>
    <t>KAIER OG INFRASTRUKTUR</t>
  </si>
  <si>
    <t>X-Tilbyder må beskrive og blir evaluert på hvordan de jobber (herunder opplæring og oppfølging)med kundebehandling og service i sitt foretak.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</si>
</sst>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theme="1"/>
      <name val="Arial"/>
      <family val="2"/>
    </font>
    <font>
      <b/>
      <sz val="10"/>
      <color theme="1"/>
      <name val="Arial"/>
      <family val="2"/>
    </font>
    <font>
      <sz val="10"/>
      <color theme="1"/>
      <name val="Arial"/>
      <family val="2"/>
    </font>
    <font>
      <b/>
      <sz val="10"/>
      <color theme="0"/>
      <name val="Arial"/>
      <family val="2"/>
    </font>
    <font>
      <b/>
      <sz val="18"/>
      <color theme="1"/>
      <name val="Arial"/>
      <family val="2"/>
    </font>
    <font>
      <b/>
      <sz val="8"/>
      <color theme="1"/>
      <name val="Arial"/>
      <family val="2"/>
    </font>
    <font>
      <sz val="8"/>
      <color theme="1"/>
      <name val="Arial"/>
      <family val="2"/>
    </font>
    <font>
      <sz val="10"/>
      <color theme="0"/>
      <name val="Arial"/>
      <family val="2"/>
    </font>
    <font>
      <b/>
      <sz val="8"/>
      <color theme="1"/>
      <name val="Calibri"/>
      <family val="2"/>
      <scheme val="minor"/>
    </font>
    <font>
      <sz val="10"/>
      <color rgb="FF363636"/>
      <name val="Arial"/>
      <family val="2"/>
    </font>
    <font>
      <b/>
      <i/>
      <sz val="10"/>
      <color theme="1"/>
      <name val="Arial"/>
      <family val="2"/>
    </font>
    <font>
      <b/>
      <i/>
      <sz val="10"/>
      <color theme="0"/>
      <name val="Arial"/>
      <family val="2"/>
    </font>
    <font>
      <sz val="10"/>
      <name val="Arial"/>
      <family val="2"/>
    </font>
    <font>
      <b/>
      <sz val="10"/>
      <name val="Arial"/>
      <family val="2"/>
    </font>
    <font>
      <i/>
      <sz val="10"/>
      <color theme="1"/>
      <name val="Arial"/>
      <family val="2"/>
    </font>
    <font>
      <b/>
      <sz val="24"/>
      <color theme="1"/>
      <name val="Arial"/>
      <family val="2"/>
    </font>
    <font>
      <b/>
      <sz val="16"/>
      <color theme="1"/>
      <name val="Arial"/>
      <family val="2"/>
    </font>
    <font>
      <b/>
      <sz val="10"/>
      <color indexed="9"/>
      <name val="Arial"/>
      <family val="2"/>
    </font>
  </fonts>
  <fills count="4">
    <fill>
      <patternFill patternType="none"/>
    </fill>
    <fill>
      <patternFill patternType="gray125"/>
    </fill>
    <fill>
      <patternFill patternType="solid">
        <fgColor rgb="FFE60000"/>
        <bgColor indexed="64"/>
      </patternFill>
    </fill>
    <fill>
      <patternFill patternType="solid">
        <fgColor theme="7" tint="0.79998168889431442"/>
        <bgColor indexed="64"/>
      </patternFill>
    </fill>
  </fills>
  <borders count="15">
    <border>
      <left/>
      <right/>
      <top/>
      <bottom/>
      <diagonal/>
    </border>
    <border>
      <left style="medium">
        <color auto="1"/>
      </left>
      <right/>
      <top/>
      <bottom/>
      <diagonal/>
    </border>
    <border>
      <left style="medium">
        <color theme="0"/>
      </left>
      <right/>
      <top/>
      <bottom/>
      <diagonal/>
    </border>
    <border>
      <left/>
      <right style="medium">
        <color theme="0"/>
      </right>
      <top/>
      <bottom/>
      <diagonal/>
    </border>
    <border>
      <left style="medium">
        <color auto="1"/>
      </left>
      <right style="medium">
        <color auto="1"/>
      </right>
      <top/>
      <bottom/>
      <diagonal/>
    </border>
    <border>
      <left/>
      <right style="medium">
        <color auto="1"/>
      </right>
      <top/>
      <bottom/>
      <diagonal/>
    </border>
    <border>
      <left style="medium">
        <color rgb="FFE60000"/>
      </left>
      <right/>
      <top/>
      <bottom/>
      <diagonal/>
    </border>
    <border>
      <left style="medium">
        <color theme="0"/>
      </left>
      <right style="medium">
        <color rgb="FFE60000"/>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s>
  <cellStyleXfs count="1">
    <xf numFmtId="0" fontId="0" fillId="0" borderId="0"/>
  </cellStyleXfs>
  <cellXfs count="141">
    <xf numFmtId="0" fontId="0" fillId="0" borderId="0" xfId="0"/>
    <xf numFmtId="49" fontId="3" fillId="0" borderId="0" xfId="0" applyNumberFormat="1" applyFont="1"/>
    <xf numFmtId="0" fontId="3" fillId="0" borderId="0" xfId="0" applyFont="1"/>
    <xf numFmtId="0" fontId="3" fillId="0" borderId="0" xfId="0" applyFont="1" applyFill="1"/>
    <xf numFmtId="0" fontId="4" fillId="2" borderId="0" xfId="0" applyFont="1" applyFill="1"/>
    <xf numFmtId="0" fontId="7" fillId="0" borderId="0" xfId="0" applyFont="1"/>
    <xf numFmtId="0" fontId="0" fillId="0" borderId="0" xfId="0" applyFill="1" applyAlignment="1"/>
    <xf numFmtId="0" fontId="0" fillId="0" borderId="0" xfId="0" applyFill="1"/>
    <xf numFmtId="0" fontId="3" fillId="0" borderId="0" xfId="0" applyFont="1" applyAlignment="1">
      <alignment horizontal="right"/>
    </xf>
    <xf numFmtId="0" fontId="10" fillId="0" borderId="0" xfId="0" applyFont="1"/>
    <xf numFmtId="0" fontId="11" fillId="0" borderId="0" xfId="0" applyFont="1"/>
    <xf numFmtId="0" fontId="2" fillId="0" borderId="0" xfId="0" applyFont="1" applyFill="1" applyAlignment="1">
      <alignment horizontal="center"/>
    </xf>
    <xf numFmtId="0" fontId="3" fillId="2" borderId="0" xfId="0" applyFont="1" applyFill="1"/>
    <xf numFmtId="0" fontId="6" fillId="0" borderId="0" xfId="0" applyFont="1" applyFill="1" applyAlignment="1">
      <alignment horizontal="center"/>
    </xf>
    <xf numFmtId="0" fontId="4" fillId="2" borderId="2" xfId="0" applyFont="1" applyFill="1" applyBorder="1" applyAlignment="1">
      <alignment horizontal="center"/>
    </xf>
    <xf numFmtId="0" fontId="4" fillId="2" borderId="0" xfId="0" applyFont="1" applyFill="1" applyBorder="1" applyAlignment="1">
      <alignment horizontal="center"/>
    </xf>
    <xf numFmtId="0" fontId="4" fillId="2" borderId="3" xfId="0" applyFont="1" applyFill="1" applyBorder="1" applyAlignment="1">
      <alignment horizontal="center"/>
    </xf>
    <xf numFmtId="49" fontId="4" fillId="2" borderId="0" xfId="0" applyNumberFormat="1" applyFont="1" applyFill="1" applyBorder="1" applyAlignment="1">
      <alignment horizontal="center" vertical="center"/>
    </xf>
    <xf numFmtId="0" fontId="2" fillId="0" borderId="0" xfId="0" applyFont="1"/>
    <xf numFmtId="0" fontId="3" fillId="0" borderId="0" xfId="0" applyFont="1" applyAlignment="1"/>
    <xf numFmtId="0" fontId="8" fillId="0" borderId="0" xfId="0" applyFont="1" applyAlignment="1"/>
    <xf numFmtId="0" fontId="3" fillId="0" borderId="4" xfId="0" applyFont="1" applyBorder="1" applyAlignment="1">
      <alignment wrapText="1"/>
    </xf>
    <xf numFmtId="49" fontId="3" fillId="0" borderId="1" xfId="0" applyNumberFormat="1" applyFont="1" applyBorder="1" applyAlignment="1">
      <alignment horizontal="right" vertical="top"/>
    </xf>
    <xf numFmtId="0" fontId="3" fillId="2" borderId="6" xfId="0" applyFont="1" applyFill="1" applyBorder="1"/>
    <xf numFmtId="0" fontId="4" fillId="2" borderId="7" xfId="0" applyFont="1" applyFill="1" applyBorder="1"/>
    <xf numFmtId="49" fontId="4" fillId="2" borderId="6" xfId="0" applyNumberFormat="1" applyFont="1" applyFill="1" applyBorder="1"/>
    <xf numFmtId="0" fontId="7" fillId="0" borderId="0" xfId="0" applyFont="1" applyAlignment="1">
      <alignment horizontal="right"/>
    </xf>
    <xf numFmtId="49" fontId="4" fillId="2" borderId="6" xfId="0" applyNumberFormat="1" applyFont="1" applyFill="1" applyBorder="1" applyAlignment="1">
      <alignment horizontal="right"/>
    </xf>
    <xf numFmtId="49" fontId="3" fillId="0" borderId="0" xfId="0" applyNumberFormat="1" applyFont="1" applyAlignment="1">
      <alignment horizontal="right"/>
    </xf>
    <xf numFmtId="0" fontId="2" fillId="0" borderId="0" xfId="0" applyFont="1" applyFill="1" applyAlignment="1">
      <alignment horizontal="center"/>
    </xf>
    <xf numFmtId="0" fontId="6" fillId="0" borderId="0" xfId="0" applyFont="1" applyFill="1" applyAlignment="1">
      <alignment horizontal="center"/>
    </xf>
    <xf numFmtId="0" fontId="13" fillId="0" borderId="4" xfId="0" applyFont="1" applyBorder="1" applyAlignment="1">
      <alignment horizontal="center"/>
    </xf>
    <xf numFmtId="49" fontId="13" fillId="0" borderId="4" xfId="0" applyNumberFormat="1" applyFont="1" applyBorder="1" applyAlignment="1">
      <alignment horizontal="center" vertical="center"/>
    </xf>
    <xf numFmtId="0" fontId="2" fillId="0" borderId="0" xfId="0" applyFont="1" applyFill="1" applyAlignment="1">
      <alignment horizontal="center"/>
    </xf>
    <xf numFmtId="0" fontId="6" fillId="0" borderId="0" xfId="0" applyFont="1" applyFill="1" applyAlignment="1">
      <alignment horizontal="center"/>
    </xf>
    <xf numFmtId="0" fontId="4" fillId="3" borderId="1" xfId="0" applyFont="1" applyFill="1" applyBorder="1" applyAlignment="1">
      <alignment horizontal="center"/>
    </xf>
    <xf numFmtId="0" fontId="4" fillId="3" borderId="5" xfId="0" applyFont="1" applyFill="1" applyBorder="1" applyAlignment="1">
      <alignment horizontal="center"/>
    </xf>
    <xf numFmtId="49" fontId="4" fillId="3" borderId="1"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49" fontId="13" fillId="3" borderId="1" xfId="0" applyNumberFormat="1" applyFont="1" applyFill="1" applyBorder="1" applyAlignment="1">
      <alignment horizontal="center" vertical="center"/>
    </xf>
    <xf numFmtId="49" fontId="13" fillId="3" borderId="5" xfId="0" applyNumberFormat="1" applyFont="1" applyFill="1" applyBorder="1" applyAlignment="1">
      <alignment horizontal="center" vertical="center"/>
    </xf>
    <xf numFmtId="49" fontId="13" fillId="0" borderId="8" xfId="0" applyNumberFormat="1" applyFont="1" applyBorder="1" applyAlignment="1">
      <alignment horizontal="center" vertical="center"/>
    </xf>
    <xf numFmtId="0" fontId="3" fillId="0" borderId="8" xfId="0" applyFont="1" applyBorder="1" applyAlignment="1">
      <alignment wrapText="1"/>
    </xf>
    <xf numFmtId="49" fontId="4" fillId="3" borderId="9"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0" fontId="9" fillId="0" borderId="0" xfId="0" applyFont="1" applyFill="1"/>
    <xf numFmtId="0" fontId="14" fillId="0" borderId="1" xfId="0" applyFont="1" applyFill="1" applyBorder="1" applyAlignment="1">
      <alignment horizontal="center"/>
    </xf>
    <xf numFmtId="0" fontId="14" fillId="0" borderId="5" xfId="0" applyFont="1" applyFill="1" applyBorder="1" applyAlignment="1">
      <alignment horizontal="center"/>
    </xf>
    <xf numFmtId="49" fontId="14" fillId="0" borderId="1"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xf>
    <xf numFmtId="0" fontId="15" fillId="0" borderId="0" xfId="0" applyFont="1"/>
    <xf numFmtId="0" fontId="2" fillId="0" borderId="0" xfId="0" applyFont="1" applyFill="1" applyAlignment="1">
      <alignment horizontal="center"/>
    </xf>
    <xf numFmtId="0" fontId="6" fillId="0" borderId="0" xfId="0" applyFont="1" applyFill="1" applyAlignment="1">
      <alignment horizontal="center"/>
    </xf>
    <xf numFmtId="0" fontId="16" fillId="0" borderId="0" xfId="0" applyFont="1" applyAlignment="1"/>
    <xf numFmtId="0" fontId="6" fillId="0" borderId="0" xfId="0" applyFont="1" applyFill="1" applyAlignment="1">
      <alignment horizontal="left"/>
    </xf>
    <xf numFmtId="0" fontId="1" fillId="0" borderId="0" xfId="0" applyFont="1"/>
    <xf numFmtId="0" fontId="6" fillId="0" borderId="0" xfId="0" applyFont="1" applyFill="1" applyAlignment="1">
      <alignment horizontal="center"/>
    </xf>
    <xf numFmtId="49" fontId="1"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1" xfId="0" applyNumberFormat="1" applyFont="1" applyBorder="1" applyAlignment="1">
      <alignment horizontal="right" vertical="top"/>
    </xf>
    <xf numFmtId="49" fontId="1" fillId="0" borderId="9" xfId="0" applyNumberFormat="1" applyFont="1" applyBorder="1" applyAlignment="1">
      <alignment horizontal="right" vertical="top"/>
    </xf>
    <xf numFmtId="0" fontId="6" fillId="0" borderId="0" xfId="0" applyFont="1" applyFill="1" applyAlignment="1">
      <alignment horizontal="center"/>
    </xf>
    <xf numFmtId="49" fontId="1" fillId="0" borderId="0" xfId="0" applyNumberFormat="1" applyFont="1" applyAlignment="1">
      <alignment horizontal="right"/>
    </xf>
    <xf numFmtId="0" fontId="1" fillId="2" borderId="6" xfId="0" applyFont="1" applyFill="1" applyBorder="1" applyAlignment="1">
      <alignment horizontal="right"/>
    </xf>
    <xf numFmtId="0" fontId="1" fillId="2" borderId="0" xfId="0" applyFont="1" applyFill="1"/>
    <xf numFmtId="49" fontId="1" fillId="0" borderId="0" xfId="0" applyNumberFormat="1" applyFont="1"/>
    <xf numFmtId="0" fontId="1" fillId="0" borderId="0" xfId="0" applyFont="1" applyAlignment="1">
      <alignment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10" xfId="0" applyFont="1" applyBorder="1" applyAlignment="1">
      <alignment horizontal="center" vertical="center" wrapText="1"/>
    </xf>
    <xf numFmtId="0" fontId="8" fillId="0" borderId="0" xfId="0" applyFont="1"/>
    <xf numFmtId="0" fontId="1" fillId="0" borderId="0" xfId="0" applyFont="1" applyAlignment="1">
      <alignment horizontal="right"/>
    </xf>
    <xf numFmtId="0" fontId="2" fillId="0" borderId="0" xfId="0" applyFont="1" applyFill="1" applyAlignment="1">
      <alignment horizontal="center"/>
    </xf>
    <xf numFmtId="0" fontId="6" fillId="0" borderId="0" xfId="0" applyFont="1" applyFill="1" applyAlignment="1">
      <alignment horizontal="center"/>
    </xf>
    <xf numFmtId="49" fontId="14" fillId="3" borderId="1" xfId="0" applyNumberFormat="1" applyFont="1" applyFill="1" applyBorder="1" applyAlignment="1">
      <alignment horizontal="center" vertical="center"/>
    </xf>
    <xf numFmtId="49" fontId="14" fillId="3" borderId="0" xfId="0" applyNumberFormat="1" applyFont="1" applyFill="1" applyBorder="1" applyAlignment="1">
      <alignment horizontal="center" vertical="center"/>
    </xf>
    <xf numFmtId="49" fontId="14" fillId="3" borderId="9" xfId="0" applyNumberFormat="1" applyFont="1" applyFill="1" applyBorder="1" applyAlignment="1">
      <alignment horizontal="center" vertical="center"/>
    </xf>
    <xf numFmtId="0" fontId="2" fillId="0" borderId="0" xfId="0" applyFont="1" applyFill="1" applyAlignment="1">
      <alignment horizontal="center"/>
    </xf>
    <xf numFmtId="0" fontId="6" fillId="0" borderId="0" xfId="0" applyFont="1" applyFill="1" applyAlignment="1">
      <alignment horizontal="center"/>
    </xf>
    <xf numFmtId="49" fontId="1" fillId="0" borderId="0" xfId="0" applyNumberFormat="1" applyFont="1" applyBorder="1" applyAlignment="1">
      <alignment horizontal="left" vertical="top" wrapText="1"/>
    </xf>
    <xf numFmtId="49" fontId="1" fillId="0" borderId="12" xfId="0" applyNumberFormat="1" applyFont="1" applyBorder="1" applyAlignment="1">
      <alignment horizontal="right" vertical="top"/>
    </xf>
    <xf numFmtId="49" fontId="1" fillId="0" borderId="13" xfId="0" applyNumberFormat="1" applyFont="1" applyBorder="1" applyAlignment="1">
      <alignment horizontal="left" vertical="top" wrapText="1"/>
    </xf>
    <xf numFmtId="49" fontId="4" fillId="3" borderId="12"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0" fontId="5" fillId="0" borderId="0" xfId="0" applyFont="1" applyAlignment="1">
      <alignment vertical="top"/>
    </xf>
    <xf numFmtId="49" fontId="14" fillId="3" borderId="10" xfId="0" applyNumberFormat="1" applyFont="1" applyFill="1" applyBorder="1" applyAlignment="1">
      <alignment horizontal="center" vertical="center"/>
    </xf>
    <xf numFmtId="0" fontId="1" fillId="0" borderId="0" xfId="0" applyFont="1" applyAlignment="1">
      <alignment vertical="top" wrapText="1"/>
    </xf>
    <xf numFmtId="49" fontId="4" fillId="2" borderId="2"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2" fillId="0" borderId="0" xfId="0" applyFont="1" applyFill="1" applyAlignment="1">
      <alignment horizontal="center"/>
    </xf>
    <xf numFmtId="0" fontId="6" fillId="0" borderId="0" xfId="0" applyFont="1" applyFill="1" applyAlignment="1">
      <alignment horizontal="center"/>
    </xf>
    <xf numFmtId="0" fontId="1" fillId="0" borderId="10" xfId="0" applyFont="1" applyBorder="1" applyAlignment="1">
      <alignment vertical="center" wrapText="1"/>
    </xf>
    <xf numFmtId="49" fontId="1" fillId="0" borderId="10" xfId="0" applyNumberFormat="1" applyFont="1" applyBorder="1" applyAlignment="1">
      <alignment vertical="top" wrapText="1"/>
    </xf>
    <xf numFmtId="49" fontId="1" fillId="0" borderId="10" xfId="0" applyNumberFormat="1" applyFont="1" applyBorder="1" applyAlignment="1">
      <alignment horizontal="left" vertical="top" wrapText="1"/>
    </xf>
    <xf numFmtId="49" fontId="13" fillId="0" borderId="4" xfId="0" applyNumberFormat="1" applyFont="1" applyBorder="1" applyAlignment="1">
      <alignment horizontal="center" vertical="center" wrapText="1"/>
    </xf>
    <xf numFmtId="0" fontId="4" fillId="2" borderId="0" xfId="0" applyFont="1" applyFill="1" applyBorder="1" applyAlignment="1">
      <alignment horizontal="center"/>
    </xf>
    <xf numFmtId="49" fontId="1" fillId="0" borderId="1" xfId="0" applyNumberFormat="1" applyFont="1" applyBorder="1" applyAlignment="1">
      <alignment horizontal="right" vertical="top"/>
    </xf>
    <xf numFmtId="0" fontId="4" fillId="2" borderId="7" xfId="0" applyFont="1" applyFill="1" applyBorder="1"/>
    <xf numFmtId="49" fontId="4" fillId="2" borderId="6" xfId="0" applyNumberFormat="1" applyFont="1" applyFill="1" applyBorder="1"/>
    <xf numFmtId="49" fontId="4" fillId="2" borderId="6" xfId="0" applyNumberFormat="1" applyFont="1" applyFill="1" applyBorder="1" applyAlignment="1">
      <alignment horizontal="right"/>
    </xf>
    <xf numFmtId="49" fontId="4" fillId="3" borderId="1"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1" fillId="0" borderId="9" xfId="0" applyNumberFormat="1" applyFont="1" applyBorder="1" applyAlignment="1">
      <alignment horizontal="right" vertical="top"/>
    </xf>
    <xf numFmtId="0" fontId="1" fillId="0" borderId="0" xfId="0" applyFont="1" applyAlignment="1">
      <alignment vertical="top" wrapText="1"/>
    </xf>
    <xf numFmtId="49" fontId="1" fillId="0" borderId="10" xfId="0" applyNumberFormat="1" applyFont="1" applyBorder="1" applyAlignment="1">
      <alignment horizontal="left" vertical="top" wrapText="1"/>
    </xf>
    <xf numFmtId="49" fontId="4" fillId="2" borderId="6" xfId="0" applyNumberFormat="1" applyFont="1" applyFill="1" applyBorder="1" applyAlignment="1">
      <alignment horizontal="left"/>
    </xf>
    <xf numFmtId="0" fontId="18" fillId="2" borderId="7" xfId="0" applyFont="1" applyFill="1" applyBorder="1"/>
    <xf numFmtId="0" fontId="13" fillId="0" borderId="4" xfId="0" applyFont="1" applyBorder="1" applyAlignment="1">
      <alignment horizontal="center"/>
    </xf>
    <xf numFmtId="49" fontId="13" fillId="0" borderId="4"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 fillId="0" borderId="0" xfId="0" applyFont="1"/>
    <xf numFmtId="49" fontId="4" fillId="3" borderId="5" xfId="0" applyNumberFormat="1" applyFont="1" applyFill="1" applyBorder="1" applyAlignment="1">
      <alignment horizontal="center" vertical="center"/>
    </xf>
    <xf numFmtId="0" fontId="8" fillId="0" borderId="0" xfId="0" applyFont="1"/>
    <xf numFmtId="0" fontId="12" fillId="0" borderId="0" xfId="0" applyFont="1"/>
    <xf numFmtId="49" fontId="13" fillId="0" borderId="8" xfId="0" applyNumberFormat="1" applyFont="1" applyBorder="1" applyAlignment="1">
      <alignment horizontal="center" vertical="center" wrapText="1"/>
    </xf>
    <xf numFmtId="49" fontId="1" fillId="0" borderId="1" xfId="0" quotePrefix="1" applyNumberFormat="1" applyFont="1" applyBorder="1" applyAlignment="1">
      <alignment horizontal="right" vertical="top"/>
    </xf>
    <xf numFmtId="49" fontId="4" fillId="2" borderId="2" xfId="0" applyNumberFormat="1" applyFont="1" applyFill="1" applyBorder="1" applyAlignment="1">
      <alignment horizontal="center" vertical="center"/>
    </xf>
    <xf numFmtId="0" fontId="2" fillId="0" borderId="0" xfId="0" applyFont="1" applyFill="1" applyAlignment="1">
      <alignment horizontal="center"/>
    </xf>
    <xf numFmtId="0" fontId="6" fillId="0" borderId="0" xfId="0" applyFont="1" applyFill="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49" fontId="4" fillId="2" borderId="0" xfId="0" applyNumberFormat="1" applyFont="1" applyFill="1" applyBorder="1" applyAlignment="1">
      <alignment horizontal="center" vertical="center"/>
    </xf>
    <xf numFmtId="0" fontId="1" fillId="0" borderId="0" xfId="0" applyFont="1" applyFill="1"/>
    <xf numFmtId="0" fontId="1" fillId="0" borderId="4" xfId="0" applyFont="1" applyBorder="1" applyAlignment="1">
      <alignment wrapText="1"/>
    </xf>
    <xf numFmtId="0" fontId="1" fillId="0" borderId="8" xfId="0" applyFont="1" applyBorder="1" applyAlignment="1">
      <alignment wrapText="1"/>
    </xf>
    <xf numFmtId="0" fontId="4" fillId="2" borderId="0" xfId="0" applyFont="1" applyFill="1" applyAlignment="1">
      <alignment horizontal="center"/>
    </xf>
    <xf numFmtId="0" fontId="16" fillId="0" borderId="0" xfId="0" applyFont="1" applyAlignment="1">
      <alignment horizontal="center"/>
    </xf>
    <xf numFmtId="0" fontId="1" fillId="3" borderId="0" xfId="0" applyFont="1" applyFill="1" applyAlignment="1">
      <alignment horizontal="center"/>
    </xf>
    <xf numFmtId="0" fontId="3" fillId="3" borderId="0" xfId="0" applyFont="1" applyFill="1" applyAlignment="1">
      <alignment horizontal="center"/>
    </xf>
    <xf numFmtId="0" fontId="2" fillId="0" borderId="0" xfId="0" applyFont="1" applyAlignment="1">
      <alignment horizontal="left" vertical="center" wrapText="1"/>
    </xf>
    <xf numFmtId="49" fontId="5" fillId="0" borderId="0" xfId="0" applyNumberFormat="1" applyFont="1" applyAlignment="1">
      <alignment horizontal="left" vertical="center"/>
    </xf>
    <xf numFmtId="0" fontId="2" fillId="0" borderId="0" xfId="0" applyFont="1" applyFill="1" applyAlignment="1">
      <alignment horizontal="center"/>
    </xf>
    <xf numFmtId="0" fontId="6" fillId="0" borderId="0" xfId="0" applyFont="1" applyFill="1" applyAlignment="1">
      <alignment horizont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17" fillId="0" borderId="0" xfId="0" applyNumberFormat="1" applyFont="1" applyAlignment="1">
      <alignment horizontal="left" vertical="center"/>
    </xf>
    <xf numFmtId="49" fontId="4" fillId="2" borderId="0" xfId="0" applyNumberFormat="1" applyFont="1" applyFill="1" applyBorder="1" applyAlignment="1">
      <alignment horizontal="center" vertical="center"/>
    </xf>
    <xf numFmtId="49" fontId="3" fillId="0" borderId="0" xfId="0" applyNumberFormat="1" applyFont="1" applyAlignment="1">
      <alignment horizontal="left"/>
    </xf>
    <xf numFmtId="49" fontId="1" fillId="0" borderId="0" xfId="0" applyNumberFormat="1" applyFont="1" applyAlignment="1">
      <alignment horizontal="left"/>
    </xf>
  </cellXfs>
  <cellStyles count="1">
    <cellStyle name="Normal" xfId="0" builtinId="0"/>
  </cellStyles>
  <dxfs count="52">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fgColor rgb="FF76A300"/>
          <bgColor rgb="FF76A300"/>
        </patternFill>
      </fill>
    </dxf>
    <dxf>
      <fill>
        <patternFill>
          <bgColor rgb="FFE60000"/>
        </patternFill>
      </fill>
    </dxf>
    <dxf>
      <fill>
        <patternFill>
          <fgColor rgb="FF76A300"/>
          <bgColor rgb="FF76A300"/>
        </patternFill>
      </fill>
    </dxf>
    <dxf>
      <fill>
        <patternFill>
          <bgColor rgb="FFE60000"/>
        </patternFill>
      </fill>
    </dxf>
    <dxf>
      <fill>
        <patternFill>
          <fgColor rgb="FF76A300"/>
          <bgColor rgb="FF76A300"/>
        </patternFill>
      </fill>
    </dxf>
    <dxf>
      <fill>
        <patternFill>
          <bgColor rgb="FFE60000"/>
        </patternFill>
      </fill>
    </dxf>
    <dxf>
      <fill>
        <patternFill>
          <fgColor rgb="FF76A300"/>
          <bgColor rgb="FF76A300"/>
        </patternFill>
      </fill>
    </dxf>
    <dxf>
      <fill>
        <patternFill>
          <bgColor rgb="FFE60000"/>
        </patternFill>
      </fill>
    </dxf>
  </dxfs>
  <tableStyles count="0" defaultTableStyle="TableStyleMedium2" defaultPivotStyle="PivotStyleLight16"/>
  <colors>
    <mruColors>
      <color rgb="FF76A3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95250</xdr:colOff>
      <xdr:row>9</xdr:row>
      <xdr:rowOff>180975</xdr:rowOff>
    </xdr:from>
    <xdr:ext cx="1923668" cy="254557"/>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6838950" y="1895475"/>
          <a:ext cx="1923668" cy="2545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latin typeface="Arial" panose="020B0604020202020204" pitchFamily="34" charset="0"/>
              <a:cs typeface="Arial" panose="020B0604020202020204" pitchFamily="34" charset="0"/>
            </a:rPr>
            <a:t>Hentes fra fanen "Oversikt".</a:t>
          </a:r>
        </a:p>
      </xdr:txBody>
    </xdr:sp>
    <xdr:clientData/>
  </xdr:oneCellAnchor>
  <xdr:twoCellAnchor>
    <xdr:from>
      <xdr:col>8</xdr:col>
      <xdr:colOff>504825</xdr:colOff>
      <xdr:row>10</xdr:row>
      <xdr:rowOff>38100</xdr:rowOff>
    </xdr:from>
    <xdr:to>
      <xdr:col>9</xdr:col>
      <xdr:colOff>314325</xdr:colOff>
      <xdr:row>10</xdr:row>
      <xdr:rowOff>152400</xdr:rowOff>
    </xdr:to>
    <xdr:sp macro="" textlink="">
      <xdr:nvSpPr>
        <xdr:cNvPr id="8" name="Pil høyre 7">
          <a:extLst>
            <a:ext uri="{FF2B5EF4-FFF2-40B4-BE49-F238E27FC236}">
              <a16:creationId xmlns="" xmlns:a16="http://schemas.microsoft.com/office/drawing/2014/main" id="{00000000-0008-0000-0000-000008000000}"/>
            </a:ext>
          </a:extLst>
        </xdr:cNvPr>
        <xdr:cNvSpPr/>
      </xdr:nvSpPr>
      <xdr:spPr>
        <a:xfrm>
          <a:off x="8772525" y="1943100"/>
          <a:ext cx="5715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15</xdr:col>
      <xdr:colOff>47626</xdr:colOff>
      <xdr:row>35</xdr:row>
      <xdr:rowOff>133350</xdr:rowOff>
    </xdr:from>
    <xdr:ext cx="828674" cy="903452"/>
    <xdr:sp macro="" textlink="">
      <xdr:nvSpPr>
        <xdr:cNvPr id="15" name="TextBox 4">
          <a:extLst>
            <a:ext uri="{FF2B5EF4-FFF2-40B4-BE49-F238E27FC236}">
              <a16:creationId xmlns="" xmlns:a16="http://schemas.microsoft.com/office/drawing/2014/main" id="{00000000-0008-0000-0000-00000F000000}"/>
            </a:ext>
          </a:extLst>
        </xdr:cNvPr>
        <xdr:cNvSpPr txBox="1"/>
      </xdr:nvSpPr>
      <xdr:spPr>
        <a:xfrm>
          <a:off x="13649326" y="6867525"/>
          <a:ext cx="828674"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Sett</a:t>
          </a:r>
          <a:r>
            <a:rPr lang="nb-NO" sz="1100" baseline="0">
              <a:latin typeface="Arial" panose="020B0604020202020204" pitchFamily="34" charset="0"/>
              <a:cs typeface="Arial" panose="020B0604020202020204" pitchFamily="34" charset="0"/>
            </a:rPr>
            <a:t> "X" for akseptert, eller ikke akseptert.</a:t>
          </a:r>
          <a:endParaRPr lang="nb-NO" sz="1100">
            <a:latin typeface="Arial" panose="020B0604020202020204" pitchFamily="34" charset="0"/>
            <a:cs typeface="Arial" panose="020B0604020202020204" pitchFamily="34" charset="0"/>
          </a:endParaRPr>
        </a:p>
      </xdr:txBody>
    </xdr:sp>
    <xdr:clientData/>
  </xdr:oneCellAnchor>
  <xdr:oneCellAnchor>
    <xdr:from>
      <xdr:col>18</xdr:col>
      <xdr:colOff>742950</xdr:colOff>
      <xdr:row>34</xdr:row>
      <xdr:rowOff>180975</xdr:rowOff>
    </xdr:from>
    <xdr:ext cx="828674" cy="1390124"/>
    <xdr:sp macro="" textlink="">
      <xdr:nvSpPr>
        <xdr:cNvPr id="18" name="TextBox 6">
          <a:extLst>
            <a:ext uri="{FF2B5EF4-FFF2-40B4-BE49-F238E27FC236}">
              <a16:creationId xmlns="" xmlns:a16="http://schemas.microsoft.com/office/drawing/2014/main" id="{00000000-0008-0000-0000-000012000000}"/>
            </a:ext>
          </a:extLst>
        </xdr:cNvPr>
        <xdr:cNvSpPr txBox="1"/>
      </xdr:nvSpPr>
      <xdr:spPr>
        <a:xfrm>
          <a:off x="16630650" y="6724650"/>
          <a:ext cx="828674" cy="13901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Tilbyder skal sette inn referanse til hvor beskrivelsen</a:t>
          </a:r>
          <a:r>
            <a:rPr lang="nb-NO" sz="1100" baseline="0">
              <a:latin typeface="Arial" panose="020B0604020202020204" pitchFamily="34" charset="0"/>
              <a:cs typeface="Arial" panose="020B0604020202020204" pitchFamily="34" charset="0"/>
            </a:rPr>
            <a:t> er i tilbudet.</a:t>
          </a:r>
          <a:endParaRPr lang="nb-NO" sz="1100">
            <a:latin typeface="Arial" panose="020B0604020202020204" pitchFamily="34" charset="0"/>
            <a:cs typeface="Arial" panose="020B0604020202020204" pitchFamily="34" charset="0"/>
          </a:endParaRPr>
        </a:p>
      </xdr:txBody>
    </xdr:sp>
    <xdr:clientData/>
  </xdr:oneCellAnchor>
  <xdr:oneCellAnchor>
    <xdr:from>
      <xdr:col>16</xdr:col>
      <xdr:colOff>304800</xdr:colOff>
      <xdr:row>35</xdr:row>
      <xdr:rowOff>95250</xdr:rowOff>
    </xdr:from>
    <xdr:ext cx="828674" cy="1552348"/>
    <xdr:sp macro="" textlink="">
      <xdr:nvSpPr>
        <xdr:cNvPr id="24" name="TextBox 5">
          <a:extLst>
            <a:ext uri="{FF2B5EF4-FFF2-40B4-BE49-F238E27FC236}">
              <a16:creationId xmlns="" xmlns:a16="http://schemas.microsoft.com/office/drawing/2014/main" id="{00000000-0008-0000-0000-000018000000}"/>
            </a:ext>
          </a:extLst>
        </xdr:cNvPr>
        <xdr:cNvSpPr txBox="1"/>
      </xdr:nvSpPr>
      <xdr:spPr>
        <a:xfrm>
          <a:off x="14668500" y="6829425"/>
          <a:ext cx="828674" cy="15523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latin typeface="Arial" panose="020B0604020202020204" pitchFamily="34" charset="0"/>
              <a:cs typeface="Arial" panose="020B0604020202020204" pitchFamily="34" charset="0"/>
            </a:rPr>
            <a:t>Oppdragsgiver har markert med "X" hvilke punkter som skal beskrives i tilbudet</a:t>
          </a:r>
          <a:endParaRPr lang="nb-NO" sz="1100">
            <a:latin typeface="Arial" panose="020B0604020202020204" pitchFamily="34" charset="0"/>
            <a:cs typeface="Arial" panose="020B0604020202020204" pitchFamily="34" charset="0"/>
          </a:endParaRPr>
        </a:p>
      </xdr:txBody>
    </xdr:sp>
    <xdr:clientData/>
  </xdr:oneCellAnchor>
  <xdr:twoCellAnchor editAs="oneCell">
    <xdr:from>
      <xdr:col>9</xdr:col>
      <xdr:colOff>381000</xdr:colOff>
      <xdr:row>7</xdr:row>
      <xdr:rowOff>28575</xdr:rowOff>
    </xdr:from>
    <xdr:to>
      <xdr:col>20</xdr:col>
      <xdr:colOff>408524</xdr:colOff>
      <xdr:row>33</xdr:row>
      <xdr:rowOff>37475</xdr:rowOff>
    </xdr:to>
    <xdr:pic>
      <xdr:nvPicPr>
        <xdr:cNvPr id="3" name="Bild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410700" y="1390650"/>
          <a:ext cx="8409524" cy="5000000"/>
        </a:xfrm>
        <a:prstGeom prst="rect">
          <a:avLst/>
        </a:prstGeom>
      </xdr:spPr>
    </xdr:pic>
    <xdr:clientData/>
  </xdr:twoCellAnchor>
  <xdr:twoCellAnchor>
    <xdr:from>
      <xdr:col>10</xdr:col>
      <xdr:colOff>457200</xdr:colOff>
      <xdr:row>9</xdr:row>
      <xdr:rowOff>104775</xdr:rowOff>
    </xdr:from>
    <xdr:to>
      <xdr:col>14</xdr:col>
      <xdr:colOff>152400</xdr:colOff>
      <xdr:row>13</xdr:row>
      <xdr:rowOff>38100</xdr:rowOff>
    </xdr:to>
    <xdr:sp macro="" textlink="">
      <xdr:nvSpPr>
        <xdr:cNvPr id="19" name="Rectangle 2">
          <a:extLst>
            <a:ext uri="{FF2B5EF4-FFF2-40B4-BE49-F238E27FC236}">
              <a16:creationId xmlns="" xmlns:a16="http://schemas.microsoft.com/office/drawing/2014/main" id="{00000000-0008-0000-0000-000013000000}"/>
            </a:ext>
          </a:extLst>
        </xdr:cNvPr>
        <xdr:cNvSpPr/>
      </xdr:nvSpPr>
      <xdr:spPr>
        <a:xfrm>
          <a:off x="10248900" y="1819275"/>
          <a:ext cx="2743200" cy="762000"/>
        </a:xfrm>
        <a:prstGeom prst="rect">
          <a:avLst/>
        </a:prstGeom>
        <a:solidFill>
          <a:srgbClr val="76A300">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15</xdr:col>
      <xdr:colOff>352425</xdr:colOff>
      <xdr:row>24</xdr:row>
      <xdr:rowOff>0</xdr:rowOff>
    </xdr:from>
    <xdr:to>
      <xdr:col>15</xdr:col>
      <xdr:colOff>438150</xdr:colOff>
      <xdr:row>35</xdr:row>
      <xdr:rowOff>66675</xdr:rowOff>
    </xdr:to>
    <xdr:sp macro="" textlink="">
      <xdr:nvSpPr>
        <xdr:cNvPr id="20" name="Pil opp 19">
          <a:extLst>
            <a:ext uri="{FF2B5EF4-FFF2-40B4-BE49-F238E27FC236}">
              <a16:creationId xmlns="" xmlns:a16="http://schemas.microsoft.com/office/drawing/2014/main" id="{00000000-0008-0000-0000-000014000000}"/>
            </a:ext>
          </a:extLst>
        </xdr:cNvPr>
        <xdr:cNvSpPr/>
      </xdr:nvSpPr>
      <xdr:spPr>
        <a:xfrm>
          <a:off x="13954125" y="4638675"/>
          <a:ext cx="85725" cy="216217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609600</xdr:colOff>
      <xdr:row>24</xdr:row>
      <xdr:rowOff>28575</xdr:rowOff>
    </xdr:from>
    <xdr:to>
      <xdr:col>16</xdr:col>
      <xdr:colOff>733425</xdr:colOff>
      <xdr:row>35</xdr:row>
      <xdr:rowOff>28575</xdr:rowOff>
    </xdr:to>
    <xdr:sp macro="" textlink="">
      <xdr:nvSpPr>
        <xdr:cNvPr id="21" name="Pil opp 20">
          <a:extLst>
            <a:ext uri="{FF2B5EF4-FFF2-40B4-BE49-F238E27FC236}">
              <a16:creationId xmlns="" xmlns:a16="http://schemas.microsoft.com/office/drawing/2014/main" id="{00000000-0008-0000-0000-000015000000}"/>
            </a:ext>
          </a:extLst>
        </xdr:cNvPr>
        <xdr:cNvSpPr/>
      </xdr:nvSpPr>
      <xdr:spPr>
        <a:xfrm>
          <a:off x="14973300" y="4667250"/>
          <a:ext cx="123825" cy="20955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19</xdr:col>
      <xdr:colOff>295275</xdr:colOff>
      <xdr:row>25</xdr:row>
      <xdr:rowOff>66675</xdr:rowOff>
    </xdr:from>
    <xdr:to>
      <xdr:col>19</xdr:col>
      <xdr:colOff>381000</xdr:colOff>
      <xdr:row>34</xdr:row>
      <xdr:rowOff>76200</xdr:rowOff>
    </xdr:to>
    <xdr:sp macro="" textlink="">
      <xdr:nvSpPr>
        <xdr:cNvPr id="22" name="Pil opp 21">
          <a:extLst>
            <a:ext uri="{FF2B5EF4-FFF2-40B4-BE49-F238E27FC236}">
              <a16:creationId xmlns="" xmlns:a16="http://schemas.microsoft.com/office/drawing/2014/main" id="{00000000-0008-0000-0000-000016000000}"/>
            </a:ext>
          </a:extLst>
        </xdr:cNvPr>
        <xdr:cNvSpPr/>
      </xdr:nvSpPr>
      <xdr:spPr>
        <a:xfrm>
          <a:off x="16944975" y="4895850"/>
          <a:ext cx="85725" cy="17240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17</xdr:col>
      <xdr:colOff>419100</xdr:colOff>
      <xdr:row>35</xdr:row>
      <xdr:rowOff>114300</xdr:rowOff>
    </xdr:from>
    <xdr:ext cx="828674" cy="1390124"/>
    <xdr:sp macro="" textlink="">
      <xdr:nvSpPr>
        <xdr:cNvPr id="25" name="TextBox 5">
          <a:extLst>
            <a:ext uri="{FF2B5EF4-FFF2-40B4-BE49-F238E27FC236}">
              <a16:creationId xmlns="" xmlns:a16="http://schemas.microsoft.com/office/drawing/2014/main" id="{00000000-0008-0000-0000-000019000000}"/>
            </a:ext>
          </a:extLst>
        </xdr:cNvPr>
        <xdr:cNvSpPr txBox="1"/>
      </xdr:nvSpPr>
      <xdr:spPr>
        <a:xfrm>
          <a:off x="15544800" y="6848475"/>
          <a:ext cx="828674" cy="13901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latin typeface="Arial" panose="020B0604020202020204" pitchFamily="34" charset="0"/>
              <a:cs typeface="Arial" panose="020B0604020202020204" pitchFamily="34" charset="0"/>
            </a:rPr>
            <a:t>Oppdragsgiver har markert med "X" hvilke punkter som skal evalueres.</a:t>
          </a:r>
          <a:endParaRPr lang="nb-NO" sz="1100">
            <a:latin typeface="Arial" panose="020B0604020202020204" pitchFamily="34" charset="0"/>
            <a:cs typeface="Arial" panose="020B0604020202020204" pitchFamily="34" charset="0"/>
          </a:endParaRPr>
        </a:p>
      </xdr:txBody>
    </xdr:sp>
    <xdr:clientData/>
  </xdr:oneCellAnchor>
  <xdr:twoCellAnchor>
    <xdr:from>
      <xdr:col>17</xdr:col>
      <xdr:colOff>733425</xdr:colOff>
      <xdr:row>23</xdr:row>
      <xdr:rowOff>0</xdr:rowOff>
    </xdr:from>
    <xdr:to>
      <xdr:col>18</xdr:col>
      <xdr:colOff>57150</xdr:colOff>
      <xdr:row>35</xdr:row>
      <xdr:rowOff>133350</xdr:rowOff>
    </xdr:to>
    <xdr:sp macro="" textlink="">
      <xdr:nvSpPr>
        <xdr:cNvPr id="26" name="Pil opp 25">
          <a:extLst>
            <a:ext uri="{FF2B5EF4-FFF2-40B4-BE49-F238E27FC236}">
              <a16:creationId xmlns="" xmlns:a16="http://schemas.microsoft.com/office/drawing/2014/main" id="{00000000-0008-0000-0000-00001A000000}"/>
            </a:ext>
          </a:extLst>
        </xdr:cNvPr>
        <xdr:cNvSpPr/>
      </xdr:nvSpPr>
      <xdr:spPr>
        <a:xfrm>
          <a:off x="15859125" y="4448175"/>
          <a:ext cx="85725" cy="24193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h708\AppData\Local\Microsoft\Windows\INetCache\Content.Outlook\KRGO4QE1\HS%20KOPI%2021MAI%20-%20%20Tilbudsoversikt%20-%20B&#229;ttjenester%20Indre%20Oslofjord%202021%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h708\AppData\Local\Microsoft\Windows\INetCache\Content.Outlook\KRGO4QE1\HS%20KOPI%2021MAI%20-%20%20Tilbudsoversikt%20-%20B&#229;ttjenester%20Indre%20Oslofjord%202021%20v.1.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sheetName val="Tilbudsoversikt - Kapittel 2"/>
      <sheetName val="Tilbudsoversikt - Kapittel 3"/>
      <sheetName val="Tilbudsoversikt - Kapittel 4"/>
      <sheetName val="Tilbudsoversikt - Kapittel 6"/>
      <sheetName val="Tilbudsoversikt - Kapittel 7"/>
      <sheetName val="Tilbudsoversikt - øvrige vedl."/>
    </sheetNames>
    <sheetDataSet>
      <sheetData sheetId="0">
        <row r="6">
          <cell r="A6" t="str">
            <v>Konkurranse:</v>
          </cell>
          <cell r="B6" t="str">
            <v>Båttjenester Indre Oslofjord 2021</v>
          </cell>
        </row>
        <row r="7">
          <cell r="A7" t="str">
            <v>Tilbyder:</v>
          </cell>
          <cell r="B7" t="str">
            <v>xx</v>
          </cell>
        </row>
        <row r="8">
          <cell r="A8" t="str">
            <v>Tilbud:</v>
          </cell>
          <cell r="B8" t="str">
            <v>xx</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sheetName val="Tilbudsoversikt - Kapittel 2"/>
      <sheetName val="Tilbudsoversikt - Kapittel 3"/>
      <sheetName val="Tilbudsoversikt - Kapittel 4"/>
      <sheetName val="Tilbudsoversikt - Kapittel 6"/>
      <sheetName val="Tilbudsoversikt - Kapittel 7"/>
      <sheetName val="Tilbudsoversikt - øvrige vedl."/>
    </sheetNames>
    <sheetDataSet>
      <sheetData sheetId="0">
        <row r="6">
          <cell r="A6" t="str">
            <v>Konkurranse:</v>
          </cell>
          <cell r="B6" t="str">
            <v>Båttjenester Indre Oslofjord 2021</v>
          </cell>
        </row>
        <row r="7">
          <cell r="A7" t="str">
            <v>Tilbyder:</v>
          </cell>
          <cell r="B7" t="str">
            <v>xx</v>
          </cell>
        </row>
        <row r="8">
          <cell r="A8" t="str">
            <v>Tilbud:</v>
          </cell>
          <cell r="B8" t="str">
            <v>xx</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B7" sqref="B7:C7"/>
    </sheetView>
  </sheetViews>
  <sheetFormatPr baseColWidth="10" defaultColWidth="11.42578125" defaultRowHeight="12.75" x14ac:dyDescent="0.2"/>
  <cols>
    <col min="1" max="1" width="22.42578125" style="2" customWidth="1"/>
    <col min="2" max="2" width="9.5703125" style="2" bestFit="1" customWidth="1"/>
    <col min="3" max="3" width="34.85546875" style="2" customWidth="1"/>
    <col min="4" max="20" width="11.42578125" style="2"/>
    <col min="21" max="21" width="13.28515625" style="2" customWidth="1"/>
    <col min="22" max="22" width="0" style="2" hidden="1" customWidth="1"/>
    <col min="23" max="16384" width="11.42578125" style="2"/>
  </cols>
  <sheetData>
    <row r="1" spans="1:23" ht="23.25" customHeight="1" x14ac:dyDescent="0.2">
      <c r="A1" s="85" t="s">
        <v>93</v>
      </c>
      <c r="B1" s="85"/>
      <c r="C1" s="85"/>
      <c r="D1" s="85"/>
      <c r="E1" s="85"/>
      <c r="F1" s="85"/>
      <c r="G1" s="85"/>
    </row>
    <row r="2" spans="1:23" ht="12.75" customHeight="1" x14ac:dyDescent="0.2">
      <c r="A2" s="85"/>
      <c r="B2" s="85"/>
      <c r="C2" s="85"/>
      <c r="D2" s="85"/>
      <c r="E2" s="85"/>
      <c r="F2" s="85"/>
      <c r="G2" s="85"/>
    </row>
    <row r="4" spans="1:23" x14ac:dyDescent="0.2">
      <c r="B4" s="127" t="s">
        <v>28</v>
      </c>
      <c r="C4" s="127"/>
    </row>
    <row r="5" spans="1:23" ht="3" customHeight="1" x14ac:dyDescent="0.2"/>
    <row r="6" spans="1:23" x14ac:dyDescent="0.2">
      <c r="A6" s="2" t="s">
        <v>18</v>
      </c>
      <c r="B6" s="129" t="s">
        <v>94</v>
      </c>
      <c r="C6" s="130"/>
      <c r="D6" s="51" t="s">
        <v>30</v>
      </c>
    </row>
    <row r="7" spans="1:23" ht="22.5" customHeight="1" x14ac:dyDescent="0.4">
      <c r="A7" s="56" t="s">
        <v>33</v>
      </c>
      <c r="B7" s="130" t="s">
        <v>27</v>
      </c>
      <c r="C7" s="130"/>
      <c r="D7" s="51" t="s">
        <v>30</v>
      </c>
      <c r="I7" s="128" t="s">
        <v>29</v>
      </c>
      <c r="J7" s="128"/>
      <c r="K7" s="128"/>
      <c r="L7" s="128"/>
      <c r="M7" s="128"/>
      <c r="N7" s="128"/>
      <c r="O7" s="128"/>
      <c r="P7" s="128"/>
      <c r="Q7" s="128"/>
      <c r="R7" s="128"/>
    </row>
    <row r="8" spans="1:23" x14ac:dyDescent="0.2">
      <c r="A8" s="2" t="s">
        <v>19</v>
      </c>
      <c r="B8" s="130" t="s">
        <v>27</v>
      </c>
      <c r="C8" s="130"/>
      <c r="D8" s="51" t="s">
        <v>30</v>
      </c>
    </row>
    <row r="9" spans="1:23" ht="15" x14ac:dyDescent="0.25">
      <c r="I9"/>
      <c r="U9"/>
      <c r="V9"/>
      <c r="W9"/>
    </row>
    <row r="10" spans="1:23" ht="15" x14ac:dyDescent="0.25">
      <c r="A10" s="18" t="s">
        <v>20</v>
      </c>
      <c r="I10"/>
      <c r="U10"/>
      <c r="V10"/>
      <c r="W10"/>
    </row>
    <row r="11" spans="1:23" ht="15" x14ac:dyDescent="0.25">
      <c r="I11"/>
      <c r="U11"/>
      <c r="V11"/>
      <c r="W11"/>
    </row>
    <row r="12" spans="1:23" ht="15" x14ac:dyDescent="0.25">
      <c r="A12" s="72" t="s">
        <v>279</v>
      </c>
      <c r="B12" s="20" t="str">
        <f>IF('Tilbudsoversikt - Kapittel 2'!D79=0,"uten avvik.","med avvik.")</f>
        <v>uten avvik.</v>
      </c>
      <c r="I12"/>
      <c r="V12" t="s">
        <v>72</v>
      </c>
      <c r="W12"/>
    </row>
    <row r="13" spans="1:23" ht="20.25" customHeight="1" x14ac:dyDescent="0.4">
      <c r="A13" s="56" t="s">
        <v>92</v>
      </c>
      <c r="B13" s="20" t="str">
        <f>IF('Tilbudsoversikt - Kapittel 2'!D118=0,"uten avvik.","med avvik.")</f>
        <v>uten avvik.</v>
      </c>
      <c r="C13" s="19"/>
      <c r="J13" s="54"/>
      <c r="K13" s="54"/>
      <c r="L13" s="54"/>
      <c r="M13" s="54"/>
      <c r="N13" s="54"/>
      <c r="O13" s="54"/>
      <c r="P13" s="54"/>
      <c r="Q13" s="54"/>
      <c r="R13" s="54"/>
      <c r="S13" s="54"/>
      <c r="T13" s="54"/>
      <c r="U13"/>
      <c r="V13" t="s">
        <v>73</v>
      </c>
      <c r="W13"/>
    </row>
    <row r="14" spans="1:23" ht="15" x14ac:dyDescent="0.25">
      <c r="A14" s="72" t="s">
        <v>280</v>
      </c>
      <c r="B14" s="20" t="str">
        <f>IF('Tilbudsoversikt - Kapittel 3'!D47=0,"uten avvik.","med avvik.")</f>
        <v>uten avvik.</v>
      </c>
      <c r="I14"/>
      <c r="U14"/>
      <c r="V14" t="s">
        <v>74</v>
      </c>
      <c r="W14"/>
    </row>
    <row r="15" spans="1:23" ht="15" x14ac:dyDescent="0.25">
      <c r="A15" s="72" t="s">
        <v>281</v>
      </c>
      <c r="B15" s="20" t="str">
        <f>IF('Tilbudsoversikt - Kapittel 4'!D36=0,"uten avvik.","med avvik.")</f>
        <v>uten avvik.</v>
      </c>
      <c r="I15"/>
      <c r="U15"/>
      <c r="V15"/>
      <c r="W15"/>
    </row>
    <row r="16" spans="1:23" ht="15" x14ac:dyDescent="0.25">
      <c r="A16" s="72" t="s">
        <v>282</v>
      </c>
      <c r="B16" s="20" t="str">
        <f>IF('Tilbudsoversikt - Kapittel 6'!D17=0,"uten avvik.","med avvik.")</f>
        <v>uten avvik.</v>
      </c>
      <c r="I16"/>
      <c r="U16"/>
      <c r="V16"/>
      <c r="W16"/>
    </row>
    <row r="17" spans="1:23" ht="15" x14ac:dyDescent="0.25">
      <c r="A17" s="72" t="s">
        <v>283</v>
      </c>
      <c r="B17" s="20" t="e">
        <f>IF(#REF!=0,"uten avvik.","med avvik.")</f>
        <v>#REF!</v>
      </c>
      <c r="I17"/>
      <c r="U17"/>
      <c r="V17"/>
      <c r="W17"/>
    </row>
    <row r="18" spans="1:23" ht="15" x14ac:dyDescent="0.25">
      <c r="A18" s="72" t="s">
        <v>75</v>
      </c>
      <c r="B18" s="20" t="str">
        <f>IF('Tilbudsoversikt - øvrige vedl.'!D15=0,"uten avvik.","med avvik.")</f>
        <v>uten avvik.</v>
      </c>
      <c r="I18"/>
      <c r="U18"/>
      <c r="V18"/>
      <c r="W18"/>
    </row>
    <row r="19" spans="1:23" ht="15" x14ac:dyDescent="0.25">
      <c r="A19" s="8"/>
      <c r="I19"/>
      <c r="U19"/>
      <c r="V19"/>
      <c r="W19"/>
    </row>
    <row r="20" spans="1:23" ht="15" x14ac:dyDescent="0.25">
      <c r="A20" s="8"/>
      <c r="I20"/>
      <c r="U20"/>
      <c r="V20"/>
      <c r="W20"/>
    </row>
    <row r="21" spans="1:23" ht="15" x14ac:dyDescent="0.25">
      <c r="A21" s="8"/>
      <c r="I21"/>
      <c r="U21"/>
      <c r="V21"/>
      <c r="W21"/>
    </row>
    <row r="22" spans="1:23" ht="15" x14ac:dyDescent="0.25">
      <c r="A22" s="8"/>
      <c r="I22"/>
      <c r="U22"/>
      <c r="V22"/>
      <c r="W22"/>
    </row>
    <row r="23" spans="1:23" ht="15" x14ac:dyDescent="0.25">
      <c r="A23" s="8"/>
      <c r="I23"/>
      <c r="U23"/>
      <c r="V23"/>
      <c r="W23"/>
    </row>
    <row r="24" spans="1:23" ht="15" x14ac:dyDescent="0.25">
      <c r="A24" s="8"/>
      <c r="I24"/>
      <c r="U24"/>
      <c r="V24"/>
      <c r="W24"/>
    </row>
    <row r="25" spans="1:23" ht="15" x14ac:dyDescent="0.25">
      <c r="I25"/>
      <c r="U25"/>
      <c r="V25"/>
      <c r="W25"/>
    </row>
    <row r="26" spans="1:23" ht="15" x14ac:dyDescent="0.25">
      <c r="I26"/>
      <c r="U26"/>
      <c r="V26"/>
      <c r="W26"/>
    </row>
    <row r="27" spans="1:23" ht="15" x14ac:dyDescent="0.25">
      <c r="I27"/>
      <c r="U27"/>
      <c r="V27"/>
      <c r="W27"/>
    </row>
    <row r="28" spans="1:23" ht="15" x14ac:dyDescent="0.25">
      <c r="I28"/>
      <c r="U28"/>
      <c r="V28"/>
      <c r="W28"/>
    </row>
    <row r="29" spans="1:23" ht="15" x14ac:dyDescent="0.25">
      <c r="I29"/>
      <c r="U29"/>
      <c r="V29"/>
      <c r="W29"/>
    </row>
    <row r="30" spans="1:23" ht="15" x14ac:dyDescent="0.25">
      <c r="I30"/>
      <c r="U30"/>
      <c r="V30"/>
      <c r="W30"/>
    </row>
    <row r="31" spans="1:23" ht="15" x14ac:dyDescent="0.25">
      <c r="I31"/>
      <c r="U31"/>
      <c r="V31"/>
      <c r="W31"/>
    </row>
    <row r="32" spans="1:23" ht="15" x14ac:dyDescent="0.25">
      <c r="I32"/>
      <c r="U32"/>
      <c r="V32"/>
      <c r="W32"/>
    </row>
    <row r="33" spans="9:23" ht="15" x14ac:dyDescent="0.25">
      <c r="I33"/>
      <c r="U33"/>
      <c r="V33"/>
      <c r="W33"/>
    </row>
    <row r="34" spans="9:23" ht="15" x14ac:dyDescent="0.25">
      <c r="I34"/>
      <c r="U34"/>
      <c r="V34"/>
      <c r="W34"/>
    </row>
    <row r="35" spans="9:23" ht="15" x14ac:dyDescent="0.25">
      <c r="I35"/>
      <c r="U35"/>
      <c r="V35"/>
      <c r="W35"/>
    </row>
    <row r="36" spans="9:23" ht="15" x14ac:dyDescent="0.25">
      <c r="I36"/>
      <c r="U36"/>
      <c r="V36"/>
      <c r="W36"/>
    </row>
    <row r="37" spans="9:23" ht="15" x14ac:dyDescent="0.25">
      <c r="I37"/>
      <c r="U37"/>
      <c r="V37"/>
      <c r="W37"/>
    </row>
    <row r="38" spans="9:23" ht="15" x14ac:dyDescent="0.25">
      <c r="I38"/>
      <c r="U38"/>
      <c r="V38"/>
      <c r="W38"/>
    </row>
    <row r="39" spans="9:23" ht="15" x14ac:dyDescent="0.25">
      <c r="I39"/>
      <c r="U39"/>
      <c r="V39"/>
      <c r="W39"/>
    </row>
    <row r="40" spans="9:23" ht="15" x14ac:dyDescent="0.25">
      <c r="I40"/>
      <c r="U40"/>
      <c r="V40"/>
      <c r="W40"/>
    </row>
    <row r="41" spans="9:23" ht="15" x14ac:dyDescent="0.25">
      <c r="I41"/>
      <c r="U41"/>
      <c r="V41"/>
      <c r="W41"/>
    </row>
    <row r="42" spans="9:23" ht="15" x14ac:dyDescent="0.25">
      <c r="I42"/>
      <c r="U42"/>
      <c r="V42"/>
      <c r="W42"/>
    </row>
    <row r="43" spans="9:23" ht="15" x14ac:dyDescent="0.25">
      <c r="I43"/>
      <c r="U43"/>
      <c r="V43"/>
      <c r="W43"/>
    </row>
    <row r="44" spans="9:23" ht="15" x14ac:dyDescent="0.25">
      <c r="I44"/>
      <c r="U44"/>
      <c r="V44"/>
      <c r="W44"/>
    </row>
    <row r="45" spans="9:23" ht="15" x14ac:dyDescent="0.25">
      <c r="I45"/>
      <c r="U45"/>
      <c r="V45"/>
      <c r="W45"/>
    </row>
    <row r="46" spans="9:23" ht="15" x14ac:dyDescent="0.25">
      <c r="I46"/>
      <c r="U46"/>
      <c r="V46"/>
      <c r="W46"/>
    </row>
    <row r="47" spans="9:23" ht="15" x14ac:dyDescent="0.25">
      <c r="I47"/>
      <c r="U47"/>
      <c r="V47"/>
      <c r="W47"/>
    </row>
    <row r="48" spans="9:23" ht="15" x14ac:dyDescent="0.25">
      <c r="I48"/>
      <c r="U48"/>
      <c r="V48"/>
      <c r="W48"/>
    </row>
    <row r="49" spans="9:23" ht="15" x14ac:dyDescent="0.25">
      <c r="I49"/>
      <c r="U49"/>
      <c r="V49"/>
      <c r="W49"/>
    </row>
  </sheetData>
  <sheetProtection selectLockedCells="1"/>
  <protectedRanges>
    <protectedRange sqref="B6:C8" name="Oversikt_info"/>
  </protectedRanges>
  <mergeCells count="5">
    <mergeCell ref="B4:C4"/>
    <mergeCell ref="I7:R7"/>
    <mergeCell ref="B6:C6"/>
    <mergeCell ref="B7:C7"/>
    <mergeCell ref="B8:C8"/>
  </mergeCells>
  <conditionalFormatting sqref="B12 B14:B16">
    <cfRule type="cellIs" dxfId="51" priority="9" operator="equal">
      <formula>"med avvik."</formula>
    </cfRule>
    <cfRule type="cellIs" dxfId="50" priority="10" operator="equal">
      <formula>"uten avvik."</formula>
    </cfRule>
  </conditionalFormatting>
  <conditionalFormatting sqref="B18">
    <cfRule type="cellIs" dxfId="49" priority="5" operator="equal">
      <formula>"med avvik."</formula>
    </cfRule>
    <cfRule type="cellIs" dxfId="48" priority="6" operator="equal">
      <formula>"uten avvik."</formula>
    </cfRule>
  </conditionalFormatting>
  <conditionalFormatting sqref="B17">
    <cfRule type="cellIs" dxfId="47" priority="3" operator="equal">
      <formula>"med avvik."</formula>
    </cfRule>
    <cfRule type="cellIs" dxfId="46" priority="4" operator="equal">
      <formula>"uten avvik."</formula>
    </cfRule>
  </conditionalFormatting>
  <conditionalFormatting sqref="B13">
    <cfRule type="cellIs" dxfId="45" priority="1" operator="equal">
      <formula>"med avvik."</formula>
    </cfRule>
    <cfRule type="cellIs" dxfId="44" priority="2" operator="equal">
      <formula>"uten avvik."</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1"/>
  <sheetViews>
    <sheetView zoomScale="120" zoomScaleNormal="120" zoomScalePageLayoutView="85" workbookViewId="0">
      <pane ySplit="9" topLeftCell="A55" activePane="bottomLeft" state="frozen"/>
      <selection activeCell="F14" sqref="F14"/>
      <selection pane="bottomLeft" activeCell="J53" sqref="J53"/>
    </sheetView>
  </sheetViews>
  <sheetFormatPr baseColWidth="10" defaultColWidth="11.42578125" defaultRowHeight="12.75" x14ac:dyDescent="0.2"/>
  <cols>
    <col min="1" max="1" width="10.28515625" style="28" bestFit="1" customWidth="1"/>
    <col min="2" max="2" width="43.85546875" style="2" customWidth="1"/>
    <col min="3" max="3" width="5.42578125" style="2" customWidth="1"/>
    <col min="4" max="4" width="5" style="2" customWidth="1"/>
    <col min="5" max="5" width="14.85546875" style="2" customWidth="1"/>
    <col min="6" max="6" width="14.7109375" style="2" bestFit="1" customWidth="1"/>
    <col min="7" max="7" width="17.85546875" style="2" customWidth="1"/>
    <col min="8" max="16384" width="11.42578125" style="2"/>
  </cols>
  <sheetData>
    <row r="1" spans="1:7" ht="37.5" customHeight="1" x14ac:dyDescent="0.2">
      <c r="A1" s="132" t="s">
        <v>95</v>
      </c>
      <c r="B1" s="132"/>
      <c r="C1" s="132"/>
      <c r="D1" s="132"/>
      <c r="E1" s="132"/>
      <c r="F1" s="132"/>
      <c r="G1" s="132"/>
    </row>
    <row r="2" spans="1:7" x14ac:dyDescent="0.2">
      <c r="A2" s="57" t="str">
        <f>Oversikt!A6</f>
        <v>Konkurranse:</v>
      </c>
      <c r="B2" s="30" t="str">
        <f>Oversikt!B6</f>
        <v>Båttjenester Indre Oslofjord 2021</v>
      </c>
      <c r="C2" s="30"/>
      <c r="D2" s="3"/>
      <c r="E2" s="3"/>
      <c r="F2" s="3"/>
      <c r="G2" s="3"/>
    </row>
    <row r="3" spans="1:7" ht="15" x14ac:dyDescent="0.25">
      <c r="A3" s="57" t="str">
        <f>Oversikt!A7</f>
        <v>Tilbyder:</v>
      </c>
      <c r="B3" s="57" t="str">
        <f>Oversikt!B7</f>
        <v>xx</v>
      </c>
      <c r="C3" s="46"/>
      <c r="D3" s="7"/>
      <c r="E3" s="7"/>
      <c r="F3" s="7"/>
      <c r="G3" s="7"/>
    </row>
    <row r="4" spans="1:7" x14ac:dyDescent="0.2">
      <c r="A4" s="57" t="str">
        <f>Oversikt!A8</f>
        <v>Tilbud:</v>
      </c>
      <c r="B4" s="57" t="str">
        <f>Oversikt!B8</f>
        <v>xx</v>
      </c>
      <c r="C4" s="30"/>
      <c r="D4" s="133"/>
      <c r="E4" s="133"/>
      <c r="F4" s="133"/>
      <c r="G4" s="133"/>
    </row>
    <row r="5" spans="1:7" x14ac:dyDescent="0.2">
      <c r="A5" s="57"/>
      <c r="B5" s="57"/>
      <c r="C5" s="30"/>
      <c r="D5" s="133"/>
      <c r="E5" s="133"/>
      <c r="F5" s="133"/>
      <c r="G5" s="133"/>
    </row>
    <row r="6" spans="1:7" x14ac:dyDescent="0.2">
      <c r="A6" s="26"/>
      <c r="B6" s="13"/>
      <c r="C6" s="13"/>
      <c r="D6" s="11"/>
      <c r="E6" s="73"/>
      <c r="F6" s="90"/>
      <c r="G6" s="52"/>
    </row>
    <row r="7" spans="1:7" x14ac:dyDescent="0.2">
      <c r="A7" s="26"/>
      <c r="B7" s="13"/>
      <c r="C7" s="134"/>
      <c r="D7" s="134"/>
      <c r="E7" s="74"/>
      <c r="F7" s="91"/>
      <c r="G7" s="53"/>
    </row>
    <row r="8" spans="1:7" ht="15.75" customHeight="1" x14ac:dyDescent="0.2">
      <c r="A8" s="107" t="s">
        <v>23</v>
      </c>
      <c r="B8" s="4" t="s">
        <v>16</v>
      </c>
      <c r="C8" s="135" t="s">
        <v>17</v>
      </c>
      <c r="D8" s="136"/>
      <c r="E8" s="17" t="s">
        <v>289</v>
      </c>
      <c r="F8" s="89" t="s">
        <v>291</v>
      </c>
      <c r="G8" s="24" t="s">
        <v>23</v>
      </c>
    </row>
    <row r="9" spans="1:7" x14ac:dyDescent="0.2">
      <c r="A9" s="107" t="s">
        <v>288</v>
      </c>
      <c r="B9" s="12"/>
      <c r="C9" s="14" t="s">
        <v>21</v>
      </c>
      <c r="D9" s="16" t="s">
        <v>22</v>
      </c>
      <c r="E9" s="15" t="s">
        <v>290</v>
      </c>
      <c r="F9" s="15" t="s">
        <v>292</v>
      </c>
      <c r="G9" s="108" t="s">
        <v>287</v>
      </c>
    </row>
    <row r="10" spans="1:7" x14ac:dyDescent="0.2">
      <c r="A10" s="22" t="s">
        <v>9</v>
      </c>
      <c r="B10" s="87" t="s">
        <v>203</v>
      </c>
      <c r="C10" s="47" t="s">
        <v>26</v>
      </c>
      <c r="D10" s="48" t="s">
        <v>26</v>
      </c>
      <c r="E10" s="31"/>
      <c r="F10" s="31"/>
      <c r="G10" s="21"/>
    </row>
    <row r="11" spans="1:7" x14ac:dyDescent="0.2">
      <c r="A11" s="60" t="s">
        <v>0</v>
      </c>
      <c r="B11" s="58" t="s">
        <v>141</v>
      </c>
      <c r="C11" s="49" t="s">
        <v>26</v>
      </c>
      <c r="D11" s="50" t="s">
        <v>26</v>
      </c>
      <c r="E11" s="32"/>
      <c r="F11" s="32"/>
      <c r="G11" s="21"/>
    </row>
    <row r="12" spans="1:7" x14ac:dyDescent="0.2">
      <c r="A12" s="60" t="s">
        <v>96</v>
      </c>
      <c r="B12" s="59" t="s">
        <v>202</v>
      </c>
      <c r="C12" s="49" t="s">
        <v>26</v>
      </c>
      <c r="D12" s="50" t="s">
        <v>26</v>
      </c>
      <c r="E12" s="32"/>
      <c r="F12" s="32"/>
      <c r="G12" s="21"/>
    </row>
    <row r="13" spans="1:7" x14ac:dyDescent="0.2">
      <c r="A13" s="60" t="s">
        <v>97</v>
      </c>
      <c r="B13" s="59" t="s">
        <v>144</v>
      </c>
      <c r="C13" s="49" t="s">
        <v>26</v>
      </c>
      <c r="D13" s="50" t="s">
        <v>26</v>
      </c>
      <c r="E13" s="32"/>
      <c r="F13" s="32"/>
      <c r="G13" s="21"/>
    </row>
    <row r="14" spans="1:7" x14ac:dyDescent="0.2">
      <c r="A14" s="60" t="s">
        <v>24</v>
      </c>
      <c r="B14" s="59" t="s">
        <v>145</v>
      </c>
      <c r="C14" s="49" t="s">
        <v>26</v>
      </c>
      <c r="D14" s="50" t="s">
        <v>26</v>
      </c>
      <c r="E14" s="32"/>
      <c r="F14" s="32"/>
      <c r="G14" s="21"/>
    </row>
    <row r="15" spans="1:7" x14ac:dyDescent="0.2">
      <c r="A15" s="60" t="s">
        <v>79</v>
      </c>
      <c r="B15" s="59" t="s">
        <v>146</v>
      </c>
      <c r="C15" s="37"/>
      <c r="D15" s="38"/>
      <c r="E15" s="32"/>
      <c r="F15" s="32"/>
      <c r="G15" s="21"/>
    </row>
    <row r="16" spans="1:7" x14ac:dyDescent="0.2">
      <c r="A16" s="60" t="s">
        <v>98</v>
      </c>
      <c r="B16" s="58" t="s">
        <v>147</v>
      </c>
      <c r="C16" s="37"/>
      <c r="D16" s="38"/>
      <c r="E16" s="32"/>
      <c r="F16" s="32"/>
      <c r="G16" s="21"/>
    </row>
    <row r="17" spans="1:7" x14ac:dyDescent="0.2">
      <c r="A17" s="60" t="s">
        <v>99</v>
      </c>
      <c r="B17" s="59" t="s">
        <v>148</v>
      </c>
      <c r="C17" s="37"/>
      <c r="D17" s="38"/>
      <c r="E17" s="32" t="s">
        <v>142</v>
      </c>
      <c r="F17" s="32"/>
      <c r="G17" s="21"/>
    </row>
    <row r="18" spans="1:7" x14ac:dyDescent="0.2">
      <c r="A18" s="60" t="s">
        <v>100</v>
      </c>
      <c r="B18" s="59" t="s">
        <v>149</v>
      </c>
      <c r="C18" s="37" t="s">
        <v>26</v>
      </c>
      <c r="D18" s="38" t="s">
        <v>26</v>
      </c>
      <c r="E18" s="32" t="s">
        <v>142</v>
      </c>
      <c r="F18" s="32"/>
      <c r="G18" s="21"/>
    </row>
    <row r="19" spans="1:7" x14ac:dyDescent="0.2">
      <c r="A19" s="97" t="s">
        <v>293</v>
      </c>
      <c r="B19" s="59" t="s">
        <v>294</v>
      </c>
      <c r="C19" s="101"/>
      <c r="D19" s="113"/>
      <c r="E19" s="110" t="s">
        <v>142</v>
      </c>
      <c r="F19" s="110"/>
      <c r="G19" s="21"/>
    </row>
    <row r="20" spans="1:7" x14ac:dyDescent="0.2">
      <c r="A20" s="60" t="s">
        <v>101</v>
      </c>
      <c r="B20" s="59" t="s">
        <v>150</v>
      </c>
      <c r="C20" s="37"/>
      <c r="D20" s="38"/>
      <c r="E20" s="32"/>
      <c r="F20" s="32"/>
      <c r="G20" s="21"/>
    </row>
    <row r="21" spans="1:7" x14ac:dyDescent="0.2">
      <c r="A21" s="60" t="s">
        <v>80</v>
      </c>
      <c r="B21" s="59" t="s">
        <v>151</v>
      </c>
      <c r="C21" s="37"/>
      <c r="D21" s="38"/>
      <c r="E21" s="32"/>
      <c r="F21" s="32"/>
      <c r="G21" s="21"/>
    </row>
    <row r="22" spans="1:7" x14ac:dyDescent="0.2">
      <c r="A22" s="60" t="s">
        <v>102</v>
      </c>
      <c r="B22" s="59" t="s">
        <v>152</v>
      </c>
      <c r="C22" s="37"/>
      <c r="D22" s="38"/>
      <c r="E22" s="32"/>
      <c r="F22" s="32"/>
      <c r="G22" s="21"/>
    </row>
    <row r="23" spans="1:7" x14ac:dyDescent="0.2">
      <c r="A23" s="60" t="s">
        <v>103</v>
      </c>
      <c r="B23" s="59" t="s">
        <v>153</v>
      </c>
      <c r="C23" s="37"/>
      <c r="D23" s="38"/>
      <c r="E23" s="32"/>
      <c r="F23" s="32"/>
      <c r="G23" s="21"/>
    </row>
    <row r="24" spans="1:7" x14ac:dyDescent="0.2">
      <c r="A24" s="60" t="s">
        <v>104</v>
      </c>
      <c r="B24" s="59" t="s">
        <v>154</v>
      </c>
      <c r="C24" s="37"/>
      <c r="D24" s="38"/>
      <c r="E24" s="32"/>
      <c r="F24" s="32"/>
      <c r="G24" s="21"/>
    </row>
    <row r="25" spans="1:7" x14ac:dyDescent="0.2">
      <c r="A25" s="60" t="s">
        <v>105</v>
      </c>
      <c r="B25" s="59" t="s">
        <v>155</v>
      </c>
      <c r="C25" s="37"/>
      <c r="D25" s="38"/>
      <c r="E25" s="32"/>
      <c r="F25" s="32"/>
      <c r="G25" s="21"/>
    </row>
    <row r="26" spans="1:7" x14ac:dyDescent="0.2">
      <c r="A26" s="60" t="s">
        <v>106</v>
      </c>
      <c r="B26" s="59" t="s">
        <v>156</v>
      </c>
      <c r="C26" s="39"/>
      <c r="D26" s="38"/>
      <c r="E26" s="32"/>
      <c r="F26" s="32"/>
      <c r="G26" s="21"/>
    </row>
    <row r="27" spans="1:7" x14ac:dyDescent="0.2">
      <c r="A27" s="60" t="s">
        <v>107</v>
      </c>
      <c r="B27" s="59" t="s">
        <v>157</v>
      </c>
      <c r="C27" s="37"/>
      <c r="D27" s="38"/>
      <c r="E27" s="32"/>
      <c r="F27" s="32"/>
      <c r="G27" s="21"/>
    </row>
    <row r="28" spans="1:7" x14ac:dyDescent="0.2">
      <c r="A28" s="60" t="s">
        <v>108</v>
      </c>
      <c r="B28" s="58" t="s">
        <v>158</v>
      </c>
      <c r="C28" s="37" t="s">
        <v>26</v>
      </c>
      <c r="D28" s="38" t="s">
        <v>26</v>
      </c>
      <c r="E28" s="32"/>
      <c r="F28" s="32"/>
      <c r="G28" s="21"/>
    </row>
    <row r="29" spans="1:7" x14ac:dyDescent="0.2">
      <c r="A29" s="60" t="s">
        <v>81</v>
      </c>
      <c r="B29" s="58" t="s">
        <v>159</v>
      </c>
      <c r="C29" s="37"/>
      <c r="D29" s="38"/>
      <c r="E29" s="32"/>
      <c r="F29" s="32"/>
      <c r="G29" s="21"/>
    </row>
    <row r="30" spans="1:7" x14ac:dyDescent="0.2">
      <c r="A30" s="60" t="s">
        <v>82</v>
      </c>
      <c r="B30" s="59" t="s">
        <v>160</v>
      </c>
      <c r="C30" s="37"/>
      <c r="D30" s="38"/>
      <c r="E30" s="32" t="s">
        <v>142</v>
      </c>
      <c r="F30" s="32"/>
      <c r="G30" s="21"/>
    </row>
    <row r="31" spans="1:7" x14ac:dyDescent="0.2">
      <c r="A31" s="60" t="s">
        <v>83</v>
      </c>
      <c r="B31" s="59" t="s">
        <v>161</v>
      </c>
      <c r="C31" s="37"/>
      <c r="D31" s="38"/>
      <c r="E31" s="32" t="s">
        <v>142</v>
      </c>
      <c r="F31" s="32"/>
      <c r="G31" s="21"/>
    </row>
    <row r="32" spans="1:7" x14ac:dyDescent="0.2">
      <c r="A32" s="60" t="s">
        <v>84</v>
      </c>
      <c r="B32" s="59" t="s">
        <v>162</v>
      </c>
      <c r="C32" s="37"/>
      <c r="D32" s="38"/>
      <c r="E32" s="32"/>
      <c r="F32" s="32"/>
      <c r="G32" s="21"/>
    </row>
    <row r="33" spans="1:7" x14ac:dyDescent="0.2">
      <c r="A33" s="60" t="s">
        <v>109</v>
      </c>
      <c r="B33" s="58" t="s">
        <v>163</v>
      </c>
      <c r="C33" s="37"/>
      <c r="D33" s="38"/>
      <c r="E33" s="32" t="s">
        <v>142</v>
      </c>
      <c r="F33" s="32" t="s">
        <v>142</v>
      </c>
      <c r="G33" s="21"/>
    </row>
    <row r="34" spans="1:7" x14ac:dyDescent="0.2">
      <c r="A34" s="60" t="s">
        <v>110</v>
      </c>
      <c r="B34" s="59" t="s">
        <v>164</v>
      </c>
      <c r="C34" s="37"/>
      <c r="D34" s="38"/>
      <c r="E34" s="32" t="s">
        <v>142</v>
      </c>
      <c r="F34" s="32"/>
      <c r="G34" s="21"/>
    </row>
    <row r="35" spans="1:7" x14ac:dyDescent="0.2">
      <c r="A35" s="60" t="s">
        <v>111</v>
      </c>
      <c r="B35" s="59" t="s">
        <v>165</v>
      </c>
      <c r="C35" s="37"/>
      <c r="D35" s="38"/>
      <c r="E35" s="32" t="s">
        <v>142</v>
      </c>
      <c r="F35" s="32" t="s">
        <v>142</v>
      </c>
      <c r="G35" s="21"/>
    </row>
    <row r="36" spans="1:7" ht="25.5" x14ac:dyDescent="0.2">
      <c r="A36" s="60" t="s">
        <v>112</v>
      </c>
      <c r="B36" s="58" t="s">
        <v>166</v>
      </c>
      <c r="C36" s="37"/>
      <c r="D36" s="38"/>
      <c r="E36" s="32" t="s">
        <v>142</v>
      </c>
      <c r="F36" s="32" t="s">
        <v>142</v>
      </c>
      <c r="G36" s="21"/>
    </row>
    <row r="37" spans="1:7" x14ac:dyDescent="0.2">
      <c r="A37" s="60" t="s">
        <v>113</v>
      </c>
      <c r="B37" s="59" t="s">
        <v>167</v>
      </c>
      <c r="C37" s="37"/>
      <c r="D37" s="38"/>
      <c r="E37" s="32" t="s">
        <v>142</v>
      </c>
      <c r="F37" s="32"/>
      <c r="G37" s="21"/>
    </row>
    <row r="38" spans="1:7" x14ac:dyDescent="0.2">
      <c r="A38" s="60" t="s">
        <v>114</v>
      </c>
      <c r="B38" s="59" t="s">
        <v>168</v>
      </c>
      <c r="C38" s="37"/>
      <c r="D38" s="38"/>
      <c r="E38" s="32" t="s">
        <v>142</v>
      </c>
      <c r="F38" s="32" t="s">
        <v>142</v>
      </c>
      <c r="G38" s="21"/>
    </row>
    <row r="39" spans="1:7" x14ac:dyDescent="0.2">
      <c r="A39" s="60" t="s">
        <v>115</v>
      </c>
      <c r="B39" s="59" t="s">
        <v>169</v>
      </c>
      <c r="C39" s="39"/>
      <c r="D39" s="38"/>
      <c r="E39" s="32" t="s">
        <v>142</v>
      </c>
      <c r="F39" s="32"/>
      <c r="G39" s="21"/>
    </row>
    <row r="40" spans="1:7" x14ac:dyDescent="0.2">
      <c r="A40" s="60" t="s">
        <v>116</v>
      </c>
      <c r="B40" s="59" t="s">
        <v>170</v>
      </c>
      <c r="C40" s="39"/>
      <c r="D40" s="38"/>
      <c r="E40" s="32"/>
      <c r="F40" s="32"/>
      <c r="G40" s="21"/>
    </row>
    <row r="41" spans="1:7" x14ac:dyDescent="0.2">
      <c r="A41" s="60" t="s">
        <v>117</v>
      </c>
      <c r="B41" s="59" t="s">
        <v>171</v>
      </c>
      <c r="C41" s="39"/>
      <c r="D41" s="38"/>
      <c r="E41" s="32"/>
      <c r="F41" s="32"/>
      <c r="G41" s="21"/>
    </row>
    <row r="42" spans="1:7" ht="25.5" x14ac:dyDescent="0.2">
      <c r="A42" s="60" t="s">
        <v>118</v>
      </c>
      <c r="B42" s="59" t="s">
        <v>172</v>
      </c>
      <c r="C42" s="37"/>
      <c r="D42" s="38"/>
      <c r="E42" s="32" t="s">
        <v>142</v>
      </c>
      <c r="F42" s="32"/>
      <c r="G42" s="21"/>
    </row>
    <row r="43" spans="1:7" x14ac:dyDescent="0.2">
      <c r="A43" s="60" t="s">
        <v>119</v>
      </c>
      <c r="B43" s="59" t="s">
        <v>173</v>
      </c>
      <c r="C43" s="37"/>
      <c r="D43" s="38"/>
      <c r="E43" s="32"/>
      <c r="F43" s="32"/>
      <c r="G43" s="21"/>
    </row>
    <row r="44" spans="1:7" x14ac:dyDescent="0.2">
      <c r="A44" s="60" t="s">
        <v>120</v>
      </c>
      <c r="B44" s="59" t="s">
        <v>174</v>
      </c>
      <c r="C44" s="37"/>
      <c r="D44" s="38"/>
      <c r="E44" s="32"/>
      <c r="F44" s="32"/>
      <c r="G44" s="21"/>
    </row>
    <row r="45" spans="1:7" x14ac:dyDescent="0.2">
      <c r="A45" s="60" t="s">
        <v>121</v>
      </c>
      <c r="B45" s="59" t="s">
        <v>175</v>
      </c>
      <c r="C45" s="37"/>
      <c r="D45" s="38"/>
      <c r="E45" s="32"/>
      <c r="F45" s="32"/>
      <c r="G45" s="21"/>
    </row>
    <row r="46" spans="1:7" x14ac:dyDescent="0.2">
      <c r="A46" s="60" t="s">
        <v>122</v>
      </c>
      <c r="B46" s="59" t="s">
        <v>176</v>
      </c>
      <c r="C46" s="37"/>
      <c r="D46" s="38"/>
      <c r="E46" s="32" t="s">
        <v>142</v>
      </c>
      <c r="F46" s="32"/>
      <c r="G46" s="21"/>
    </row>
    <row r="47" spans="1:7" x14ac:dyDescent="0.2">
      <c r="A47" s="60" t="s">
        <v>85</v>
      </c>
      <c r="B47" s="59" t="s">
        <v>177</v>
      </c>
      <c r="C47" s="37"/>
      <c r="D47" s="38"/>
      <c r="E47" s="32"/>
      <c r="F47" s="32"/>
      <c r="G47" s="21"/>
    </row>
    <row r="48" spans="1:7" x14ac:dyDescent="0.2">
      <c r="A48" s="60" t="s">
        <v>123</v>
      </c>
      <c r="B48" s="59" t="s">
        <v>178</v>
      </c>
      <c r="C48" s="37"/>
      <c r="D48" s="38"/>
      <c r="E48" s="32" t="s">
        <v>142</v>
      </c>
      <c r="F48" s="32"/>
      <c r="G48" s="21"/>
    </row>
    <row r="49" spans="1:7" x14ac:dyDescent="0.2">
      <c r="A49" s="60" t="s">
        <v>124</v>
      </c>
      <c r="B49" s="59" t="s">
        <v>179</v>
      </c>
      <c r="C49" s="37"/>
      <c r="D49" s="38"/>
      <c r="E49" s="32"/>
      <c r="F49" s="32"/>
      <c r="G49" s="21"/>
    </row>
    <row r="50" spans="1:7" x14ac:dyDescent="0.2">
      <c r="A50" s="60" t="s">
        <v>125</v>
      </c>
      <c r="B50" s="59" t="s">
        <v>180</v>
      </c>
      <c r="C50" s="37"/>
      <c r="D50" s="38"/>
      <c r="E50" s="32"/>
      <c r="F50" s="32"/>
      <c r="G50" s="21"/>
    </row>
    <row r="51" spans="1:7" x14ac:dyDescent="0.2">
      <c r="A51" s="60" t="s">
        <v>86</v>
      </c>
      <c r="B51" s="59" t="s">
        <v>181</v>
      </c>
      <c r="C51" s="37"/>
      <c r="D51" s="38"/>
      <c r="E51" s="32"/>
      <c r="F51" s="32"/>
      <c r="G51" s="21"/>
    </row>
    <row r="52" spans="1:7" x14ac:dyDescent="0.2">
      <c r="A52" s="60" t="s">
        <v>87</v>
      </c>
      <c r="B52" s="59" t="s">
        <v>182</v>
      </c>
      <c r="C52" s="37"/>
      <c r="D52" s="38"/>
      <c r="E52" s="32"/>
      <c r="F52" s="32"/>
      <c r="G52" s="21"/>
    </row>
    <row r="53" spans="1:7" ht="127.5" x14ac:dyDescent="0.2">
      <c r="A53" s="97" t="s">
        <v>88</v>
      </c>
      <c r="B53" s="59" t="s">
        <v>395</v>
      </c>
      <c r="C53" s="101"/>
      <c r="D53" s="113"/>
      <c r="E53" s="95" t="s">
        <v>404</v>
      </c>
      <c r="F53" s="95" t="s">
        <v>404</v>
      </c>
      <c r="G53" s="21"/>
    </row>
    <row r="54" spans="1:7" x14ac:dyDescent="0.2">
      <c r="A54" s="97" t="s">
        <v>126</v>
      </c>
      <c r="B54" s="59" t="s">
        <v>183</v>
      </c>
      <c r="C54" s="37"/>
      <c r="D54" s="38"/>
      <c r="E54" s="32" t="s">
        <v>142</v>
      </c>
      <c r="F54" s="32"/>
      <c r="G54" s="21"/>
    </row>
    <row r="55" spans="1:7" x14ac:dyDescent="0.2">
      <c r="A55" s="97" t="s">
        <v>127</v>
      </c>
      <c r="B55" s="59" t="s">
        <v>295</v>
      </c>
      <c r="C55" s="37"/>
      <c r="D55" s="38"/>
      <c r="E55" s="32"/>
      <c r="F55" s="32"/>
      <c r="G55" s="21"/>
    </row>
    <row r="56" spans="1:7" x14ac:dyDescent="0.2">
      <c r="A56" s="97" t="s">
        <v>396</v>
      </c>
      <c r="B56" s="59" t="s">
        <v>184</v>
      </c>
      <c r="C56" s="37"/>
      <c r="D56" s="38"/>
      <c r="E56" s="32"/>
      <c r="F56" s="32"/>
      <c r="G56" s="21"/>
    </row>
    <row r="57" spans="1:7" ht="25.5" x14ac:dyDescent="0.2">
      <c r="A57" s="60" t="s">
        <v>89</v>
      </c>
      <c r="B57" s="59" t="s">
        <v>185</v>
      </c>
      <c r="C57" s="37"/>
      <c r="D57" s="38"/>
      <c r="E57" s="32"/>
      <c r="F57" s="32"/>
      <c r="G57" s="21"/>
    </row>
    <row r="58" spans="1:7" x14ac:dyDescent="0.2">
      <c r="A58" s="60" t="s">
        <v>90</v>
      </c>
      <c r="B58" s="59" t="s">
        <v>301</v>
      </c>
      <c r="C58" s="37"/>
      <c r="D58" s="38"/>
      <c r="E58" s="32"/>
      <c r="F58" s="32"/>
      <c r="G58" s="21"/>
    </row>
    <row r="59" spans="1:7" ht="25.5" x14ac:dyDescent="0.2">
      <c r="A59" s="97" t="s">
        <v>91</v>
      </c>
      <c r="B59" s="59" t="s">
        <v>302</v>
      </c>
      <c r="C59" s="101"/>
      <c r="D59" s="113"/>
      <c r="E59" s="110"/>
      <c r="F59" s="110"/>
      <c r="G59" s="21"/>
    </row>
    <row r="60" spans="1:7" x14ac:dyDescent="0.2">
      <c r="A60" s="97" t="s">
        <v>296</v>
      </c>
      <c r="B60" s="59" t="s">
        <v>186</v>
      </c>
      <c r="C60" s="101"/>
      <c r="D60" s="113"/>
      <c r="E60" s="110"/>
      <c r="F60" s="110"/>
      <c r="G60" s="21"/>
    </row>
    <row r="61" spans="1:7" x14ac:dyDescent="0.2">
      <c r="A61" s="97" t="s">
        <v>297</v>
      </c>
      <c r="B61" s="59" t="s">
        <v>187</v>
      </c>
      <c r="C61" s="101"/>
      <c r="D61" s="113"/>
      <c r="E61" s="110"/>
      <c r="F61" s="110"/>
      <c r="G61" s="21"/>
    </row>
    <row r="62" spans="1:7" x14ac:dyDescent="0.2">
      <c r="A62" s="97" t="s">
        <v>128</v>
      </c>
      <c r="B62" s="59" t="s">
        <v>188</v>
      </c>
      <c r="C62" s="101"/>
      <c r="D62" s="113"/>
      <c r="E62" s="110"/>
      <c r="F62" s="110"/>
      <c r="G62" s="21"/>
    </row>
    <row r="63" spans="1:7" x14ac:dyDescent="0.2">
      <c r="A63" s="97" t="s">
        <v>298</v>
      </c>
      <c r="B63" s="59" t="s">
        <v>189</v>
      </c>
      <c r="C63" s="101"/>
      <c r="D63" s="113"/>
      <c r="E63" s="110"/>
      <c r="F63" s="110"/>
      <c r="G63" s="21"/>
    </row>
    <row r="64" spans="1:7" x14ac:dyDescent="0.2">
      <c r="A64" s="97" t="s">
        <v>299</v>
      </c>
      <c r="B64" s="59" t="s">
        <v>190</v>
      </c>
      <c r="C64" s="101"/>
      <c r="D64" s="113"/>
      <c r="E64" s="110"/>
      <c r="F64" s="110"/>
      <c r="G64" s="21"/>
    </row>
    <row r="65" spans="1:7" x14ac:dyDescent="0.2">
      <c r="A65" s="97" t="s">
        <v>300</v>
      </c>
      <c r="B65" s="59" t="s">
        <v>191</v>
      </c>
      <c r="C65" s="101"/>
      <c r="D65" s="113"/>
      <c r="E65" s="110"/>
      <c r="F65" s="110"/>
      <c r="G65" s="21"/>
    </row>
    <row r="66" spans="1:7" x14ac:dyDescent="0.2">
      <c r="A66" s="97" t="s">
        <v>129</v>
      </c>
      <c r="B66" s="59" t="s">
        <v>192</v>
      </c>
      <c r="C66" s="101"/>
      <c r="D66" s="113"/>
      <c r="E66" s="110"/>
      <c r="F66" s="110"/>
      <c r="G66" s="21"/>
    </row>
    <row r="67" spans="1:7" x14ac:dyDescent="0.2">
      <c r="A67" s="97" t="s">
        <v>130</v>
      </c>
      <c r="B67" s="59" t="s">
        <v>193</v>
      </c>
      <c r="C67" s="101"/>
      <c r="D67" s="113"/>
      <c r="E67" s="110"/>
      <c r="F67" s="110"/>
      <c r="G67" s="21"/>
    </row>
    <row r="68" spans="1:7" x14ac:dyDescent="0.2">
      <c r="A68" s="97" t="s">
        <v>131</v>
      </c>
      <c r="B68" s="59" t="s">
        <v>194</v>
      </c>
      <c r="C68" s="101"/>
      <c r="D68" s="113"/>
      <c r="E68" s="110"/>
      <c r="F68" s="110"/>
      <c r="G68" s="21"/>
    </row>
    <row r="69" spans="1:7" x14ac:dyDescent="0.2">
      <c r="A69" s="97" t="s">
        <v>132</v>
      </c>
      <c r="B69" s="59" t="s">
        <v>195</v>
      </c>
      <c r="C69" s="101"/>
      <c r="D69" s="113"/>
      <c r="E69" s="110"/>
      <c r="F69" s="110"/>
      <c r="G69" s="21"/>
    </row>
    <row r="70" spans="1:7" x14ac:dyDescent="0.2">
      <c r="A70" s="97" t="s">
        <v>133</v>
      </c>
      <c r="B70" s="59" t="s">
        <v>196</v>
      </c>
      <c r="C70" s="101"/>
      <c r="D70" s="113"/>
      <c r="E70" s="110"/>
      <c r="F70" s="110"/>
      <c r="G70" s="21"/>
    </row>
    <row r="71" spans="1:7" x14ac:dyDescent="0.2">
      <c r="A71" s="97" t="s">
        <v>134</v>
      </c>
      <c r="B71" s="59" t="s">
        <v>143</v>
      </c>
      <c r="C71" s="101"/>
      <c r="D71" s="113"/>
      <c r="E71" s="110"/>
      <c r="F71" s="110"/>
      <c r="G71" s="21"/>
    </row>
    <row r="72" spans="1:7" x14ac:dyDescent="0.2">
      <c r="A72" s="97" t="s">
        <v>135</v>
      </c>
      <c r="B72" s="58" t="s">
        <v>197</v>
      </c>
      <c r="C72" s="101"/>
      <c r="D72" s="113"/>
      <c r="E72" s="110"/>
      <c r="F72" s="110"/>
      <c r="G72" s="21"/>
    </row>
    <row r="73" spans="1:7" ht="25.5" x14ac:dyDescent="0.2">
      <c r="A73" s="97" t="s">
        <v>136</v>
      </c>
      <c r="B73" s="58" t="s">
        <v>303</v>
      </c>
      <c r="C73" s="101"/>
      <c r="D73" s="113"/>
      <c r="E73" s="110"/>
      <c r="F73" s="110"/>
      <c r="G73" s="21"/>
    </row>
    <row r="74" spans="1:7" x14ac:dyDescent="0.2">
      <c r="A74" s="97" t="s">
        <v>137</v>
      </c>
      <c r="B74" s="58" t="s">
        <v>198</v>
      </c>
      <c r="C74" s="101"/>
      <c r="D74" s="113"/>
      <c r="E74" s="110"/>
      <c r="F74" s="110"/>
      <c r="G74" s="21"/>
    </row>
    <row r="75" spans="1:7" ht="25.5" x14ac:dyDescent="0.2">
      <c r="A75" s="97" t="s">
        <v>138</v>
      </c>
      <c r="B75" s="58" t="s">
        <v>199</v>
      </c>
      <c r="C75" s="101"/>
      <c r="D75" s="113"/>
      <c r="E75" s="110"/>
      <c r="F75" s="110"/>
      <c r="G75" s="21"/>
    </row>
    <row r="76" spans="1:7" x14ac:dyDescent="0.2">
      <c r="A76" s="97" t="s">
        <v>139</v>
      </c>
      <c r="B76" s="58" t="s">
        <v>200</v>
      </c>
      <c r="C76" s="101"/>
      <c r="D76" s="113"/>
      <c r="E76" s="110" t="s">
        <v>142</v>
      </c>
      <c r="F76" s="110"/>
      <c r="G76" s="21"/>
    </row>
    <row r="77" spans="1:7" ht="13.5" thickBot="1" x14ac:dyDescent="0.25">
      <c r="A77" s="104" t="s">
        <v>140</v>
      </c>
      <c r="B77" s="93" t="s">
        <v>201</v>
      </c>
      <c r="C77" s="102"/>
      <c r="D77" s="103"/>
      <c r="E77" s="111"/>
      <c r="F77" s="111"/>
      <c r="G77" s="43"/>
    </row>
    <row r="79" spans="1:7" x14ac:dyDescent="0.2">
      <c r="A79" s="66"/>
      <c r="B79" s="67"/>
      <c r="C79" s="10"/>
      <c r="D79" s="115">
        <f>COUNTIF(D10:D77,"X")</f>
        <v>0</v>
      </c>
      <c r="G79" s="10"/>
    </row>
    <row r="80" spans="1:7" x14ac:dyDescent="0.2">
      <c r="A80" s="137" t="s">
        <v>35</v>
      </c>
      <c r="B80" s="137"/>
      <c r="C80" s="137"/>
      <c r="D80" s="137"/>
      <c r="E80" s="137"/>
      <c r="F80" s="137"/>
      <c r="G80" s="137"/>
    </row>
    <row r="81" spans="1:7" x14ac:dyDescent="0.2">
      <c r="A81" s="137"/>
      <c r="B81" s="137"/>
      <c r="C81" s="137"/>
      <c r="D81" s="137"/>
      <c r="E81" s="137"/>
      <c r="F81" s="137"/>
      <c r="G81" s="137"/>
    </row>
    <row r="82" spans="1:7" x14ac:dyDescent="0.2">
      <c r="A82" s="63"/>
      <c r="B82" s="56"/>
      <c r="C82" s="114" t="s">
        <v>61</v>
      </c>
      <c r="D82" s="56"/>
      <c r="E82" s="56"/>
      <c r="F82" s="56"/>
      <c r="G82" s="56"/>
    </row>
    <row r="83" spans="1:7" ht="15" customHeight="1" x14ac:dyDescent="0.2">
      <c r="A83" s="27" t="s">
        <v>15</v>
      </c>
      <c r="B83" s="4" t="s">
        <v>16</v>
      </c>
      <c r="C83" s="135" t="s">
        <v>17</v>
      </c>
      <c r="D83" s="138"/>
      <c r="E83" s="89" t="s">
        <v>289</v>
      </c>
      <c r="F83" s="89" t="s">
        <v>291</v>
      </c>
      <c r="G83" s="98" t="s">
        <v>394</v>
      </c>
    </row>
    <row r="84" spans="1:7" x14ac:dyDescent="0.2">
      <c r="A84" s="64"/>
      <c r="B84" s="65"/>
      <c r="C84" s="118" t="s">
        <v>21</v>
      </c>
      <c r="D84" s="88" t="s">
        <v>22</v>
      </c>
      <c r="E84" s="96" t="s">
        <v>290</v>
      </c>
      <c r="F84" s="96" t="s">
        <v>292</v>
      </c>
      <c r="G84" s="108" t="s">
        <v>287</v>
      </c>
    </row>
    <row r="85" spans="1:7" ht="38.25" x14ac:dyDescent="0.2">
      <c r="A85" s="68" t="s">
        <v>64</v>
      </c>
      <c r="B85" s="69" t="s">
        <v>314</v>
      </c>
      <c r="C85" s="75"/>
      <c r="D85" s="76"/>
      <c r="E85" s="110"/>
      <c r="F85" s="110"/>
      <c r="G85" s="32"/>
    </row>
    <row r="86" spans="1:7" ht="25.5" x14ac:dyDescent="0.2">
      <c r="A86" s="68" t="s">
        <v>63</v>
      </c>
      <c r="B86" s="69" t="s">
        <v>315</v>
      </c>
      <c r="C86" s="75"/>
      <c r="D86" s="76"/>
      <c r="E86" s="110"/>
      <c r="F86" s="110"/>
      <c r="G86" s="32"/>
    </row>
    <row r="87" spans="1:7" ht="51" x14ac:dyDescent="0.2">
      <c r="A87" s="68" t="s">
        <v>62</v>
      </c>
      <c r="B87" s="69" t="s">
        <v>316</v>
      </c>
      <c r="C87" s="75"/>
      <c r="D87" s="76"/>
      <c r="E87" s="110"/>
      <c r="F87" s="110"/>
      <c r="G87" s="32"/>
    </row>
    <row r="88" spans="1:7" ht="51" x14ac:dyDescent="0.2">
      <c r="A88" s="68" t="s">
        <v>36</v>
      </c>
      <c r="B88" s="69" t="s">
        <v>317</v>
      </c>
      <c r="C88" s="75"/>
      <c r="D88" s="76"/>
      <c r="E88" s="110"/>
      <c r="F88" s="110"/>
      <c r="G88" s="32"/>
    </row>
    <row r="89" spans="1:7" ht="25.5" x14ac:dyDescent="0.2">
      <c r="A89" s="68" t="s">
        <v>37</v>
      </c>
      <c r="B89" s="69" t="s">
        <v>318</v>
      </c>
      <c r="C89" s="75"/>
      <c r="D89" s="76"/>
      <c r="E89" s="110"/>
      <c r="F89" s="110"/>
      <c r="G89" s="32"/>
    </row>
    <row r="90" spans="1:7" ht="25.5" x14ac:dyDescent="0.2">
      <c r="A90" s="68" t="s">
        <v>38</v>
      </c>
      <c r="B90" s="69" t="s">
        <v>319</v>
      </c>
      <c r="C90" s="75"/>
      <c r="D90" s="76"/>
      <c r="E90" s="110"/>
      <c r="F90" s="110"/>
      <c r="G90" s="32"/>
    </row>
    <row r="91" spans="1:7" ht="51" x14ac:dyDescent="0.2">
      <c r="A91" s="68" t="s">
        <v>39</v>
      </c>
      <c r="B91" s="69" t="s">
        <v>320</v>
      </c>
      <c r="C91" s="75"/>
      <c r="D91" s="76"/>
      <c r="E91" s="110"/>
      <c r="F91" s="110"/>
      <c r="G91" s="32"/>
    </row>
    <row r="92" spans="1:7" ht="38.25" x14ac:dyDescent="0.2">
      <c r="A92" s="68" t="s">
        <v>40</v>
      </c>
      <c r="B92" s="69" t="s">
        <v>321</v>
      </c>
      <c r="C92" s="75"/>
      <c r="D92" s="76"/>
      <c r="E92" s="110"/>
      <c r="F92" s="110"/>
      <c r="G92" s="32"/>
    </row>
    <row r="93" spans="1:7" ht="38.25" x14ac:dyDescent="0.2">
      <c r="A93" s="68" t="s">
        <v>41</v>
      </c>
      <c r="B93" s="69" t="s">
        <v>322</v>
      </c>
      <c r="C93" s="75"/>
      <c r="D93" s="76"/>
      <c r="E93" s="110"/>
      <c r="F93" s="110"/>
      <c r="G93" s="32"/>
    </row>
    <row r="94" spans="1:7" x14ac:dyDescent="0.2">
      <c r="A94" s="68" t="s">
        <v>42</v>
      </c>
      <c r="B94" s="69" t="s">
        <v>204</v>
      </c>
      <c r="C94" s="75"/>
      <c r="D94" s="76"/>
      <c r="E94" s="110"/>
      <c r="F94" s="110"/>
      <c r="G94" s="32"/>
    </row>
    <row r="95" spans="1:7" ht="38.25" x14ac:dyDescent="0.2">
      <c r="A95" s="68" t="s">
        <v>43</v>
      </c>
      <c r="B95" s="69" t="s">
        <v>323</v>
      </c>
      <c r="C95" s="75"/>
      <c r="D95" s="76"/>
      <c r="E95" s="110" t="s">
        <v>324</v>
      </c>
      <c r="F95" s="110" t="s">
        <v>324</v>
      </c>
      <c r="G95" s="32"/>
    </row>
    <row r="96" spans="1:7" ht="38.25" x14ac:dyDescent="0.2">
      <c r="A96" s="68" t="s">
        <v>44</v>
      </c>
      <c r="B96" s="69" t="s">
        <v>325</v>
      </c>
      <c r="C96" s="75"/>
      <c r="D96" s="76"/>
      <c r="E96" s="110" t="s">
        <v>324</v>
      </c>
      <c r="F96" s="110" t="s">
        <v>324</v>
      </c>
      <c r="G96" s="32"/>
    </row>
    <row r="97" spans="1:7" ht="25.5" x14ac:dyDescent="0.2">
      <c r="A97" s="68" t="s">
        <v>45</v>
      </c>
      <c r="B97" s="69" t="s">
        <v>326</v>
      </c>
      <c r="C97" s="75"/>
      <c r="D97" s="76"/>
      <c r="E97" s="110"/>
      <c r="F97" s="110"/>
      <c r="G97" s="32"/>
    </row>
    <row r="98" spans="1:7" ht="51" x14ac:dyDescent="0.2">
      <c r="A98" s="68" t="s">
        <v>46</v>
      </c>
      <c r="B98" s="69" t="s">
        <v>327</v>
      </c>
      <c r="C98" s="75"/>
      <c r="D98" s="76"/>
      <c r="E98" s="110"/>
      <c r="F98" s="110"/>
      <c r="G98" s="32"/>
    </row>
    <row r="99" spans="1:7" ht="25.5" x14ac:dyDescent="0.2">
      <c r="A99" s="68" t="s">
        <v>47</v>
      </c>
      <c r="B99" s="69" t="s">
        <v>328</v>
      </c>
      <c r="C99" s="75"/>
      <c r="D99" s="76"/>
      <c r="E99" s="110"/>
      <c r="F99" s="110"/>
      <c r="G99" s="32"/>
    </row>
    <row r="100" spans="1:7" ht="25.5" x14ac:dyDescent="0.2">
      <c r="A100" s="68" t="s">
        <v>48</v>
      </c>
      <c r="B100" s="69" t="s">
        <v>329</v>
      </c>
      <c r="C100" s="75"/>
      <c r="D100" s="76"/>
      <c r="E100" s="110" t="s">
        <v>324</v>
      </c>
      <c r="F100" s="110"/>
      <c r="G100" s="32"/>
    </row>
    <row r="101" spans="1:7" ht="38.25" x14ac:dyDescent="0.2">
      <c r="A101" s="68" t="s">
        <v>49</v>
      </c>
      <c r="B101" s="69" t="s">
        <v>330</v>
      </c>
      <c r="C101" s="75"/>
      <c r="D101" s="76"/>
      <c r="E101" s="110"/>
      <c r="F101" s="110"/>
      <c r="G101" s="32"/>
    </row>
    <row r="102" spans="1:7" ht="25.5" x14ac:dyDescent="0.2">
      <c r="A102" s="68" t="s">
        <v>50</v>
      </c>
      <c r="B102" s="69" t="s">
        <v>331</v>
      </c>
      <c r="C102" s="75"/>
      <c r="D102" s="76"/>
      <c r="E102" s="110" t="s">
        <v>324</v>
      </c>
      <c r="F102" s="110"/>
      <c r="G102" s="32"/>
    </row>
    <row r="103" spans="1:7" ht="63.75" x14ac:dyDescent="0.2">
      <c r="A103" s="68" t="s">
        <v>51</v>
      </c>
      <c r="B103" s="69" t="s">
        <v>332</v>
      </c>
      <c r="C103" s="75"/>
      <c r="D103" s="76"/>
      <c r="E103" s="110" t="s">
        <v>324</v>
      </c>
      <c r="F103" s="110" t="s">
        <v>324</v>
      </c>
      <c r="G103" s="32"/>
    </row>
    <row r="104" spans="1:7" ht="38.25" x14ac:dyDescent="0.2">
      <c r="A104" s="68" t="s">
        <v>52</v>
      </c>
      <c r="B104" s="69" t="s">
        <v>333</v>
      </c>
      <c r="C104" s="75"/>
      <c r="D104" s="76"/>
      <c r="E104" s="110"/>
      <c r="F104" s="110"/>
      <c r="G104" s="32"/>
    </row>
    <row r="105" spans="1:7" ht="25.5" x14ac:dyDescent="0.2">
      <c r="A105" s="68" t="s">
        <v>53</v>
      </c>
      <c r="B105" s="69" t="s">
        <v>334</v>
      </c>
      <c r="C105" s="75"/>
      <c r="D105" s="76"/>
      <c r="E105" s="110"/>
      <c r="F105" s="110"/>
      <c r="G105" s="32"/>
    </row>
    <row r="106" spans="1:7" ht="51" x14ac:dyDescent="0.2">
      <c r="A106" s="68" t="s">
        <v>54</v>
      </c>
      <c r="B106" s="69" t="s">
        <v>335</v>
      </c>
      <c r="C106" s="75"/>
      <c r="D106" s="76"/>
      <c r="E106" s="110"/>
      <c r="F106" s="110"/>
      <c r="G106" s="32"/>
    </row>
    <row r="107" spans="1:7" ht="114.75" x14ac:dyDescent="0.2">
      <c r="A107" s="68" t="s">
        <v>55</v>
      </c>
      <c r="B107" s="69" t="s">
        <v>336</v>
      </c>
      <c r="C107" s="75"/>
      <c r="D107" s="76"/>
      <c r="E107" s="110"/>
      <c r="F107" s="110"/>
      <c r="G107" s="32"/>
    </row>
    <row r="108" spans="1:7" ht="76.5" x14ac:dyDescent="0.2">
      <c r="A108" s="68" t="s">
        <v>56</v>
      </c>
      <c r="B108" s="69" t="s">
        <v>337</v>
      </c>
      <c r="C108" s="75"/>
      <c r="D108" s="76"/>
      <c r="E108" s="110"/>
      <c r="F108" s="110"/>
      <c r="G108" s="110"/>
    </row>
    <row r="109" spans="1:7" ht="178.5" x14ac:dyDescent="0.2">
      <c r="A109" s="68" t="s">
        <v>57</v>
      </c>
      <c r="B109" s="69" t="s">
        <v>338</v>
      </c>
      <c r="C109" s="75"/>
      <c r="D109" s="76"/>
      <c r="E109" s="110"/>
      <c r="F109" s="110"/>
      <c r="G109" s="110"/>
    </row>
    <row r="110" spans="1:7" ht="38.25" x14ac:dyDescent="0.2">
      <c r="A110" s="68" t="s">
        <v>58</v>
      </c>
      <c r="B110" s="69" t="s">
        <v>339</v>
      </c>
      <c r="C110" s="75"/>
      <c r="D110" s="76"/>
      <c r="E110" s="110"/>
      <c r="F110" s="110"/>
      <c r="G110" s="110"/>
    </row>
    <row r="111" spans="1:7" ht="38.25" x14ac:dyDescent="0.2">
      <c r="A111" s="68" t="s">
        <v>59</v>
      </c>
      <c r="B111" s="69" t="s">
        <v>344</v>
      </c>
      <c r="C111" s="75"/>
      <c r="D111" s="76"/>
      <c r="E111" s="110"/>
      <c r="F111" s="110"/>
      <c r="G111" s="110"/>
    </row>
    <row r="112" spans="1:7" ht="38.25" x14ac:dyDescent="0.2">
      <c r="A112" s="68" t="s">
        <v>60</v>
      </c>
      <c r="B112" s="69" t="s">
        <v>345</v>
      </c>
      <c r="C112" s="75"/>
      <c r="D112" s="76"/>
      <c r="E112" s="110"/>
      <c r="F112" s="110"/>
      <c r="G112" s="110"/>
    </row>
    <row r="113" spans="1:7" ht="51" x14ac:dyDescent="0.2">
      <c r="A113" s="68" t="s">
        <v>340</v>
      </c>
      <c r="B113" s="69" t="s">
        <v>346</v>
      </c>
      <c r="C113" s="75"/>
      <c r="D113" s="76"/>
      <c r="E113" s="110"/>
      <c r="F113" s="110"/>
      <c r="G113" s="110"/>
    </row>
    <row r="114" spans="1:7" ht="25.5" x14ac:dyDescent="0.2">
      <c r="A114" s="68" t="s">
        <v>341</v>
      </c>
      <c r="B114" s="69" t="s">
        <v>347</v>
      </c>
      <c r="C114" s="75"/>
      <c r="D114" s="76"/>
      <c r="E114" s="110"/>
      <c r="F114" s="110"/>
      <c r="G114" s="110"/>
    </row>
    <row r="115" spans="1:7" ht="38.25" x14ac:dyDescent="0.2">
      <c r="A115" s="68" t="s">
        <v>342</v>
      </c>
      <c r="B115" s="69" t="s">
        <v>348</v>
      </c>
      <c r="C115" s="75"/>
      <c r="D115" s="76"/>
      <c r="E115" s="110" t="s">
        <v>324</v>
      </c>
      <c r="F115" s="110" t="s">
        <v>324</v>
      </c>
      <c r="G115" s="110"/>
    </row>
    <row r="116" spans="1:7" ht="64.5" thickBot="1" x14ac:dyDescent="0.25">
      <c r="A116" s="70" t="s">
        <v>343</v>
      </c>
      <c r="B116" s="92" t="s">
        <v>349</v>
      </c>
      <c r="C116" s="77"/>
      <c r="D116" s="86"/>
      <c r="E116" s="111"/>
      <c r="F116" s="111"/>
      <c r="G116" s="42"/>
    </row>
    <row r="117" spans="1:7" x14ac:dyDescent="0.2">
      <c r="A117" s="68"/>
      <c r="B117" s="69"/>
      <c r="C117" s="10"/>
      <c r="D117" s="10"/>
      <c r="E117" s="10"/>
      <c r="F117" s="10"/>
      <c r="G117" s="10"/>
    </row>
    <row r="118" spans="1:7" hidden="1" x14ac:dyDescent="0.2">
      <c r="A118" s="66"/>
      <c r="D118" s="10">
        <f>COUNTIF(D85:D116,"X")</f>
        <v>0</v>
      </c>
      <c r="E118" s="10"/>
      <c r="F118" s="10"/>
    </row>
    <row r="119" spans="1:7" x14ac:dyDescent="0.2">
      <c r="A119" s="1"/>
      <c r="B119" s="9"/>
      <c r="C119" s="9"/>
    </row>
    <row r="120" spans="1:7" ht="51" customHeight="1" x14ac:dyDescent="0.2">
      <c r="A120" s="131" t="s">
        <v>34</v>
      </c>
      <c r="B120" s="131"/>
      <c r="C120" s="131"/>
      <c r="D120" s="131"/>
      <c r="E120" s="131"/>
      <c r="F120" s="131"/>
      <c r="G120" s="131"/>
    </row>
    <row r="121" spans="1:7" ht="12.75" customHeight="1" x14ac:dyDescent="0.2"/>
  </sheetData>
  <sheetProtection selectLockedCells="1"/>
  <protectedRanges>
    <protectedRange sqref="G10:G77" name="V1O2"/>
    <protectedRange sqref="C10:D77 C116 E116:F116 C85:D115 F85:F115" name="V1O1"/>
  </protectedRanges>
  <mergeCells count="8">
    <mergeCell ref="A120:G120"/>
    <mergeCell ref="A1:G1"/>
    <mergeCell ref="D4:G4"/>
    <mergeCell ref="D5:G5"/>
    <mergeCell ref="C7:D7"/>
    <mergeCell ref="C8:D8"/>
    <mergeCell ref="A80:G81"/>
    <mergeCell ref="C83:D83"/>
  </mergeCells>
  <conditionalFormatting sqref="D10:D12 D16 D26:D27 D29:D30 D32:D42 D45:D76 D14 D20:D24">
    <cfRule type="cellIs" dxfId="43" priority="75" operator="equal">
      <formula>"X"</formula>
    </cfRule>
  </conditionalFormatting>
  <conditionalFormatting sqref="C10:C12 C16 C26:C27 C29:C30 C32:C42 C45:C76 C14 C20:C24">
    <cfRule type="cellIs" dxfId="42" priority="74" operator="equal">
      <formula>"X"</formula>
    </cfRule>
  </conditionalFormatting>
  <conditionalFormatting sqref="D15">
    <cfRule type="cellIs" dxfId="41" priority="69" operator="equal">
      <formula>"X"</formula>
    </cfRule>
  </conditionalFormatting>
  <conditionalFormatting sqref="C15">
    <cfRule type="cellIs" dxfId="40" priority="68" operator="equal">
      <formula>"X"</formula>
    </cfRule>
  </conditionalFormatting>
  <conditionalFormatting sqref="D17">
    <cfRule type="cellIs" dxfId="39" priority="67" operator="equal">
      <formula>"X"</formula>
    </cfRule>
  </conditionalFormatting>
  <conditionalFormatting sqref="C17">
    <cfRule type="cellIs" dxfId="38" priority="66" operator="equal">
      <formula>"X"</formula>
    </cfRule>
  </conditionalFormatting>
  <conditionalFormatting sqref="D25">
    <cfRule type="cellIs" dxfId="37" priority="65" operator="equal">
      <formula>"X"</formula>
    </cfRule>
  </conditionalFormatting>
  <conditionalFormatting sqref="C25">
    <cfRule type="cellIs" dxfId="36" priority="64" operator="equal">
      <formula>"X"</formula>
    </cfRule>
  </conditionalFormatting>
  <conditionalFormatting sqref="D31">
    <cfRule type="cellIs" dxfId="35" priority="61" operator="equal">
      <formula>"X"</formula>
    </cfRule>
  </conditionalFormatting>
  <conditionalFormatting sqref="C31">
    <cfRule type="cellIs" dxfId="34" priority="60" operator="equal">
      <formula>"X"</formula>
    </cfRule>
  </conditionalFormatting>
  <conditionalFormatting sqref="D43:D44">
    <cfRule type="cellIs" dxfId="33" priority="59" operator="equal">
      <formula>"X"</formula>
    </cfRule>
  </conditionalFormatting>
  <conditionalFormatting sqref="C43:C44">
    <cfRule type="cellIs" dxfId="32" priority="58" operator="equal">
      <formula>"X"</formula>
    </cfRule>
  </conditionalFormatting>
  <conditionalFormatting sqref="D18:D19">
    <cfRule type="cellIs" dxfId="31" priority="16" operator="equal">
      <formula>"X"</formula>
    </cfRule>
  </conditionalFormatting>
  <conditionalFormatting sqref="C18:C19">
    <cfRule type="cellIs" dxfId="30" priority="15" operator="equal">
      <formula>"X"</formula>
    </cfRule>
  </conditionalFormatting>
  <conditionalFormatting sqref="D28">
    <cfRule type="cellIs" dxfId="29" priority="14" operator="equal">
      <formula>"X"</formula>
    </cfRule>
  </conditionalFormatting>
  <conditionalFormatting sqref="C28">
    <cfRule type="cellIs" dxfId="28" priority="13" operator="equal">
      <formula>"X"</formula>
    </cfRule>
  </conditionalFormatting>
  <conditionalFormatting sqref="D13">
    <cfRule type="cellIs" dxfId="27" priority="4" operator="equal">
      <formula>"X"</formula>
    </cfRule>
  </conditionalFormatting>
  <conditionalFormatting sqref="C13">
    <cfRule type="cellIs" dxfId="26" priority="3" operator="equal">
      <formula>"X"</formula>
    </cfRule>
  </conditionalFormatting>
  <conditionalFormatting sqref="D77">
    <cfRule type="cellIs" dxfId="25" priority="2" operator="equal">
      <formula>"X"</formula>
    </cfRule>
  </conditionalFormatting>
  <conditionalFormatting sqref="C77">
    <cfRule type="cellIs" dxfId="24" priority="1" operator="equal">
      <formula>"X"</formula>
    </cfRule>
  </conditionalFormatting>
  <printOptions gridLines="1"/>
  <pageMargins left="0.70866141732283472" right="0.70866141732283472" top="0.74803149606299213" bottom="0.74803149606299213" header="0.31496062992125984" footer="0.31496062992125984"/>
  <pageSetup paperSize="9" scale="52" orientation="portrait" horizontalDpi="1200" verticalDpi="1200" r:id="rId1"/>
  <headerFooter>
    <oddHeader>&amp;L&amp;"Arial,Normal"&amp;8&amp;A
Busstjenester Romerike 2019</oddHeader>
    <oddFooter>&amp;L&amp;"Arial,Normal"&amp;8Side &amp;P av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zoomScale="120" zoomScaleNormal="120" zoomScalePageLayoutView="85" workbookViewId="0">
      <pane ySplit="8" topLeftCell="A9" activePane="bottomLeft" state="frozen"/>
      <selection activeCell="F17" sqref="F17"/>
      <selection pane="bottomLeft" sqref="A1:G1"/>
    </sheetView>
  </sheetViews>
  <sheetFormatPr baseColWidth="10" defaultColWidth="11.42578125" defaultRowHeight="12.75" x14ac:dyDescent="0.2"/>
  <cols>
    <col min="1" max="1" width="14.5703125" style="66" customWidth="1"/>
    <col min="2" max="2" width="41.28515625" style="112" customWidth="1"/>
    <col min="3" max="4" width="5" style="112" customWidth="1"/>
    <col min="5" max="5" width="14.140625" style="112" customWidth="1"/>
    <col min="6" max="6" width="14.28515625" style="112" bestFit="1" customWidth="1"/>
    <col min="7" max="7" width="14" style="112" bestFit="1" customWidth="1"/>
    <col min="8" max="16384" width="11.42578125" style="112"/>
  </cols>
  <sheetData>
    <row r="1" spans="1:7" ht="37.5" customHeight="1" x14ac:dyDescent="0.2">
      <c r="A1" s="132" t="s">
        <v>239</v>
      </c>
      <c r="B1" s="132"/>
      <c r="C1" s="132"/>
      <c r="D1" s="132"/>
      <c r="E1" s="132"/>
      <c r="F1" s="132"/>
      <c r="G1" s="132"/>
    </row>
    <row r="2" spans="1:7" ht="15" x14ac:dyDescent="0.25">
      <c r="A2" s="55" t="str">
        <f>[1]Oversikt!A6</f>
        <v>Konkurranse:</v>
      </c>
      <c r="B2" s="55" t="str">
        <f>[1]Oversikt!B6</f>
        <v>Båttjenester Indre Oslofjord 2021</v>
      </c>
      <c r="C2" s="120"/>
      <c r="D2" s="124"/>
      <c r="E2" s="124"/>
      <c r="F2" s="124"/>
      <c r="G2" s="6"/>
    </row>
    <row r="3" spans="1:7" ht="15" x14ac:dyDescent="0.25">
      <c r="A3" s="55" t="str">
        <f>[1]Oversikt!A7</f>
        <v>Tilbyder:</v>
      </c>
      <c r="B3" s="55" t="str">
        <f>[1]Oversikt!B7</f>
        <v>xx</v>
      </c>
      <c r="C3" s="46"/>
      <c r="D3" s="7"/>
      <c r="E3" s="7"/>
      <c r="F3" s="7"/>
      <c r="G3" s="7"/>
    </row>
    <row r="4" spans="1:7" x14ac:dyDescent="0.2">
      <c r="A4" s="55" t="str">
        <f>[1]Oversikt!A8</f>
        <v>Tilbud:</v>
      </c>
      <c r="B4" s="55" t="str">
        <f>[1]Oversikt!B8</f>
        <v>xx</v>
      </c>
      <c r="C4" s="120"/>
      <c r="D4" s="133"/>
      <c r="E4" s="133"/>
      <c r="F4" s="133"/>
      <c r="G4" s="133"/>
    </row>
    <row r="5" spans="1:7" x14ac:dyDescent="0.2">
      <c r="A5" s="5"/>
      <c r="B5" s="120"/>
      <c r="C5" s="120"/>
      <c r="D5" s="119"/>
      <c r="E5" s="119"/>
      <c r="F5" s="119"/>
      <c r="G5" s="119"/>
    </row>
    <row r="6" spans="1:7" x14ac:dyDescent="0.2">
      <c r="A6" s="5"/>
      <c r="B6" s="120"/>
      <c r="C6" s="134"/>
      <c r="D6" s="134"/>
      <c r="E6" s="120"/>
      <c r="F6" s="120"/>
      <c r="G6" s="119"/>
    </row>
    <row r="7" spans="1:7" ht="15.75" customHeight="1" x14ac:dyDescent="0.2">
      <c r="A7" s="100" t="s">
        <v>23</v>
      </c>
      <c r="B7" s="4" t="s">
        <v>16</v>
      </c>
      <c r="C7" s="135" t="s">
        <v>17</v>
      </c>
      <c r="D7" s="136"/>
      <c r="E7" s="96" t="s">
        <v>289</v>
      </c>
      <c r="F7" s="96" t="s">
        <v>291</v>
      </c>
      <c r="G7" s="98" t="s">
        <v>23</v>
      </c>
    </row>
    <row r="8" spans="1:7" x14ac:dyDescent="0.2">
      <c r="A8" s="107" t="s">
        <v>288</v>
      </c>
      <c r="B8" s="65"/>
      <c r="C8" s="14" t="s">
        <v>21</v>
      </c>
      <c r="D8" s="16" t="s">
        <v>22</v>
      </c>
      <c r="E8" s="96" t="s">
        <v>290</v>
      </c>
      <c r="F8" s="96" t="s">
        <v>292</v>
      </c>
      <c r="G8" s="98" t="s">
        <v>287</v>
      </c>
    </row>
    <row r="9" spans="1:7" x14ac:dyDescent="0.2">
      <c r="A9" s="97" t="s">
        <v>10</v>
      </c>
      <c r="B9" s="105" t="s">
        <v>221</v>
      </c>
      <c r="C9" s="35"/>
      <c r="D9" s="36"/>
      <c r="E9" s="109"/>
      <c r="F9" s="109"/>
      <c r="G9" s="125"/>
    </row>
    <row r="10" spans="1:7" x14ac:dyDescent="0.2">
      <c r="A10" s="97" t="s">
        <v>1</v>
      </c>
      <c r="B10" s="105" t="s">
        <v>222</v>
      </c>
      <c r="C10" s="35"/>
      <c r="D10" s="36"/>
      <c r="E10" s="109"/>
      <c r="F10" s="109"/>
      <c r="G10" s="125"/>
    </row>
    <row r="11" spans="1:7" x14ac:dyDescent="0.2">
      <c r="A11" s="97" t="s">
        <v>2</v>
      </c>
      <c r="B11" s="58" t="s">
        <v>350</v>
      </c>
      <c r="C11" s="101"/>
      <c r="D11" s="113"/>
      <c r="E11" s="110" t="s">
        <v>142</v>
      </c>
      <c r="F11" s="110" t="s">
        <v>142</v>
      </c>
      <c r="G11" s="125"/>
    </row>
    <row r="12" spans="1:7" x14ac:dyDescent="0.2">
      <c r="A12" s="97" t="s">
        <v>3</v>
      </c>
      <c r="B12" s="59" t="s">
        <v>351</v>
      </c>
      <c r="C12" s="101"/>
      <c r="D12" s="113"/>
      <c r="E12" s="110"/>
      <c r="F12" s="110"/>
      <c r="G12" s="125"/>
    </row>
    <row r="13" spans="1:7" x14ac:dyDescent="0.2">
      <c r="A13" s="97" t="s">
        <v>205</v>
      </c>
      <c r="B13" s="59" t="s">
        <v>223</v>
      </c>
      <c r="C13" s="101"/>
      <c r="D13" s="113"/>
      <c r="E13" s="110"/>
      <c r="F13" s="110"/>
      <c r="G13" s="125"/>
    </row>
    <row r="14" spans="1:7" x14ac:dyDescent="0.2">
      <c r="A14" s="97" t="s">
        <v>206</v>
      </c>
      <c r="B14" s="59" t="s">
        <v>224</v>
      </c>
      <c r="C14" s="101"/>
      <c r="D14" s="113"/>
      <c r="E14" s="110" t="s">
        <v>142</v>
      </c>
      <c r="F14" s="110"/>
      <c r="G14" s="125"/>
    </row>
    <row r="15" spans="1:7" x14ac:dyDescent="0.2">
      <c r="A15" s="97" t="s">
        <v>207</v>
      </c>
      <c r="B15" s="59" t="s">
        <v>225</v>
      </c>
      <c r="C15" s="101"/>
      <c r="D15" s="113"/>
      <c r="E15" s="110"/>
      <c r="F15" s="110"/>
      <c r="G15" s="125"/>
    </row>
    <row r="16" spans="1:7" x14ac:dyDescent="0.2">
      <c r="A16" s="97" t="s">
        <v>208</v>
      </c>
      <c r="B16" s="59" t="s">
        <v>226</v>
      </c>
      <c r="C16" s="101"/>
      <c r="D16" s="113"/>
      <c r="E16" s="110"/>
      <c r="F16" s="110"/>
      <c r="G16" s="125"/>
    </row>
    <row r="17" spans="1:7" ht="25.5" x14ac:dyDescent="0.2">
      <c r="A17" s="97" t="s">
        <v>209</v>
      </c>
      <c r="B17" s="59" t="s">
        <v>227</v>
      </c>
      <c r="C17" s="101"/>
      <c r="D17" s="113"/>
      <c r="E17" s="110" t="s">
        <v>142</v>
      </c>
      <c r="F17" s="110" t="s">
        <v>142</v>
      </c>
      <c r="G17" s="125"/>
    </row>
    <row r="18" spans="1:7" ht="25.5" x14ac:dyDescent="0.2">
      <c r="A18" s="97" t="s">
        <v>211</v>
      </c>
      <c r="B18" s="59" t="s">
        <v>229</v>
      </c>
      <c r="C18" s="101"/>
      <c r="D18" s="113"/>
      <c r="E18" s="110"/>
      <c r="F18" s="110"/>
      <c r="G18" s="125"/>
    </row>
    <row r="19" spans="1:7" x14ac:dyDescent="0.2">
      <c r="A19" s="97" t="s">
        <v>210</v>
      </c>
      <c r="B19" s="59" t="s">
        <v>230</v>
      </c>
      <c r="C19" s="101"/>
      <c r="D19" s="113"/>
      <c r="E19" s="110"/>
      <c r="F19" s="110"/>
      <c r="G19" s="125"/>
    </row>
    <row r="20" spans="1:7" x14ac:dyDescent="0.2">
      <c r="A20" s="97" t="s">
        <v>212</v>
      </c>
      <c r="B20" s="59" t="s">
        <v>231</v>
      </c>
      <c r="C20" s="101"/>
      <c r="D20" s="113"/>
      <c r="E20" s="110" t="s">
        <v>142</v>
      </c>
      <c r="F20" s="110" t="s">
        <v>142</v>
      </c>
      <c r="G20" s="125"/>
    </row>
    <row r="21" spans="1:7" x14ac:dyDescent="0.2">
      <c r="A21" s="97" t="s">
        <v>213</v>
      </c>
      <c r="B21" s="59" t="s">
        <v>232</v>
      </c>
      <c r="C21" s="101"/>
      <c r="D21" s="113"/>
      <c r="E21" s="110" t="s">
        <v>142</v>
      </c>
      <c r="F21" s="110" t="s">
        <v>142</v>
      </c>
      <c r="G21" s="125"/>
    </row>
    <row r="22" spans="1:7" x14ac:dyDescent="0.2">
      <c r="A22" s="97" t="s">
        <v>214</v>
      </c>
      <c r="B22" s="59" t="s">
        <v>367</v>
      </c>
      <c r="C22" s="101"/>
      <c r="D22" s="113"/>
      <c r="E22" s="110" t="s">
        <v>142</v>
      </c>
      <c r="F22" s="110"/>
      <c r="G22" s="125"/>
    </row>
    <row r="23" spans="1:7" x14ac:dyDescent="0.2">
      <c r="A23" s="97" t="s">
        <v>215</v>
      </c>
      <c r="B23" s="59" t="s">
        <v>233</v>
      </c>
      <c r="C23" s="101"/>
      <c r="D23" s="113"/>
      <c r="E23" s="110"/>
      <c r="F23" s="110"/>
      <c r="G23" s="125"/>
    </row>
    <row r="24" spans="1:7" x14ac:dyDescent="0.2">
      <c r="A24" s="97" t="s">
        <v>216</v>
      </c>
      <c r="B24" s="59" t="s">
        <v>235</v>
      </c>
      <c r="C24" s="101"/>
      <c r="D24" s="113"/>
      <c r="E24" s="110" t="s">
        <v>142</v>
      </c>
      <c r="F24" s="110" t="s">
        <v>142</v>
      </c>
      <c r="G24" s="125"/>
    </row>
    <row r="25" spans="1:7" x14ac:dyDescent="0.2">
      <c r="A25" s="97" t="s">
        <v>217</v>
      </c>
      <c r="B25" s="59" t="s">
        <v>236</v>
      </c>
      <c r="C25" s="101"/>
      <c r="D25" s="113"/>
      <c r="E25" s="110" t="s">
        <v>142</v>
      </c>
      <c r="F25" s="110" t="s">
        <v>142</v>
      </c>
      <c r="G25" s="125"/>
    </row>
    <row r="26" spans="1:7" ht="25.5" x14ac:dyDescent="0.2">
      <c r="A26" s="97" t="s">
        <v>218</v>
      </c>
      <c r="B26" s="59" t="s">
        <v>352</v>
      </c>
      <c r="C26" s="101"/>
      <c r="D26" s="113"/>
      <c r="E26" s="110" t="s">
        <v>142</v>
      </c>
      <c r="F26" s="110"/>
      <c r="G26" s="125"/>
    </row>
    <row r="27" spans="1:7" x14ac:dyDescent="0.2">
      <c r="A27" s="97" t="s">
        <v>4</v>
      </c>
      <c r="B27" s="59" t="s">
        <v>234</v>
      </c>
      <c r="C27" s="101"/>
      <c r="D27" s="113"/>
      <c r="E27" s="110"/>
      <c r="F27" s="110"/>
      <c r="G27" s="125"/>
    </row>
    <row r="28" spans="1:7" x14ac:dyDescent="0.2">
      <c r="A28" s="97" t="s">
        <v>76</v>
      </c>
      <c r="B28" s="59" t="s">
        <v>368</v>
      </c>
      <c r="C28" s="101"/>
      <c r="D28" s="113"/>
      <c r="E28" s="110" t="s">
        <v>142</v>
      </c>
      <c r="F28" s="110" t="s">
        <v>142</v>
      </c>
      <c r="G28" s="125"/>
    </row>
    <row r="29" spans="1:7" x14ac:dyDescent="0.2">
      <c r="A29" s="97" t="s">
        <v>77</v>
      </c>
      <c r="B29" s="59" t="s">
        <v>369</v>
      </c>
      <c r="C29" s="101"/>
      <c r="D29" s="113"/>
      <c r="E29" s="110" t="s">
        <v>142</v>
      </c>
      <c r="F29" s="110" t="s">
        <v>142</v>
      </c>
      <c r="G29" s="125"/>
    </row>
    <row r="30" spans="1:7" ht="25.5" x14ac:dyDescent="0.2">
      <c r="A30" s="97" t="s">
        <v>78</v>
      </c>
      <c r="B30" s="59" t="s">
        <v>370</v>
      </c>
      <c r="C30" s="101"/>
      <c r="D30" s="113"/>
      <c r="E30" s="110" t="s">
        <v>142</v>
      </c>
      <c r="F30" s="110" t="s">
        <v>142</v>
      </c>
      <c r="G30" s="125"/>
    </row>
    <row r="31" spans="1:7" x14ac:dyDescent="0.2">
      <c r="A31" s="97" t="s">
        <v>219</v>
      </c>
      <c r="B31" s="59" t="s">
        <v>371</v>
      </c>
      <c r="C31" s="101"/>
      <c r="D31" s="113"/>
      <c r="E31" s="110" t="s">
        <v>142</v>
      </c>
      <c r="F31" s="110" t="s">
        <v>142</v>
      </c>
      <c r="G31" s="125"/>
    </row>
    <row r="32" spans="1:7" x14ac:dyDescent="0.2">
      <c r="A32" s="97" t="s">
        <v>220</v>
      </c>
      <c r="B32" s="59" t="s">
        <v>372</v>
      </c>
      <c r="C32" s="101"/>
      <c r="D32" s="113"/>
      <c r="E32" s="110" t="s">
        <v>142</v>
      </c>
      <c r="F32" s="110" t="s">
        <v>142</v>
      </c>
      <c r="G32" s="125"/>
    </row>
    <row r="33" spans="1:7" x14ac:dyDescent="0.2">
      <c r="A33" s="97" t="s">
        <v>353</v>
      </c>
      <c r="B33" s="59" t="s">
        <v>373</v>
      </c>
      <c r="C33" s="101"/>
      <c r="D33" s="113"/>
      <c r="E33" s="110" t="s">
        <v>142</v>
      </c>
      <c r="F33" s="110" t="s">
        <v>142</v>
      </c>
      <c r="G33" s="125"/>
    </row>
    <row r="34" spans="1:7" x14ac:dyDescent="0.2">
      <c r="A34" s="97" t="s">
        <v>354</v>
      </c>
      <c r="B34" s="59" t="s">
        <v>355</v>
      </c>
      <c r="C34" s="101"/>
      <c r="D34" s="113"/>
      <c r="E34" s="110" t="s">
        <v>142</v>
      </c>
      <c r="F34" s="110" t="s">
        <v>142</v>
      </c>
      <c r="G34" s="125"/>
    </row>
    <row r="35" spans="1:7" x14ac:dyDescent="0.2">
      <c r="A35" s="97" t="s">
        <v>357</v>
      </c>
      <c r="B35" s="59" t="s">
        <v>356</v>
      </c>
      <c r="C35" s="101"/>
      <c r="D35" s="113"/>
      <c r="E35" s="110" t="s">
        <v>142</v>
      </c>
      <c r="F35" s="110"/>
      <c r="G35" s="125"/>
    </row>
    <row r="36" spans="1:7" x14ac:dyDescent="0.2">
      <c r="A36" s="97" t="s">
        <v>358</v>
      </c>
      <c r="B36" s="59" t="s">
        <v>374</v>
      </c>
      <c r="C36" s="101"/>
      <c r="D36" s="113"/>
      <c r="E36" s="110" t="s">
        <v>142</v>
      </c>
      <c r="F36" s="110" t="s">
        <v>142</v>
      </c>
      <c r="G36" s="125"/>
    </row>
    <row r="37" spans="1:7" x14ac:dyDescent="0.2">
      <c r="A37" s="97" t="s">
        <v>5</v>
      </c>
      <c r="B37" s="59" t="s">
        <v>237</v>
      </c>
      <c r="C37" s="101"/>
      <c r="D37" s="113"/>
      <c r="E37" s="110"/>
      <c r="F37" s="110"/>
      <c r="G37" s="125"/>
    </row>
    <row r="38" spans="1:7" x14ac:dyDescent="0.2">
      <c r="A38" s="97" t="s">
        <v>359</v>
      </c>
      <c r="B38" s="59" t="s">
        <v>360</v>
      </c>
      <c r="C38" s="101"/>
      <c r="D38" s="113"/>
      <c r="E38" s="110" t="s">
        <v>142</v>
      </c>
      <c r="F38" s="110"/>
      <c r="G38" s="125"/>
    </row>
    <row r="39" spans="1:7" x14ac:dyDescent="0.2">
      <c r="A39" s="97" t="s">
        <v>361</v>
      </c>
      <c r="B39" s="59" t="s">
        <v>159</v>
      </c>
      <c r="C39" s="101"/>
      <c r="D39" s="113"/>
      <c r="E39" s="110"/>
      <c r="F39" s="110"/>
      <c r="G39" s="125"/>
    </row>
    <row r="40" spans="1:7" x14ac:dyDescent="0.2">
      <c r="A40" s="97" t="s">
        <v>362</v>
      </c>
      <c r="B40" s="59" t="s">
        <v>228</v>
      </c>
      <c r="C40" s="101"/>
      <c r="D40" s="113"/>
      <c r="E40" s="110" t="s">
        <v>142</v>
      </c>
      <c r="F40" s="110"/>
      <c r="G40" s="125"/>
    </row>
    <row r="41" spans="1:7" x14ac:dyDescent="0.2">
      <c r="A41" s="97" t="s">
        <v>363</v>
      </c>
      <c r="B41" s="59" t="s">
        <v>375</v>
      </c>
      <c r="C41" s="101"/>
      <c r="D41" s="113"/>
      <c r="E41" s="110" t="s">
        <v>142</v>
      </c>
      <c r="F41" s="110"/>
      <c r="G41" s="125"/>
    </row>
    <row r="42" spans="1:7" x14ac:dyDescent="0.2">
      <c r="A42" s="97" t="s">
        <v>364</v>
      </c>
      <c r="B42" s="59" t="s">
        <v>376</v>
      </c>
      <c r="C42" s="101"/>
      <c r="D42" s="113"/>
      <c r="E42" s="110"/>
      <c r="F42" s="110"/>
      <c r="G42" s="125"/>
    </row>
    <row r="43" spans="1:7" x14ac:dyDescent="0.2">
      <c r="A43" s="97" t="s">
        <v>365</v>
      </c>
      <c r="B43" s="59" t="s">
        <v>238</v>
      </c>
      <c r="C43" s="101"/>
      <c r="D43" s="113"/>
      <c r="E43" s="110" t="s">
        <v>142</v>
      </c>
      <c r="F43" s="110" t="s">
        <v>142</v>
      </c>
      <c r="G43" s="125"/>
    </row>
    <row r="44" spans="1:7" x14ac:dyDescent="0.2">
      <c r="A44" s="97" t="s">
        <v>366</v>
      </c>
      <c r="B44" s="59" t="s">
        <v>397</v>
      </c>
      <c r="C44" s="101"/>
      <c r="D44" s="113"/>
      <c r="E44" s="110" t="s">
        <v>142</v>
      </c>
      <c r="F44" s="110" t="s">
        <v>142</v>
      </c>
      <c r="G44" s="125"/>
    </row>
    <row r="45" spans="1:7" x14ac:dyDescent="0.2">
      <c r="A45" s="97" t="s">
        <v>398</v>
      </c>
      <c r="B45" s="59" t="s">
        <v>399</v>
      </c>
      <c r="C45" s="101"/>
      <c r="D45" s="113"/>
      <c r="E45" s="110" t="s">
        <v>142</v>
      </c>
      <c r="F45" s="110" t="s">
        <v>142</v>
      </c>
      <c r="G45" s="125"/>
    </row>
    <row r="46" spans="1:7" ht="13.5" thickBot="1" x14ac:dyDescent="0.25">
      <c r="A46" s="104" t="s">
        <v>400</v>
      </c>
      <c r="B46" s="106" t="s">
        <v>401</v>
      </c>
      <c r="C46" s="102"/>
      <c r="D46" s="103"/>
      <c r="E46" s="111"/>
      <c r="F46" s="111"/>
      <c r="G46" s="126"/>
    </row>
    <row r="47" spans="1:7" x14ac:dyDescent="0.2">
      <c r="D47" s="115"/>
    </row>
    <row r="49" spans="1:7" x14ac:dyDescent="0.2">
      <c r="B49" s="10"/>
      <c r="C49" s="10"/>
      <c r="D49" s="114">
        <f>COUNTIF(D9:D46,"X")</f>
        <v>0</v>
      </c>
      <c r="E49" s="10"/>
      <c r="F49" s="10"/>
    </row>
    <row r="51" spans="1:7" x14ac:dyDescent="0.2">
      <c r="B51" s="9"/>
      <c r="C51" s="9"/>
    </row>
    <row r="52" spans="1:7" ht="51" customHeight="1" x14ac:dyDescent="0.2">
      <c r="A52" s="131" t="s">
        <v>34</v>
      </c>
      <c r="B52" s="131"/>
      <c r="C52" s="131"/>
      <c r="D52" s="131"/>
      <c r="E52" s="131"/>
      <c r="F52" s="131"/>
      <c r="G52" s="131"/>
    </row>
  </sheetData>
  <protectedRanges>
    <protectedRange sqref="G9:G46" name="V2O2"/>
    <protectedRange sqref="C9:D46" name="V2O1"/>
  </protectedRanges>
  <mergeCells count="5">
    <mergeCell ref="A1:G1"/>
    <mergeCell ref="D4:G4"/>
    <mergeCell ref="C6:D6"/>
    <mergeCell ref="C7:D7"/>
    <mergeCell ref="A52:G52"/>
  </mergeCells>
  <conditionalFormatting sqref="D9:D46">
    <cfRule type="cellIs" dxfId="23" priority="3" operator="equal">
      <formula>"X"</formula>
    </cfRule>
  </conditionalFormatting>
  <conditionalFormatting sqref="C9:C46">
    <cfRule type="cellIs" dxfId="22" priority="2" operator="equal">
      <formula>"X"</formula>
    </cfRule>
  </conditionalFormatting>
  <conditionalFormatting sqref="C9:D46">
    <cfRule type="cellIs" dxfId="21" priority="1" operator="equal">
      <formula>"-"</formula>
    </cfRule>
  </conditionalFormatting>
  <printOptions gridLines="1"/>
  <pageMargins left="0.70866141732283472" right="0.70866141732283472" top="0.74803149606299213" bottom="0.74803149606299213" header="0.31496062992125984" footer="0.31496062992125984"/>
  <pageSetup paperSize="9" scale="50" orientation="landscape" horizontalDpi="1200" verticalDpi="1200" r:id="rId1"/>
  <headerFooter>
    <oddHeader>&amp;L&amp;"Arial,Normal"&amp;8&amp;A
Busstjenester Romerike 2019</oddHeader>
    <oddFooter>&amp;L&amp;"Arial,Normal"&amp;8Side &amp;P av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8" zoomScaleNormal="100" workbookViewId="0">
      <selection activeCell="B34" sqref="B34"/>
    </sheetView>
  </sheetViews>
  <sheetFormatPr baseColWidth="10" defaultColWidth="11.42578125" defaultRowHeight="12.75" x14ac:dyDescent="0.2"/>
  <cols>
    <col min="1" max="1" width="9.85546875" style="1" customWidth="1"/>
    <col min="2" max="2" width="41.28515625" style="2" customWidth="1"/>
    <col min="3" max="4" width="5" style="2" customWidth="1"/>
    <col min="5" max="5" width="14.140625" style="2" customWidth="1"/>
    <col min="6" max="6" width="14.28515625" style="2" bestFit="1" customWidth="1"/>
    <col min="7" max="7" width="11.7109375" style="2" customWidth="1"/>
    <col min="8" max="16384" width="11.42578125" style="2"/>
  </cols>
  <sheetData>
    <row r="1" spans="1:7" ht="37.5" customHeight="1" x14ac:dyDescent="0.2">
      <c r="A1" s="132" t="s">
        <v>240</v>
      </c>
      <c r="B1" s="132"/>
      <c r="C1" s="132"/>
      <c r="D1" s="132"/>
      <c r="E1" s="132"/>
      <c r="F1" s="132"/>
      <c r="G1" s="132"/>
    </row>
    <row r="2" spans="1:7" ht="15" x14ac:dyDescent="0.25">
      <c r="A2" s="62" t="str">
        <f>Oversikt!A6</f>
        <v>Konkurranse:</v>
      </c>
      <c r="B2" s="30" t="str">
        <f>Oversikt!B6</f>
        <v>Båttjenester Indre Oslofjord 2021</v>
      </c>
      <c r="C2" s="30"/>
      <c r="D2" s="3"/>
      <c r="E2" s="3"/>
      <c r="F2" s="3"/>
      <c r="G2" s="6"/>
    </row>
    <row r="3" spans="1:7" ht="15" x14ac:dyDescent="0.25">
      <c r="A3" s="62" t="str">
        <f>Oversikt!A7</f>
        <v>Tilbyder:</v>
      </c>
      <c r="B3" s="62" t="str">
        <f>Oversikt!B7</f>
        <v>xx</v>
      </c>
      <c r="C3" s="46"/>
      <c r="D3" s="7"/>
      <c r="E3" s="7"/>
      <c r="F3" s="7"/>
      <c r="G3" s="7"/>
    </row>
    <row r="4" spans="1:7" x14ac:dyDescent="0.2">
      <c r="A4" s="62" t="str">
        <f>Oversikt!A8</f>
        <v>Tilbud:</v>
      </c>
      <c r="B4" s="62" t="str">
        <f>Oversikt!B8</f>
        <v>xx</v>
      </c>
      <c r="C4" s="30"/>
      <c r="D4" s="133"/>
      <c r="E4" s="133"/>
      <c r="F4" s="133"/>
      <c r="G4" s="133"/>
    </row>
    <row r="5" spans="1:7" x14ac:dyDescent="0.2">
      <c r="A5" s="62"/>
      <c r="B5" s="62"/>
      <c r="C5" s="30"/>
      <c r="D5" s="133"/>
      <c r="E5" s="133"/>
      <c r="F5" s="133"/>
      <c r="G5" s="133"/>
    </row>
    <row r="6" spans="1:7" x14ac:dyDescent="0.2">
      <c r="A6" s="5"/>
      <c r="B6" s="30"/>
      <c r="C6" s="30"/>
      <c r="D6" s="29"/>
      <c r="E6" s="29"/>
      <c r="F6" s="90"/>
      <c r="G6" s="29"/>
    </row>
    <row r="7" spans="1:7" x14ac:dyDescent="0.2">
      <c r="A7" s="5"/>
      <c r="B7" s="30"/>
      <c r="C7" s="134"/>
      <c r="D7" s="134"/>
      <c r="E7" s="30"/>
      <c r="F7" s="91"/>
      <c r="G7" s="29"/>
    </row>
    <row r="8" spans="1:7" ht="15.75" customHeight="1" x14ac:dyDescent="0.2">
      <c r="A8" s="25" t="s">
        <v>23</v>
      </c>
      <c r="B8" s="4" t="s">
        <v>16</v>
      </c>
      <c r="C8" s="135" t="s">
        <v>17</v>
      </c>
      <c r="D8" s="136"/>
      <c r="E8" s="17" t="s">
        <v>289</v>
      </c>
      <c r="F8" s="89" t="s">
        <v>291</v>
      </c>
      <c r="G8" s="24" t="s">
        <v>23</v>
      </c>
    </row>
    <row r="9" spans="1:7" x14ac:dyDescent="0.2">
      <c r="A9" s="99" t="s">
        <v>288</v>
      </c>
      <c r="B9" s="12"/>
      <c r="C9" s="14" t="s">
        <v>21</v>
      </c>
      <c r="D9" s="16" t="s">
        <v>22</v>
      </c>
      <c r="E9" s="15" t="s">
        <v>290</v>
      </c>
      <c r="F9" s="15" t="s">
        <v>292</v>
      </c>
      <c r="G9" s="98" t="s">
        <v>287</v>
      </c>
    </row>
    <row r="10" spans="1:7" x14ac:dyDescent="0.2">
      <c r="A10" s="60" t="s">
        <v>12</v>
      </c>
      <c r="B10" s="59" t="s">
        <v>250</v>
      </c>
      <c r="C10" s="37"/>
      <c r="D10" s="38"/>
      <c r="E10" s="32"/>
      <c r="F10" s="32"/>
      <c r="G10" s="21"/>
    </row>
    <row r="11" spans="1:7" x14ac:dyDescent="0.2">
      <c r="A11" s="60" t="s">
        <v>6</v>
      </c>
      <c r="B11" s="58" t="s">
        <v>251</v>
      </c>
      <c r="C11" s="37"/>
      <c r="D11" s="38"/>
      <c r="E11" s="32"/>
      <c r="F11" s="32"/>
      <c r="G11" s="21"/>
    </row>
    <row r="12" spans="1:7" ht="25.5" x14ac:dyDescent="0.2">
      <c r="A12" s="60" t="s">
        <v>7</v>
      </c>
      <c r="B12" s="59" t="s">
        <v>252</v>
      </c>
      <c r="C12" s="37"/>
      <c r="D12" s="38"/>
      <c r="E12" s="32"/>
      <c r="F12" s="32"/>
      <c r="G12" s="21"/>
    </row>
    <row r="13" spans="1:7" x14ac:dyDescent="0.2">
      <c r="A13" s="60" t="s">
        <v>241</v>
      </c>
      <c r="B13" s="59" t="s">
        <v>253</v>
      </c>
      <c r="C13" s="40"/>
      <c r="D13" s="41"/>
      <c r="E13" s="32"/>
      <c r="F13" s="32"/>
      <c r="G13" s="21"/>
    </row>
    <row r="14" spans="1:7" x14ac:dyDescent="0.2">
      <c r="A14" s="60" t="s">
        <v>242</v>
      </c>
      <c r="B14" s="59" t="s">
        <v>254</v>
      </c>
      <c r="C14" s="37"/>
      <c r="D14" s="38"/>
      <c r="E14" s="32"/>
      <c r="F14" s="32"/>
      <c r="G14" s="21"/>
    </row>
    <row r="15" spans="1:7" x14ac:dyDescent="0.2">
      <c r="A15" s="60" t="s">
        <v>243</v>
      </c>
      <c r="B15" s="59" t="s">
        <v>255</v>
      </c>
      <c r="C15" s="37"/>
      <c r="D15" s="38"/>
      <c r="E15" s="32"/>
      <c r="F15" s="32"/>
      <c r="G15" s="21"/>
    </row>
    <row r="16" spans="1:7" x14ac:dyDescent="0.2">
      <c r="A16" s="60" t="s">
        <v>244</v>
      </c>
      <c r="B16" s="59" t="s">
        <v>256</v>
      </c>
      <c r="C16" s="37"/>
      <c r="D16" s="38"/>
      <c r="E16" s="32"/>
      <c r="F16" s="32"/>
      <c r="G16" s="21"/>
    </row>
    <row r="17" spans="1:7" x14ac:dyDescent="0.2">
      <c r="A17" s="60" t="s">
        <v>245</v>
      </c>
      <c r="B17" s="59" t="s">
        <v>257</v>
      </c>
      <c r="C17" s="37"/>
      <c r="D17" s="38"/>
      <c r="E17" s="32"/>
      <c r="F17" s="32"/>
      <c r="G17" s="21"/>
    </row>
    <row r="18" spans="1:7" x14ac:dyDescent="0.2">
      <c r="A18" s="60" t="s">
        <v>246</v>
      </c>
      <c r="B18" s="59" t="s">
        <v>258</v>
      </c>
      <c r="C18" s="37"/>
      <c r="D18" s="38"/>
      <c r="E18" s="32"/>
      <c r="F18" s="32"/>
      <c r="G18" s="21"/>
    </row>
    <row r="19" spans="1:7" x14ac:dyDescent="0.2">
      <c r="A19" s="60" t="s">
        <v>247</v>
      </c>
      <c r="B19" s="59" t="s">
        <v>259</v>
      </c>
      <c r="C19" s="37"/>
      <c r="D19" s="38"/>
      <c r="E19" s="32"/>
      <c r="F19" s="32"/>
      <c r="G19" s="21"/>
    </row>
    <row r="20" spans="1:7" x14ac:dyDescent="0.2">
      <c r="A20" s="60" t="s">
        <v>8</v>
      </c>
      <c r="B20" s="59" t="s">
        <v>260</v>
      </c>
      <c r="C20" s="37"/>
      <c r="D20" s="38"/>
      <c r="E20" s="32"/>
      <c r="F20" s="32"/>
      <c r="G20" s="21"/>
    </row>
    <row r="21" spans="1:7" x14ac:dyDescent="0.2">
      <c r="A21" s="60" t="s">
        <v>304</v>
      </c>
      <c r="B21" s="59" t="s">
        <v>261</v>
      </c>
      <c r="C21" s="37"/>
      <c r="D21" s="38"/>
      <c r="E21" s="32"/>
      <c r="F21" s="32"/>
      <c r="G21" s="21"/>
    </row>
    <row r="22" spans="1:7" x14ac:dyDescent="0.2">
      <c r="A22" s="60" t="s">
        <v>305</v>
      </c>
      <c r="B22" s="59" t="s">
        <v>262</v>
      </c>
      <c r="C22" s="37"/>
      <c r="D22" s="38"/>
      <c r="E22" s="32"/>
      <c r="F22" s="32"/>
      <c r="G22" s="21"/>
    </row>
    <row r="23" spans="1:7" x14ac:dyDescent="0.2">
      <c r="A23" s="97" t="s">
        <v>308</v>
      </c>
      <c r="B23" s="59" t="s">
        <v>266</v>
      </c>
      <c r="C23" s="37"/>
      <c r="D23" s="38"/>
      <c r="E23" s="32"/>
      <c r="F23" s="32"/>
      <c r="G23" s="21"/>
    </row>
    <row r="24" spans="1:7" x14ac:dyDescent="0.2">
      <c r="A24" s="97" t="s">
        <v>309</v>
      </c>
      <c r="B24" s="59" t="s">
        <v>267</v>
      </c>
      <c r="C24" s="37"/>
      <c r="D24" s="38"/>
      <c r="E24" s="32"/>
      <c r="F24" s="32"/>
      <c r="G24" s="21"/>
    </row>
    <row r="25" spans="1:7" x14ac:dyDescent="0.2">
      <c r="A25" s="60" t="s">
        <v>306</v>
      </c>
      <c r="B25" s="59" t="s">
        <v>263</v>
      </c>
      <c r="C25" s="37"/>
      <c r="D25" s="38"/>
      <c r="E25" s="32"/>
      <c r="F25" s="32"/>
      <c r="G25" s="21"/>
    </row>
    <row r="26" spans="1:7" x14ac:dyDescent="0.2">
      <c r="A26" s="60" t="s">
        <v>307</v>
      </c>
      <c r="B26" s="59" t="s">
        <v>264</v>
      </c>
      <c r="C26" s="37"/>
      <c r="D26" s="38"/>
      <c r="E26" s="32"/>
      <c r="F26" s="32"/>
      <c r="G26" s="21"/>
    </row>
    <row r="27" spans="1:7" x14ac:dyDescent="0.2">
      <c r="A27" s="60" t="s">
        <v>310</v>
      </c>
      <c r="B27" s="59" t="s">
        <v>268</v>
      </c>
      <c r="C27" s="37"/>
      <c r="D27" s="38"/>
      <c r="E27" s="32"/>
      <c r="F27" s="32"/>
      <c r="G27" s="21"/>
    </row>
    <row r="28" spans="1:7" x14ac:dyDescent="0.2">
      <c r="A28" s="60" t="s">
        <v>311</v>
      </c>
      <c r="B28" s="59" t="s">
        <v>269</v>
      </c>
      <c r="C28" s="37"/>
      <c r="D28" s="38"/>
      <c r="E28" s="32"/>
      <c r="F28" s="32"/>
      <c r="G28" s="21"/>
    </row>
    <row r="29" spans="1:7" x14ac:dyDescent="0.2">
      <c r="A29" s="60" t="s">
        <v>312</v>
      </c>
      <c r="B29" s="59" t="s">
        <v>261</v>
      </c>
      <c r="C29" s="37"/>
      <c r="D29" s="38"/>
      <c r="E29" s="32"/>
      <c r="F29" s="32"/>
      <c r="G29" s="21"/>
    </row>
    <row r="30" spans="1:7" x14ac:dyDescent="0.2">
      <c r="A30" s="97" t="s">
        <v>25</v>
      </c>
      <c r="B30" s="59" t="s">
        <v>265</v>
      </c>
      <c r="C30" s="101"/>
      <c r="D30" s="113"/>
      <c r="E30" s="110" t="s">
        <v>142</v>
      </c>
      <c r="F30" s="110" t="s">
        <v>142</v>
      </c>
      <c r="G30" s="21"/>
    </row>
    <row r="31" spans="1:7" x14ac:dyDescent="0.2">
      <c r="A31" s="117" t="s">
        <v>248</v>
      </c>
      <c r="B31" s="59" t="s">
        <v>377</v>
      </c>
      <c r="C31" s="101"/>
      <c r="D31" s="113"/>
      <c r="E31" s="110"/>
      <c r="F31" s="110"/>
      <c r="G31" s="21"/>
    </row>
    <row r="32" spans="1:7" x14ac:dyDescent="0.2">
      <c r="A32" s="117" t="s">
        <v>249</v>
      </c>
      <c r="B32" s="59" t="s">
        <v>378</v>
      </c>
      <c r="C32" s="101"/>
      <c r="D32" s="113"/>
      <c r="E32" s="110"/>
      <c r="F32" s="110"/>
      <c r="G32" s="21"/>
    </row>
    <row r="33" spans="1:7" ht="13.5" thickBot="1" x14ac:dyDescent="0.25">
      <c r="A33" s="61" t="s">
        <v>313</v>
      </c>
      <c r="B33" s="94" t="s">
        <v>379</v>
      </c>
      <c r="C33" s="44"/>
      <c r="D33" s="45"/>
      <c r="E33" s="42"/>
      <c r="F33" s="42"/>
      <c r="G33" s="43"/>
    </row>
    <row r="36" spans="1:7" x14ac:dyDescent="0.2">
      <c r="B36" s="10"/>
      <c r="C36" s="10"/>
      <c r="D36" s="71">
        <f>COUNTIF(D10:D33,"X")</f>
        <v>0</v>
      </c>
      <c r="E36" s="10"/>
      <c r="F36" s="10"/>
    </row>
    <row r="38" spans="1:7" x14ac:dyDescent="0.2">
      <c r="B38" s="9"/>
      <c r="C38" s="9"/>
    </row>
    <row r="39" spans="1:7" ht="51" customHeight="1" x14ac:dyDescent="0.2">
      <c r="A39" s="131" t="s">
        <v>34</v>
      </c>
      <c r="B39" s="131"/>
      <c r="C39" s="131"/>
      <c r="D39" s="131"/>
      <c r="E39" s="131"/>
      <c r="F39" s="131"/>
      <c r="G39" s="131"/>
    </row>
  </sheetData>
  <protectedRanges>
    <protectedRange sqref="C10:D33" name="V3O1"/>
    <protectedRange sqref="G10:G33" name="V3O2"/>
  </protectedRanges>
  <mergeCells count="6">
    <mergeCell ref="A39:G39"/>
    <mergeCell ref="A1:G1"/>
    <mergeCell ref="D4:G4"/>
    <mergeCell ref="D5:G5"/>
    <mergeCell ref="C7:D7"/>
    <mergeCell ref="C8:D8"/>
  </mergeCells>
  <conditionalFormatting sqref="D10:D33">
    <cfRule type="cellIs" dxfId="20" priority="5" operator="equal">
      <formula>"X"</formula>
    </cfRule>
  </conditionalFormatting>
  <conditionalFormatting sqref="C10:C33">
    <cfRule type="cellIs" dxfId="19" priority="4" operator="equal">
      <formula>"X"</formula>
    </cfRule>
  </conditionalFormatting>
  <conditionalFormatting sqref="C10:D33">
    <cfRule type="cellIs" dxfId="18" priority="3" operator="equal">
      <formula>"-"</formula>
    </cfRule>
  </conditionalFormatting>
  <printOptions gridLines="1"/>
  <pageMargins left="0.70866141732283472" right="0.70866141732283472" top="0.74803149606299213" bottom="0.74803149606299213" header="0.31496062992125984" footer="0.31496062992125984"/>
  <pageSetup paperSize="9" scale="70" orientation="portrait" horizontalDpi="1200" verticalDpi="1200" r:id="rId1"/>
  <headerFooter>
    <oddHeader>&amp;L&amp;"Arial,Normal"&amp;8&amp;A
Busstjenester Romerike 2019</oddHeader>
    <oddFooter>&amp;L&amp;"Arial,Normal"&amp;8Side &amp;P av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workbookViewId="0">
      <pane ySplit="9" topLeftCell="A10" activePane="bottomLeft" state="frozen"/>
      <selection activeCell="D18" sqref="D18"/>
      <selection pane="bottomLeft" activeCell="B15" sqref="B15"/>
    </sheetView>
  </sheetViews>
  <sheetFormatPr baseColWidth="10" defaultColWidth="11.42578125" defaultRowHeight="12.75" x14ac:dyDescent="0.2"/>
  <cols>
    <col min="1" max="1" width="9.85546875" style="1" customWidth="1"/>
    <col min="2" max="2" width="46.85546875" style="2" customWidth="1"/>
    <col min="3" max="4" width="5" style="2" customWidth="1"/>
    <col min="5" max="5" width="14.140625" style="2" customWidth="1"/>
    <col min="6" max="6" width="14.28515625" style="2" bestFit="1" customWidth="1"/>
    <col min="7" max="7" width="11.7109375" style="2" customWidth="1"/>
    <col min="8" max="16384" width="11.42578125" style="2"/>
  </cols>
  <sheetData>
    <row r="1" spans="1:7" ht="37.5" customHeight="1" x14ac:dyDescent="0.2">
      <c r="A1" s="132" t="s">
        <v>270</v>
      </c>
      <c r="B1" s="132"/>
      <c r="C1" s="132"/>
      <c r="D1" s="132"/>
      <c r="E1" s="132"/>
      <c r="F1" s="132"/>
      <c r="G1" s="132"/>
    </row>
    <row r="2" spans="1:7" ht="15" x14ac:dyDescent="0.25">
      <c r="A2" s="62" t="str">
        <f>Oversikt!A6</f>
        <v>Konkurranse:</v>
      </c>
      <c r="B2" s="34" t="str">
        <f>Oversikt!B6</f>
        <v>Båttjenester Indre Oslofjord 2021</v>
      </c>
      <c r="C2" s="34"/>
      <c r="D2" s="3"/>
      <c r="E2" s="3"/>
      <c r="F2" s="3"/>
      <c r="G2" s="6"/>
    </row>
    <row r="3" spans="1:7" ht="15" x14ac:dyDescent="0.25">
      <c r="A3" s="62" t="str">
        <f>Oversikt!A7</f>
        <v>Tilbyder:</v>
      </c>
      <c r="B3" s="62" t="str">
        <f>Oversikt!B7</f>
        <v>xx</v>
      </c>
      <c r="C3" s="46"/>
      <c r="D3" s="7"/>
      <c r="E3" s="7"/>
      <c r="F3" s="7"/>
      <c r="G3" s="7"/>
    </row>
    <row r="4" spans="1:7" x14ac:dyDescent="0.2">
      <c r="A4" s="62" t="str">
        <f>Oversikt!A8</f>
        <v>Tilbud:</v>
      </c>
      <c r="B4" s="62" t="str">
        <f>Oversikt!B8</f>
        <v>xx</v>
      </c>
      <c r="C4" s="34"/>
      <c r="D4" s="133"/>
      <c r="E4" s="133"/>
      <c r="F4" s="133"/>
      <c r="G4" s="133"/>
    </row>
    <row r="5" spans="1:7" x14ac:dyDescent="0.2">
      <c r="A5" s="62"/>
      <c r="B5" s="62"/>
      <c r="C5" s="34"/>
      <c r="D5" s="133"/>
      <c r="E5" s="133"/>
      <c r="F5" s="133"/>
      <c r="G5" s="133"/>
    </row>
    <row r="6" spans="1:7" x14ac:dyDescent="0.2">
      <c r="A6" s="5"/>
      <c r="B6" s="34"/>
      <c r="C6" s="34"/>
      <c r="D6" s="33"/>
      <c r="E6" s="33"/>
      <c r="F6" s="90"/>
      <c r="G6" s="33"/>
    </row>
    <row r="7" spans="1:7" x14ac:dyDescent="0.2">
      <c r="A7" s="5"/>
      <c r="B7" s="34"/>
      <c r="C7" s="134"/>
      <c r="D7" s="134"/>
      <c r="E7" s="34"/>
      <c r="F7" s="91"/>
      <c r="G7" s="33"/>
    </row>
    <row r="8" spans="1:7" ht="15.75" customHeight="1" x14ac:dyDescent="0.2">
      <c r="A8" s="25" t="s">
        <v>23</v>
      </c>
      <c r="B8" s="4" t="s">
        <v>16</v>
      </c>
      <c r="C8" s="135" t="s">
        <v>17</v>
      </c>
      <c r="D8" s="136"/>
      <c r="E8" s="17" t="s">
        <v>289</v>
      </c>
      <c r="F8" s="89" t="s">
        <v>291</v>
      </c>
      <c r="G8" s="24" t="s">
        <v>23</v>
      </c>
    </row>
    <row r="9" spans="1:7" x14ac:dyDescent="0.2">
      <c r="A9" s="99" t="s">
        <v>288</v>
      </c>
      <c r="B9" s="12"/>
      <c r="C9" s="14" t="s">
        <v>21</v>
      </c>
      <c r="D9" s="16" t="s">
        <v>22</v>
      </c>
      <c r="E9" s="15" t="s">
        <v>290</v>
      </c>
      <c r="F9" s="15" t="s">
        <v>292</v>
      </c>
      <c r="G9" s="98" t="s">
        <v>287</v>
      </c>
    </row>
    <row r="10" spans="1:7" x14ac:dyDescent="0.2">
      <c r="A10" s="22" t="s">
        <v>9</v>
      </c>
      <c r="B10" s="59" t="s">
        <v>368</v>
      </c>
      <c r="C10" s="40" t="s">
        <v>26</v>
      </c>
      <c r="D10" s="41" t="s">
        <v>26</v>
      </c>
      <c r="E10" s="32"/>
      <c r="F10" s="32"/>
      <c r="G10" s="21"/>
    </row>
    <row r="11" spans="1:7" x14ac:dyDescent="0.2">
      <c r="A11" s="60" t="s">
        <v>11</v>
      </c>
      <c r="B11" s="59" t="s">
        <v>380</v>
      </c>
      <c r="C11" s="37"/>
      <c r="D11" s="38"/>
      <c r="E11" s="32" t="s">
        <v>142</v>
      </c>
      <c r="F11" s="32" t="s">
        <v>142</v>
      </c>
      <c r="G11" s="21"/>
    </row>
    <row r="12" spans="1:7" x14ac:dyDescent="0.2">
      <c r="A12" s="60" t="s">
        <v>10</v>
      </c>
      <c r="B12" s="59" t="s">
        <v>381</v>
      </c>
      <c r="C12" s="37"/>
      <c r="D12" s="38"/>
      <c r="E12" s="32"/>
      <c r="F12" s="32"/>
      <c r="G12" s="21"/>
    </row>
    <row r="13" spans="1:7" x14ac:dyDescent="0.2">
      <c r="A13" s="60" t="s">
        <v>12</v>
      </c>
      <c r="B13" s="58" t="s">
        <v>382</v>
      </c>
      <c r="C13" s="37"/>
      <c r="D13" s="38"/>
      <c r="E13" s="32"/>
      <c r="F13" s="32"/>
      <c r="G13" s="21"/>
    </row>
    <row r="14" spans="1:7" ht="13.5" thickBot="1" x14ac:dyDescent="0.25">
      <c r="A14" s="61" t="s">
        <v>13</v>
      </c>
      <c r="B14" s="93" t="s">
        <v>383</v>
      </c>
      <c r="C14" s="44"/>
      <c r="D14" s="45"/>
      <c r="E14" s="42"/>
      <c r="F14" s="42"/>
      <c r="G14" s="43"/>
    </row>
    <row r="17" spans="1:7" x14ac:dyDescent="0.2">
      <c r="B17" s="10"/>
      <c r="C17" s="10"/>
      <c r="D17" s="71">
        <f>COUNTIF(D10:D14,"X")</f>
        <v>0</v>
      </c>
      <c r="E17" s="10"/>
      <c r="F17" s="10"/>
    </row>
    <row r="19" spans="1:7" x14ac:dyDescent="0.2">
      <c r="B19" s="9"/>
      <c r="C19" s="9"/>
    </row>
    <row r="20" spans="1:7" ht="51" customHeight="1" x14ac:dyDescent="0.2">
      <c r="A20" s="131" t="s">
        <v>34</v>
      </c>
      <c r="B20" s="131"/>
      <c r="C20" s="131"/>
      <c r="D20" s="131"/>
      <c r="E20" s="131"/>
      <c r="F20" s="131"/>
      <c r="G20" s="131"/>
    </row>
    <row r="23" spans="1:7" x14ac:dyDescent="0.2">
      <c r="A23" s="139"/>
      <c r="B23" s="139"/>
      <c r="C23" s="139"/>
      <c r="D23" s="139"/>
      <c r="E23" s="139"/>
      <c r="F23" s="139"/>
      <c r="G23" s="139"/>
    </row>
  </sheetData>
  <protectedRanges>
    <protectedRange sqref="G10:G14" name="V4O2"/>
    <protectedRange sqref="C11:D14" name="V4O1"/>
    <protectedRange sqref="C10:D10" name="V3O1"/>
  </protectedRanges>
  <mergeCells count="7">
    <mergeCell ref="A23:G23"/>
    <mergeCell ref="A20:G20"/>
    <mergeCell ref="A1:G1"/>
    <mergeCell ref="D4:G4"/>
    <mergeCell ref="D5:G5"/>
    <mergeCell ref="C7:D7"/>
    <mergeCell ref="C8:D8"/>
  </mergeCells>
  <conditionalFormatting sqref="D11:D14">
    <cfRule type="cellIs" dxfId="17" priority="24" operator="equal">
      <formula>"X"</formula>
    </cfRule>
  </conditionalFormatting>
  <conditionalFormatting sqref="C11:C14">
    <cfRule type="cellIs" dxfId="16" priority="23" operator="equal">
      <formula>"X"</formula>
    </cfRule>
  </conditionalFormatting>
  <conditionalFormatting sqref="C11:D14">
    <cfRule type="cellIs" dxfId="15" priority="22" operator="equal">
      <formula>"-"</formula>
    </cfRule>
  </conditionalFormatting>
  <conditionalFormatting sqref="D10">
    <cfRule type="cellIs" dxfId="14" priority="3" operator="equal">
      <formula>"X"</formula>
    </cfRule>
  </conditionalFormatting>
  <conditionalFormatting sqref="C10">
    <cfRule type="cellIs" dxfId="13" priority="2" operator="equal">
      <formula>"X"</formula>
    </cfRule>
  </conditionalFormatting>
  <conditionalFormatting sqref="C10:D10">
    <cfRule type="cellIs" dxfId="12" priority="1" operator="equal">
      <formula>"-"</formula>
    </cfRule>
  </conditionalFormatting>
  <printOptions gridLines="1"/>
  <pageMargins left="0.70866141732283472" right="0.70866141732283472" top="0.74803149606299213" bottom="0.74803149606299213" header="0.31496062992125984" footer="0.31496062992125984"/>
  <pageSetup paperSize="9" scale="66" orientation="portrait" horizontalDpi="1200" verticalDpi="1200" r:id="rId1"/>
  <headerFooter>
    <oddHeader>&amp;L&amp;"Arial,Normal"&amp;8&amp;A
Busstjenester Romerike 2019</oddHeader>
    <oddFooter>&amp;L&amp;"Arial,Normal"&amp;8Side &amp;P av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abSelected="1" zoomScale="120" zoomScaleNormal="120" workbookViewId="0">
      <pane ySplit="9" topLeftCell="A10" activePane="bottomLeft" state="frozen"/>
      <selection activeCell="D18" sqref="D18"/>
      <selection pane="bottomLeft" activeCell="E19" sqref="E19"/>
    </sheetView>
  </sheetViews>
  <sheetFormatPr baseColWidth="10" defaultColWidth="11.42578125" defaultRowHeight="12.75" x14ac:dyDescent="0.2"/>
  <cols>
    <col min="1" max="1" width="13.140625" style="66" customWidth="1"/>
    <col min="2" max="2" width="42" style="112" customWidth="1"/>
    <col min="3" max="4" width="5" style="112" customWidth="1"/>
    <col min="5" max="6" width="14.140625" style="112" customWidth="1"/>
    <col min="7" max="7" width="11.7109375" style="112" customWidth="1"/>
    <col min="8" max="8" width="11.42578125" style="112"/>
    <col min="9" max="9" width="74.42578125" style="112" customWidth="1"/>
    <col min="10" max="16384" width="11.42578125" style="112"/>
  </cols>
  <sheetData>
    <row r="1" spans="1:9" ht="37.5" customHeight="1" x14ac:dyDescent="0.2">
      <c r="A1" s="132" t="s">
        <v>278</v>
      </c>
      <c r="B1" s="132"/>
      <c r="C1" s="132"/>
      <c r="D1" s="132"/>
      <c r="E1" s="132"/>
      <c r="F1" s="132"/>
      <c r="G1" s="132"/>
    </row>
    <row r="2" spans="1:9" ht="15" x14ac:dyDescent="0.25">
      <c r="A2" s="122" t="str">
        <f>[2]Oversikt!A6</f>
        <v>Konkurranse:</v>
      </c>
      <c r="B2" s="122" t="str">
        <f>[2]Oversikt!B6</f>
        <v>Båttjenester Indre Oslofjord 2021</v>
      </c>
      <c r="C2" s="122"/>
      <c r="D2" s="124"/>
      <c r="E2" s="124"/>
      <c r="F2" s="124"/>
      <c r="G2" s="6"/>
    </row>
    <row r="3" spans="1:9" ht="15" x14ac:dyDescent="0.25">
      <c r="A3" s="122" t="str">
        <f>[2]Oversikt!A7</f>
        <v>Tilbyder:</v>
      </c>
      <c r="B3" s="122" t="str">
        <f>[2]Oversikt!B7</f>
        <v>xx</v>
      </c>
      <c r="C3" s="46"/>
      <c r="D3" s="7"/>
      <c r="E3" s="7"/>
      <c r="F3" s="7"/>
      <c r="G3" s="7"/>
    </row>
    <row r="4" spans="1:9" x14ac:dyDescent="0.2">
      <c r="A4" s="122" t="str">
        <f>[2]Oversikt!A8</f>
        <v>Tilbud:</v>
      </c>
      <c r="B4" s="122" t="str">
        <f>[2]Oversikt!B8</f>
        <v>xx</v>
      </c>
      <c r="C4" s="122"/>
      <c r="D4" s="133"/>
      <c r="E4" s="133"/>
      <c r="F4" s="133"/>
      <c r="G4" s="133"/>
    </row>
    <row r="5" spans="1:9" x14ac:dyDescent="0.2">
      <c r="A5" s="122"/>
      <c r="B5" s="122"/>
      <c r="C5" s="122"/>
      <c r="D5" s="133"/>
      <c r="E5" s="133"/>
      <c r="F5" s="133"/>
      <c r="G5" s="133"/>
    </row>
    <row r="6" spans="1:9" x14ac:dyDescent="0.2">
      <c r="A6" s="5"/>
      <c r="B6" s="122"/>
      <c r="C6" s="122"/>
      <c r="D6" s="121"/>
      <c r="E6" s="121"/>
      <c r="F6" s="121"/>
      <c r="G6" s="121"/>
    </row>
    <row r="7" spans="1:9" x14ac:dyDescent="0.2">
      <c r="A7" s="5"/>
      <c r="B7" s="122"/>
      <c r="C7" s="134"/>
      <c r="D7" s="134"/>
      <c r="E7" s="122"/>
      <c r="F7" s="122"/>
      <c r="G7" s="121"/>
    </row>
    <row r="8" spans="1:9" ht="15.75" customHeight="1" x14ac:dyDescent="0.2">
      <c r="A8" s="99" t="s">
        <v>23</v>
      </c>
      <c r="B8" s="4" t="s">
        <v>16</v>
      </c>
      <c r="C8" s="135" t="s">
        <v>17</v>
      </c>
      <c r="D8" s="136"/>
      <c r="E8" s="123" t="s">
        <v>31</v>
      </c>
      <c r="F8" s="123" t="s">
        <v>284</v>
      </c>
      <c r="G8" s="98" t="s">
        <v>23</v>
      </c>
    </row>
    <row r="9" spans="1:9" x14ac:dyDescent="0.2">
      <c r="A9" s="99" t="s">
        <v>288</v>
      </c>
      <c r="B9" s="65"/>
      <c r="C9" s="14" t="s">
        <v>21</v>
      </c>
      <c r="D9" s="16" t="s">
        <v>22</v>
      </c>
      <c r="E9" s="96" t="s">
        <v>32</v>
      </c>
      <c r="F9" s="96" t="s">
        <v>285</v>
      </c>
      <c r="G9" s="108" t="s">
        <v>287</v>
      </c>
    </row>
    <row r="10" spans="1:9" x14ac:dyDescent="0.2">
      <c r="A10" s="97" t="s">
        <v>14</v>
      </c>
      <c r="B10" s="59" t="s">
        <v>384</v>
      </c>
      <c r="C10" s="40" t="s">
        <v>26</v>
      </c>
      <c r="D10" s="41"/>
      <c r="E10" s="110"/>
      <c r="F10" s="110"/>
      <c r="G10" s="125"/>
    </row>
    <row r="11" spans="1:9" x14ac:dyDescent="0.2">
      <c r="A11" s="97" t="s">
        <v>385</v>
      </c>
      <c r="B11" s="59" t="s">
        <v>271</v>
      </c>
      <c r="C11" s="101"/>
      <c r="D11" s="113"/>
      <c r="E11" s="95" t="s">
        <v>286</v>
      </c>
      <c r="F11" s="110"/>
      <c r="G11" s="125"/>
      <c r="I11" s="105"/>
    </row>
    <row r="12" spans="1:9" x14ac:dyDescent="0.2">
      <c r="A12" s="97" t="s">
        <v>386</v>
      </c>
      <c r="B12" s="59" t="s">
        <v>272</v>
      </c>
      <c r="C12" s="101"/>
      <c r="D12" s="113"/>
      <c r="E12" s="110" t="s">
        <v>142</v>
      </c>
      <c r="F12" s="110" t="s">
        <v>142</v>
      </c>
      <c r="G12" s="125"/>
    </row>
    <row r="13" spans="1:9" x14ac:dyDescent="0.2">
      <c r="A13" s="97" t="s">
        <v>387</v>
      </c>
      <c r="B13" s="59" t="s">
        <v>273</v>
      </c>
      <c r="C13" s="101"/>
      <c r="D13" s="113"/>
      <c r="E13" s="95" t="s">
        <v>286</v>
      </c>
      <c r="F13" s="110" t="s">
        <v>142</v>
      </c>
      <c r="G13" s="125"/>
    </row>
    <row r="14" spans="1:9" x14ac:dyDescent="0.2">
      <c r="A14" s="97" t="s">
        <v>388</v>
      </c>
      <c r="B14" s="58" t="s">
        <v>274</v>
      </c>
      <c r="C14" s="101"/>
      <c r="D14" s="113"/>
      <c r="E14" s="95" t="s">
        <v>142</v>
      </c>
      <c r="F14" s="110"/>
      <c r="G14" s="125"/>
      <c r="I14" s="105"/>
    </row>
    <row r="15" spans="1:9" x14ac:dyDescent="0.2">
      <c r="A15" s="97" t="s">
        <v>389</v>
      </c>
      <c r="B15" s="58" t="s">
        <v>275</v>
      </c>
      <c r="C15" s="101"/>
      <c r="D15" s="113"/>
      <c r="E15" s="110"/>
      <c r="F15" s="110"/>
      <c r="G15" s="125"/>
    </row>
    <row r="16" spans="1:9" x14ac:dyDescent="0.2">
      <c r="A16" s="97" t="s">
        <v>390</v>
      </c>
      <c r="B16" s="58" t="s">
        <v>276</v>
      </c>
      <c r="C16" s="101"/>
      <c r="D16" s="113"/>
      <c r="E16" s="110"/>
      <c r="F16" s="110"/>
      <c r="G16" s="125"/>
    </row>
    <row r="17" spans="1:7" x14ac:dyDescent="0.2">
      <c r="A17" s="97" t="s">
        <v>391</v>
      </c>
      <c r="B17" s="58" t="s">
        <v>277</v>
      </c>
      <c r="C17" s="101"/>
      <c r="D17" s="113"/>
      <c r="E17" s="110"/>
      <c r="F17" s="110"/>
      <c r="G17" s="125"/>
    </row>
    <row r="18" spans="1:7" x14ac:dyDescent="0.2">
      <c r="A18" s="97" t="s">
        <v>392</v>
      </c>
      <c r="B18" s="58" t="s">
        <v>393</v>
      </c>
      <c r="C18" s="101"/>
      <c r="D18" s="113"/>
      <c r="E18" s="110"/>
      <c r="F18" s="110"/>
      <c r="G18" s="125"/>
    </row>
    <row r="19" spans="1:7" ht="13.5" thickBot="1" x14ac:dyDescent="0.25">
      <c r="A19" s="104" t="s">
        <v>402</v>
      </c>
      <c r="B19" s="106" t="s">
        <v>403</v>
      </c>
      <c r="C19" s="102"/>
      <c r="D19" s="103"/>
      <c r="E19" s="116" t="s">
        <v>142</v>
      </c>
      <c r="F19" s="111"/>
      <c r="G19" s="126"/>
    </row>
    <row r="21" spans="1:7" x14ac:dyDescent="0.2">
      <c r="B21" s="10"/>
      <c r="C21" s="10"/>
      <c r="D21" s="114">
        <f>COUNTIF(D10:D19,"X")</f>
        <v>0</v>
      </c>
      <c r="E21" s="10"/>
      <c r="F21" s="10"/>
    </row>
    <row r="23" spans="1:7" x14ac:dyDescent="0.2">
      <c r="B23" s="9"/>
      <c r="C23" s="9"/>
    </row>
    <row r="24" spans="1:7" ht="51" customHeight="1" x14ac:dyDescent="0.2">
      <c r="A24" s="131" t="s">
        <v>34</v>
      </c>
      <c r="B24" s="131"/>
      <c r="C24" s="131"/>
      <c r="D24" s="131"/>
      <c r="E24" s="131"/>
      <c r="F24" s="131"/>
      <c r="G24" s="131"/>
    </row>
    <row r="27" spans="1:7" x14ac:dyDescent="0.2">
      <c r="A27" s="140"/>
      <c r="B27" s="140"/>
      <c r="C27" s="140"/>
      <c r="D27" s="140"/>
      <c r="E27" s="140"/>
      <c r="F27" s="140"/>
      <c r="G27" s="140"/>
    </row>
  </sheetData>
  <protectedRanges>
    <protectedRange sqref="G10:G19" name="V4O2"/>
    <protectedRange sqref="C11:D19" name="V4O1"/>
    <protectedRange sqref="C10:D10" name="V3O1"/>
  </protectedRanges>
  <mergeCells count="7">
    <mergeCell ref="A27:G27"/>
    <mergeCell ref="A1:G1"/>
    <mergeCell ref="D4:G4"/>
    <mergeCell ref="D5:G5"/>
    <mergeCell ref="C7:D7"/>
    <mergeCell ref="C8:D8"/>
    <mergeCell ref="A24:G24"/>
  </mergeCells>
  <conditionalFormatting sqref="D11:D19">
    <cfRule type="cellIs" dxfId="11" priority="6" operator="equal">
      <formula>"X"</formula>
    </cfRule>
  </conditionalFormatting>
  <conditionalFormatting sqref="C11:C19">
    <cfRule type="cellIs" dxfId="10" priority="5" operator="equal">
      <formula>"X"</formula>
    </cfRule>
  </conditionalFormatting>
  <conditionalFormatting sqref="C11:D19">
    <cfRule type="cellIs" dxfId="9" priority="4" operator="equal">
      <formula>"-"</formula>
    </cfRule>
  </conditionalFormatting>
  <conditionalFormatting sqref="D10">
    <cfRule type="cellIs" dxfId="8" priority="3" operator="equal">
      <formula>"X"</formula>
    </cfRule>
  </conditionalFormatting>
  <conditionalFormatting sqref="C10">
    <cfRule type="cellIs" dxfId="7" priority="2" operator="equal">
      <formula>"X"</formula>
    </cfRule>
  </conditionalFormatting>
  <conditionalFormatting sqref="C10:D10">
    <cfRule type="cellIs" dxfId="6" priority="1" operator="equal">
      <formula>"-"</formula>
    </cfRule>
  </conditionalFormatting>
  <printOptions gridLines="1"/>
  <pageMargins left="0.70866141732283472" right="0.70866141732283472" top="0.74803149606299213" bottom="0.74803149606299213" header="0.31496062992125984" footer="0.31496062992125984"/>
  <pageSetup paperSize="9" scale="44" orientation="landscape" horizontalDpi="1200" verticalDpi="1200" r:id="rId1"/>
  <headerFooter>
    <oddHeader>&amp;L&amp;"Arial,Normal"&amp;8&amp;A
Busstjenester Romerike 2019</oddHeader>
    <oddFooter>&amp;L&amp;"Arial,Normal"&amp;8Side &amp;P av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pane ySplit="9" topLeftCell="A10" activePane="bottomLeft" state="frozen"/>
      <selection pane="bottomLeft" activeCell="I39" sqref="I39"/>
    </sheetView>
  </sheetViews>
  <sheetFormatPr baseColWidth="10" defaultColWidth="11.42578125" defaultRowHeight="12.75" x14ac:dyDescent="0.2"/>
  <cols>
    <col min="1" max="1" width="9.85546875" style="1" customWidth="1"/>
    <col min="2" max="2" width="41.28515625" style="2" customWidth="1"/>
    <col min="3" max="4" width="5" style="2" customWidth="1"/>
    <col min="5" max="5" width="14.140625" style="2" customWidth="1"/>
    <col min="6" max="6" width="24.42578125" style="2" bestFit="1" customWidth="1"/>
    <col min="7" max="7" width="11.7109375" style="2" customWidth="1"/>
    <col min="8" max="16384" width="11.42578125" style="2"/>
  </cols>
  <sheetData>
    <row r="1" spans="1:7" ht="37.5" customHeight="1" x14ac:dyDescent="0.2">
      <c r="A1" s="132" t="s">
        <v>65</v>
      </c>
      <c r="B1" s="132"/>
      <c r="C1" s="132"/>
      <c r="D1" s="132"/>
      <c r="E1" s="132"/>
      <c r="F1" s="132"/>
      <c r="G1" s="132"/>
    </row>
    <row r="2" spans="1:7" ht="15" x14ac:dyDescent="0.25">
      <c r="A2" s="79" t="str">
        <f>Oversikt!A6</f>
        <v>Konkurranse:</v>
      </c>
      <c r="B2" s="79" t="str">
        <f>Oversikt!B6</f>
        <v>Båttjenester Indre Oslofjord 2021</v>
      </c>
      <c r="C2" s="79"/>
      <c r="D2" s="3"/>
      <c r="E2" s="3"/>
      <c r="F2" s="3"/>
      <c r="G2" s="6"/>
    </row>
    <row r="3" spans="1:7" ht="15" x14ac:dyDescent="0.25">
      <c r="A3" s="79" t="str">
        <f>Oversikt!A7</f>
        <v>Tilbyder:</v>
      </c>
      <c r="B3" s="79" t="str">
        <f>Oversikt!B7</f>
        <v>xx</v>
      </c>
      <c r="C3" s="46"/>
      <c r="D3" s="7"/>
      <c r="E3" s="7"/>
      <c r="F3" s="7"/>
      <c r="G3" s="7"/>
    </row>
    <row r="4" spans="1:7" x14ac:dyDescent="0.2">
      <c r="A4" s="79" t="str">
        <f>Oversikt!A8</f>
        <v>Tilbud:</v>
      </c>
      <c r="B4" s="79" t="str">
        <f>Oversikt!B8</f>
        <v>xx</v>
      </c>
      <c r="C4" s="79"/>
      <c r="D4" s="133"/>
      <c r="E4" s="133"/>
      <c r="F4" s="133"/>
      <c r="G4" s="133"/>
    </row>
    <row r="5" spans="1:7" x14ac:dyDescent="0.2">
      <c r="A5" s="79"/>
      <c r="B5" s="79"/>
      <c r="C5" s="79"/>
      <c r="D5" s="133"/>
      <c r="E5" s="133"/>
      <c r="F5" s="133"/>
      <c r="G5" s="133"/>
    </row>
    <row r="6" spans="1:7" x14ac:dyDescent="0.2">
      <c r="A6" s="5"/>
      <c r="B6" s="79"/>
      <c r="C6" s="79"/>
      <c r="D6" s="78"/>
      <c r="E6" s="78"/>
      <c r="F6" s="78"/>
      <c r="G6" s="78"/>
    </row>
    <row r="7" spans="1:7" x14ac:dyDescent="0.2">
      <c r="A7" s="5"/>
      <c r="B7" s="79"/>
      <c r="C7" s="134"/>
      <c r="D7" s="134"/>
      <c r="E7" s="79"/>
      <c r="G7" s="78"/>
    </row>
    <row r="8" spans="1:7" ht="15.75" customHeight="1" x14ac:dyDescent="0.2">
      <c r="A8" s="25" t="s">
        <v>15</v>
      </c>
      <c r="B8" s="4" t="s">
        <v>16</v>
      </c>
      <c r="C8" s="135" t="s">
        <v>17</v>
      </c>
      <c r="D8" s="136"/>
    </row>
    <row r="9" spans="1:7" x14ac:dyDescent="0.2">
      <c r="A9" s="23"/>
      <c r="B9" s="12"/>
      <c r="C9" s="14" t="s">
        <v>21</v>
      </c>
      <c r="D9" s="16" t="s">
        <v>22</v>
      </c>
    </row>
    <row r="10" spans="1:7" x14ac:dyDescent="0.2">
      <c r="A10" s="60" t="s">
        <v>66</v>
      </c>
      <c r="B10" s="80" t="s">
        <v>67</v>
      </c>
      <c r="C10" s="37"/>
      <c r="D10" s="38"/>
    </row>
    <row r="11" spans="1:7" x14ac:dyDescent="0.2">
      <c r="A11" s="60" t="s">
        <v>68</v>
      </c>
      <c r="B11" s="80" t="s">
        <v>69</v>
      </c>
      <c r="C11" s="37"/>
      <c r="D11" s="38"/>
    </row>
    <row r="12" spans="1:7" x14ac:dyDescent="0.2">
      <c r="A12" s="81" t="s">
        <v>70</v>
      </c>
      <c r="B12" s="82" t="s">
        <v>71</v>
      </c>
      <c r="C12" s="83"/>
      <c r="D12" s="84"/>
    </row>
    <row r="15" spans="1:7" x14ac:dyDescent="0.2">
      <c r="B15" s="10"/>
      <c r="C15" s="10"/>
      <c r="D15" s="71">
        <f>COUNTIF(D10:D12,"X")</f>
        <v>0</v>
      </c>
      <c r="E15" s="10"/>
      <c r="F15" s="10"/>
    </row>
    <row r="17" spans="1:7" x14ac:dyDescent="0.2">
      <c r="B17" s="9"/>
      <c r="C17" s="9"/>
    </row>
    <row r="18" spans="1:7" x14ac:dyDescent="0.2">
      <c r="A18" s="131"/>
      <c r="B18" s="131"/>
      <c r="C18" s="131"/>
      <c r="D18" s="131"/>
      <c r="E18" s="131"/>
      <c r="F18" s="131"/>
      <c r="G18" s="131"/>
    </row>
    <row r="21" spans="1:7" x14ac:dyDescent="0.2">
      <c r="A21" s="139"/>
      <c r="B21" s="139"/>
      <c r="C21" s="139"/>
      <c r="D21" s="139"/>
      <c r="E21" s="139"/>
      <c r="F21" s="139"/>
      <c r="G21" s="139"/>
    </row>
    <row r="29" spans="1:7" ht="51" customHeight="1" x14ac:dyDescent="0.2">
      <c r="D29" s="71">
        <f>COUNTIF(D10:D12,"X")</f>
        <v>0</v>
      </c>
    </row>
  </sheetData>
  <protectedRanges>
    <protectedRange sqref="C10:D12" name="V4O1"/>
  </protectedRanges>
  <mergeCells count="7">
    <mergeCell ref="A21:G21"/>
    <mergeCell ref="A1:G1"/>
    <mergeCell ref="D4:G4"/>
    <mergeCell ref="D5:G5"/>
    <mergeCell ref="C7:D7"/>
    <mergeCell ref="C8:D8"/>
    <mergeCell ref="A18:G18"/>
  </mergeCells>
  <conditionalFormatting sqref="D11:D12">
    <cfRule type="cellIs" dxfId="5" priority="8" operator="equal">
      <formula>"X"</formula>
    </cfRule>
  </conditionalFormatting>
  <conditionalFormatting sqref="C11:C12">
    <cfRule type="cellIs" dxfId="4" priority="7" operator="equal">
      <formula>"X"</formula>
    </cfRule>
  </conditionalFormatting>
  <conditionalFormatting sqref="C11:D12">
    <cfRule type="cellIs" dxfId="3" priority="6" operator="equal">
      <formula>"-"</formula>
    </cfRule>
  </conditionalFormatting>
  <conditionalFormatting sqref="D10">
    <cfRule type="cellIs" dxfId="2" priority="5" operator="equal">
      <formula>"X"</formula>
    </cfRule>
  </conditionalFormatting>
  <conditionalFormatting sqref="C10">
    <cfRule type="cellIs" dxfId="1" priority="4" operator="equal">
      <formula>"X"</formula>
    </cfRule>
  </conditionalFormatting>
  <conditionalFormatting sqref="C10:D10">
    <cfRule type="cellIs" dxfId="0" priority="3" operator="equal">
      <formula>"-"</formula>
    </cfRule>
  </conditionalFormatting>
  <printOptions gridLines="1"/>
  <pageMargins left="0.70866141732283472" right="0.70866141732283472" top="0.74803149606299213" bottom="0.74803149606299213" header="0.31496062992125984" footer="0.31496062992125984"/>
  <pageSetup paperSize="9" scale="66" orientation="portrait" horizontalDpi="1200" verticalDpi="1200" r:id="rId1"/>
  <headerFooter>
    <oddHeader>&amp;L&amp;"Arial,Normal"&amp;8&amp;A
Busstjenester Romerike 2019</oddHeader>
    <oddFooter>&amp;L&amp;"Arial,Normal"&amp;8Side &amp;P av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16</vt:i4>
      </vt:variant>
    </vt:vector>
  </HeadingPairs>
  <TitlesOfParts>
    <vt:vector size="23" baseType="lpstr">
      <vt:lpstr>Oversikt</vt:lpstr>
      <vt:lpstr>Tilbudsoversikt - Kapittel 2</vt:lpstr>
      <vt:lpstr>Tilbudsoversikt - Kapittel 3</vt:lpstr>
      <vt:lpstr>Tilbudsoversikt - Kapittel 4</vt:lpstr>
      <vt:lpstr>Tilbudsoversikt - Kapittel 6</vt:lpstr>
      <vt:lpstr>Tilbudsoversikt - Kapittel 7</vt:lpstr>
      <vt:lpstr>Tilbudsoversikt - øvrige vedl.</vt:lpstr>
      <vt:lpstr>'Tilbudsoversikt - Kapittel 4'!_Toc442963276</vt:lpstr>
      <vt:lpstr>'Tilbudsoversikt - Kapittel 6'!_Toc442963276</vt:lpstr>
      <vt:lpstr>'Tilbudsoversikt - Kapittel 7'!_Toc442963276</vt:lpstr>
      <vt:lpstr>'Tilbudsoversikt - øvrige vedl.'!_Toc442963276</vt:lpstr>
      <vt:lpstr>'Tilbudsoversikt - Kapittel 3'!_Toc462751220</vt:lpstr>
      <vt:lpstr>'Tilbudsoversikt - Kapittel 7'!_Toc519754271</vt:lpstr>
      <vt:lpstr>'Tilbudsoversikt - Kapittel 2'!OLE_LINK1</vt:lpstr>
      <vt:lpstr>'Tilbudsoversikt - Kapittel 3'!OLE_LINK1</vt:lpstr>
      <vt:lpstr>Ruteområde</vt:lpstr>
      <vt:lpstr>'Tilbudsoversikt - Kapittel 2'!Utskriftsområde</vt:lpstr>
      <vt:lpstr>'Tilbudsoversikt - Kapittel 2'!Utskriftstitler</vt:lpstr>
      <vt:lpstr>'Tilbudsoversikt - Kapittel 3'!Utskriftstitler</vt:lpstr>
      <vt:lpstr>'Tilbudsoversikt - Kapittel 4'!Utskriftstitler</vt:lpstr>
      <vt:lpstr>'Tilbudsoversikt - Kapittel 6'!Utskriftstitler</vt:lpstr>
      <vt:lpstr>'Tilbudsoversikt - Kapittel 7'!Utskriftstitler</vt:lpstr>
      <vt:lpstr>'Tilbudsoversikt - øvrige vedl.'!Utskriftstitler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Fjæra Øystein</dc:creator>
  <cp:lastModifiedBy>Løvoll Erik</cp:lastModifiedBy>
  <cp:lastPrinted>2017-10-20T12:10:58Z</cp:lastPrinted>
  <dcterms:created xsi:type="dcterms:W3CDTF">2016-02-08T21:18:47Z</dcterms:created>
  <dcterms:modified xsi:type="dcterms:W3CDTF">2019-05-28T10:32:11Z</dcterms:modified>
</cp:coreProperties>
</file>