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Indreby2022/Delte dokumenter/Konkurransegrunnlag/Arbeidsversjon/Vedlegg 3 Rutebeskrivelse/"/>
    </mc:Choice>
  </mc:AlternateContent>
  <xr:revisionPtr revIDLastSave="595" documentId="13_ncr:1_{9DA8099F-F782-467B-B7FF-C985FBE18B1D}" xr6:coauthVersionLast="45" xr6:coauthVersionMax="46" xr10:uidLastSave="{BE0F2FFE-6479-4DB1-8AB5-42C6618D9BF2}"/>
  <bookViews>
    <workbookView xWindow="24315" yWindow="1560" windowWidth="22770" windowHeight="14475" tabRatio="856" activeTab="1" xr2:uid="{00000000-000D-0000-FFFF-FFFF00000000}"/>
  </bookViews>
  <sheets>
    <sheet name="Ruteområde 1 nord-sør" sheetId="23" r:id="rId1"/>
    <sheet name="Ruteområde 2 øst-vest" sheetId="33" r:id="rId2"/>
    <sheet name="Kalender 2024" sheetId="32" r:id="rId3"/>
  </sheets>
  <definedNames>
    <definedName name="_xlnm.Print_Area" localSheetId="0">'Ruteområde 1 nord-sør'!$A$1:$G$94</definedName>
    <definedName name="_xlnm.Print_Area" localSheetId="1">'Ruteområde 2 øst-vest'!$A$1:$G$174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67" i="32" l="1"/>
  <c r="C8" i="33" l="1"/>
  <c r="E172" i="33"/>
  <c r="B172" i="33"/>
  <c r="A172" i="33"/>
  <c r="E171" i="33"/>
  <c r="B171" i="33"/>
  <c r="A171" i="33"/>
  <c r="E170" i="33"/>
  <c r="B170" i="33"/>
  <c r="A170" i="33"/>
  <c r="E169" i="33"/>
  <c r="B169" i="33"/>
  <c r="A169" i="33"/>
  <c r="E168" i="33"/>
  <c r="B168" i="33"/>
  <c r="A168" i="33"/>
  <c r="E167" i="33"/>
  <c r="B167" i="33"/>
  <c r="A167" i="33"/>
  <c r="E166" i="33"/>
  <c r="B166" i="33"/>
  <c r="A166" i="33"/>
  <c r="E165" i="33"/>
  <c r="B165" i="33"/>
  <c r="A165" i="33"/>
  <c r="E164" i="33"/>
  <c r="B164" i="33"/>
  <c r="A164" i="33"/>
  <c r="E163" i="33"/>
  <c r="B163" i="33"/>
  <c r="A163" i="33"/>
  <c r="G152" i="33"/>
  <c r="D152" i="33"/>
  <c r="G151" i="33"/>
  <c r="D151" i="33"/>
  <c r="G150" i="33"/>
  <c r="D150" i="33"/>
  <c r="G149" i="33"/>
  <c r="D149" i="33"/>
  <c r="G137" i="33"/>
  <c r="D137" i="33"/>
  <c r="G136" i="33"/>
  <c r="D136" i="33"/>
  <c r="G135" i="33"/>
  <c r="D135" i="33"/>
  <c r="G134" i="33"/>
  <c r="D134" i="33"/>
  <c r="G122" i="33"/>
  <c r="D122" i="33"/>
  <c r="G121" i="33"/>
  <c r="D121" i="33"/>
  <c r="G120" i="33"/>
  <c r="D120" i="33"/>
  <c r="G119" i="33"/>
  <c r="D119" i="33"/>
  <c r="G107" i="33"/>
  <c r="D107" i="33"/>
  <c r="G106" i="33"/>
  <c r="D106" i="33"/>
  <c r="G105" i="33"/>
  <c r="D105" i="33"/>
  <c r="G104" i="33"/>
  <c r="D104" i="33"/>
  <c r="G92" i="33"/>
  <c r="D92" i="33"/>
  <c r="G91" i="33"/>
  <c r="D91" i="33"/>
  <c r="G90" i="33"/>
  <c r="D90" i="33"/>
  <c r="G89" i="33"/>
  <c r="D89" i="33"/>
  <c r="G77" i="33"/>
  <c r="D77" i="33"/>
  <c r="G76" i="33"/>
  <c r="D76" i="33"/>
  <c r="G75" i="33"/>
  <c r="D75" i="33"/>
  <c r="G74" i="33"/>
  <c r="D74" i="33"/>
  <c r="G62" i="33"/>
  <c r="D62" i="33"/>
  <c r="G61" i="33"/>
  <c r="D61" i="33"/>
  <c r="G60" i="33"/>
  <c r="D60" i="33"/>
  <c r="G59" i="33"/>
  <c r="D59" i="33"/>
  <c r="G47" i="33"/>
  <c r="D47" i="33"/>
  <c r="G46" i="33"/>
  <c r="D46" i="33"/>
  <c r="G45" i="33"/>
  <c r="D45" i="33"/>
  <c r="G44" i="33"/>
  <c r="D44" i="33"/>
  <c r="G32" i="33"/>
  <c r="D32" i="33"/>
  <c r="G31" i="33"/>
  <c r="D31" i="33"/>
  <c r="G30" i="33"/>
  <c r="D30" i="33"/>
  <c r="G29" i="33"/>
  <c r="D29" i="33"/>
  <c r="G17" i="33"/>
  <c r="D17" i="33"/>
  <c r="G16" i="33"/>
  <c r="D16" i="33"/>
  <c r="G15" i="33"/>
  <c r="D15" i="33"/>
  <c r="G14" i="33"/>
  <c r="D14" i="33"/>
  <c r="D18" i="33" l="1"/>
  <c r="D163" i="33" s="1"/>
  <c r="D48" i="33"/>
  <c r="D165" i="33" s="1"/>
  <c r="D78" i="33"/>
  <c r="D167" i="33" s="1"/>
  <c r="D93" i="33"/>
  <c r="D168" i="33" s="1"/>
  <c r="D108" i="33"/>
  <c r="D169" i="33" s="1"/>
  <c r="D123" i="33"/>
  <c r="D170" i="33" s="1"/>
  <c r="D138" i="33"/>
  <c r="D171" i="33" s="1"/>
  <c r="D153" i="33"/>
  <c r="D172" i="33" s="1"/>
  <c r="D33" i="33"/>
  <c r="D164" i="33" s="1"/>
  <c r="D63" i="33"/>
  <c r="D166" i="33" s="1"/>
  <c r="G18" i="33"/>
  <c r="F163" i="33" s="1"/>
  <c r="G48" i="33"/>
  <c r="F165" i="33" s="1"/>
  <c r="G63" i="33"/>
  <c r="F166" i="33" s="1"/>
  <c r="G93" i="33"/>
  <c r="F168" i="33" s="1"/>
  <c r="G108" i="33"/>
  <c r="F169" i="33" s="1"/>
  <c r="G123" i="33"/>
  <c r="F170" i="33" s="1"/>
  <c r="G138" i="33"/>
  <c r="F171" i="33" s="1"/>
  <c r="G153" i="33"/>
  <c r="F172" i="33" s="1"/>
  <c r="G33" i="33"/>
  <c r="F164" i="33" s="1"/>
  <c r="G78" i="33"/>
  <c r="F167" i="33" s="1"/>
  <c r="D174" i="33" l="1"/>
  <c r="F174" i="33"/>
  <c r="J32" i="32" l="1"/>
  <c r="J31" i="32"/>
  <c r="J30" i="32"/>
  <c r="J29" i="32"/>
  <c r="J28" i="32"/>
  <c r="J27" i="32"/>
  <c r="J26" i="32"/>
  <c r="J33" i="32" l="1"/>
  <c r="K33" i="32" s="1"/>
  <c r="A13" i="32" l="1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A53" i="32"/>
  <c r="A54" i="32"/>
  <c r="A55" i="32"/>
  <c r="A56" i="32"/>
  <c r="A57" i="32"/>
  <c r="A58" i="32"/>
  <c r="A59" i="32"/>
  <c r="A60" i="32"/>
  <c r="A61" i="32"/>
  <c r="A62" i="32"/>
  <c r="A63" i="32"/>
  <c r="A64" i="32"/>
  <c r="A65" i="32"/>
  <c r="A66" i="32"/>
  <c r="A67" i="32"/>
  <c r="A68" i="32"/>
  <c r="A69" i="32"/>
  <c r="A70" i="32"/>
  <c r="A71" i="32"/>
  <c r="A72" i="32"/>
  <c r="A73" i="32"/>
  <c r="A74" i="32"/>
  <c r="A75" i="32"/>
  <c r="A76" i="32"/>
  <c r="A77" i="32"/>
  <c r="A78" i="32"/>
  <c r="A79" i="32"/>
  <c r="A80" i="32"/>
  <c r="A81" i="32"/>
  <c r="A82" i="32"/>
  <c r="A83" i="32"/>
  <c r="A84" i="32"/>
  <c r="A85" i="32"/>
  <c r="A86" i="32"/>
  <c r="A87" i="32"/>
  <c r="A88" i="32"/>
  <c r="A89" i="32"/>
  <c r="A90" i="32"/>
  <c r="A91" i="32"/>
  <c r="A92" i="32"/>
  <c r="A93" i="32"/>
  <c r="A94" i="32"/>
  <c r="A95" i="32"/>
  <c r="A96" i="32"/>
  <c r="A97" i="32"/>
  <c r="A98" i="32"/>
  <c r="A99" i="32"/>
  <c r="A100" i="32"/>
  <c r="A101" i="32"/>
  <c r="A102" i="32"/>
  <c r="A103" i="32"/>
  <c r="A104" i="32"/>
  <c r="A105" i="32"/>
  <c r="A106" i="32"/>
  <c r="A107" i="32"/>
  <c r="A108" i="32"/>
  <c r="A109" i="32"/>
  <c r="A110" i="32"/>
  <c r="A111" i="32"/>
  <c r="A112" i="32"/>
  <c r="A113" i="32"/>
  <c r="A114" i="32"/>
  <c r="A115" i="32"/>
  <c r="A116" i="32"/>
  <c r="A117" i="32"/>
  <c r="A118" i="32"/>
  <c r="A119" i="32"/>
  <c r="A120" i="32"/>
  <c r="A121" i="32"/>
  <c r="A122" i="32"/>
  <c r="A123" i="32"/>
  <c r="A124" i="32"/>
  <c r="A125" i="32"/>
  <c r="A126" i="32"/>
  <c r="A127" i="32"/>
  <c r="A128" i="32"/>
  <c r="A129" i="32"/>
  <c r="A130" i="32"/>
  <c r="A131" i="32"/>
  <c r="A132" i="32"/>
  <c r="A133" i="32"/>
  <c r="A134" i="32"/>
  <c r="A135" i="32"/>
  <c r="A136" i="32"/>
  <c r="A137" i="32"/>
  <c r="A138" i="32"/>
  <c r="A139" i="32"/>
  <c r="A140" i="32"/>
  <c r="A141" i="32"/>
  <c r="A142" i="32"/>
  <c r="A143" i="32"/>
  <c r="A144" i="32"/>
  <c r="A145" i="32"/>
  <c r="A146" i="32"/>
  <c r="A147" i="32"/>
  <c r="A148" i="32"/>
  <c r="A149" i="32"/>
  <c r="A150" i="32"/>
  <c r="A151" i="32"/>
  <c r="A152" i="32"/>
  <c r="A153" i="32"/>
  <c r="A154" i="32"/>
  <c r="A155" i="32"/>
  <c r="A156" i="32"/>
  <c r="A157" i="32"/>
  <c r="A158" i="32"/>
  <c r="A159" i="32"/>
  <c r="A160" i="32"/>
  <c r="A161" i="32"/>
  <c r="A162" i="32"/>
  <c r="A163" i="32"/>
  <c r="A164" i="32"/>
  <c r="A165" i="32"/>
  <c r="A166" i="32"/>
  <c r="A167" i="32"/>
  <c r="A168" i="32"/>
  <c r="A169" i="32"/>
  <c r="A170" i="32"/>
  <c r="A171" i="32"/>
  <c r="A172" i="32"/>
  <c r="A173" i="32"/>
  <c r="A174" i="32"/>
  <c r="A175" i="32"/>
  <c r="A176" i="32"/>
  <c r="A177" i="32"/>
  <c r="A178" i="32"/>
  <c r="A179" i="32"/>
  <c r="A180" i="32"/>
  <c r="A181" i="32"/>
  <c r="A182" i="32"/>
  <c r="A183" i="32"/>
  <c r="A184" i="32"/>
  <c r="A185" i="32"/>
  <c r="A186" i="32"/>
  <c r="A187" i="32"/>
  <c r="A188" i="32"/>
  <c r="A189" i="32"/>
  <c r="A190" i="32"/>
  <c r="A191" i="32"/>
  <c r="A192" i="32"/>
  <c r="A193" i="32"/>
  <c r="A194" i="32"/>
  <c r="A195" i="32"/>
  <c r="A196" i="32"/>
  <c r="A197" i="32"/>
  <c r="A198" i="32"/>
  <c r="A199" i="32"/>
  <c r="A200" i="32"/>
  <c r="A201" i="32"/>
  <c r="A202" i="32"/>
  <c r="A203" i="32"/>
  <c r="A204" i="32"/>
  <c r="A205" i="32"/>
  <c r="A206" i="32"/>
  <c r="A207" i="32"/>
  <c r="A208" i="32"/>
  <c r="A209" i="32"/>
  <c r="A210" i="32"/>
  <c r="A211" i="32"/>
  <c r="A212" i="32"/>
  <c r="A213" i="32"/>
  <c r="A214" i="32"/>
  <c r="A215" i="32"/>
  <c r="A216" i="32"/>
  <c r="A217" i="32"/>
  <c r="A218" i="32"/>
  <c r="A219" i="32"/>
  <c r="A220" i="32"/>
  <c r="A221" i="32"/>
  <c r="A222" i="32"/>
  <c r="A223" i="32"/>
  <c r="A224" i="32"/>
  <c r="A225" i="32"/>
  <c r="A226" i="32"/>
  <c r="A227" i="32"/>
  <c r="A228" i="32"/>
  <c r="A229" i="32"/>
  <c r="A230" i="32"/>
  <c r="A231" i="32"/>
  <c r="A232" i="32"/>
  <c r="A233" i="32"/>
  <c r="A234" i="32"/>
  <c r="A235" i="32"/>
  <c r="A236" i="32"/>
  <c r="A237" i="32"/>
  <c r="A238" i="32"/>
  <c r="A239" i="32"/>
  <c r="A240" i="32"/>
  <c r="A241" i="32"/>
  <c r="A242" i="32"/>
  <c r="A243" i="32"/>
  <c r="A244" i="32"/>
  <c r="A245" i="32"/>
  <c r="A246" i="32"/>
  <c r="A247" i="32"/>
  <c r="A248" i="32"/>
  <c r="A249" i="32"/>
  <c r="A250" i="32"/>
  <c r="A251" i="32"/>
  <c r="A252" i="32"/>
  <c r="A253" i="32"/>
  <c r="A254" i="32"/>
  <c r="A255" i="32"/>
  <c r="A256" i="32"/>
  <c r="A257" i="32"/>
  <c r="A258" i="32"/>
  <c r="A259" i="32"/>
  <c r="A260" i="32"/>
  <c r="A261" i="32"/>
  <c r="A262" i="32"/>
  <c r="A263" i="32"/>
  <c r="A264" i="32"/>
  <c r="A265" i="32"/>
  <c r="A266" i="32"/>
  <c r="A267" i="32"/>
  <c r="A268" i="32"/>
  <c r="A269" i="32"/>
  <c r="A270" i="32"/>
  <c r="A271" i="32"/>
  <c r="A272" i="32"/>
  <c r="A273" i="32"/>
  <c r="A274" i="32"/>
  <c r="A275" i="32"/>
  <c r="A276" i="32"/>
  <c r="A277" i="32"/>
  <c r="A278" i="32"/>
  <c r="A279" i="32"/>
  <c r="A280" i="32"/>
  <c r="A281" i="32"/>
  <c r="A282" i="32"/>
  <c r="A283" i="32"/>
  <c r="A284" i="32"/>
  <c r="A285" i="32"/>
  <c r="A286" i="32"/>
  <c r="A287" i="32"/>
  <c r="A288" i="32"/>
  <c r="A289" i="32"/>
  <c r="A290" i="32"/>
  <c r="A291" i="32"/>
  <c r="A292" i="32"/>
  <c r="A293" i="32"/>
  <c r="A294" i="32"/>
  <c r="A295" i="32"/>
  <c r="A296" i="32"/>
  <c r="A297" i="32"/>
  <c r="A298" i="32"/>
  <c r="A299" i="32"/>
  <c r="A300" i="32"/>
  <c r="A301" i="32"/>
  <c r="A302" i="32"/>
  <c r="A303" i="32"/>
  <c r="A304" i="32"/>
  <c r="A305" i="32"/>
  <c r="A306" i="32"/>
  <c r="A307" i="32"/>
  <c r="A308" i="32"/>
  <c r="A309" i="32"/>
  <c r="A310" i="32"/>
  <c r="A311" i="32"/>
  <c r="A312" i="32"/>
  <c r="A313" i="32"/>
  <c r="A314" i="32"/>
  <c r="A315" i="32"/>
  <c r="A316" i="32"/>
  <c r="A317" i="32"/>
  <c r="A318" i="32"/>
  <c r="A319" i="32"/>
  <c r="A320" i="32"/>
  <c r="A321" i="32"/>
  <c r="A322" i="32"/>
  <c r="A323" i="32"/>
  <c r="A324" i="32"/>
  <c r="A325" i="32"/>
  <c r="A326" i="32"/>
  <c r="A327" i="32"/>
  <c r="A328" i="32"/>
  <c r="A329" i="32"/>
  <c r="A330" i="32"/>
  <c r="A331" i="32"/>
  <c r="A332" i="32"/>
  <c r="A333" i="32"/>
  <c r="A334" i="32"/>
  <c r="A335" i="32"/>
  <c r="A336" i="32"/>
  <c r="A337" i="32"/>
  <c r="A338" i="32"/>
  <c r="A339" i="32"/>
  <c r="A340" i="32"/>
  <c r="A341" i="32"/>
  <c r="A342" i="32"/>
  <c r="A343" i="32"/>
  <c r="A344" i="32"/>
  <c r="A345" i="32"/>
  <c r="A346" i="32"/>
  <c r="A347" i="32"/>
  <c r="A348" i="32"/>
  <c r="A349" i="32"/>
  <c r="A350" i="32"/>
  <c r="A351" i="32"/>
  <c r="A352" i="32"/>
  <c r="A353" i="32"/>
  <c r="A354" i="32"/>
  <c r="A355" i="32"/>
  <c r="A356" i="32"/>
  <c r="A357" i="32"/>
  <c r="A358" i="32"/>
  <c r="A359" i="32"/>
  <c r="A360" i="32"/>
  <c r="A361" i="32"/>
  <c r="A362" i="32"/>
  <c r="A363" i="32"/>
  <c r="A364" i="32"/>
  <c r="A365" i="32"/>
  <c r="A366" i="32"/>
  <c r="A5" i="32"/>
  <c r="A6" i="32"/>
  <c r="A7" i="32"/>
  <c r="A8" i="32"/>
  <c r="A9" i="32"/>
  <c r="A10" i="32"/>
  <c r="A11" i="32"/>
  <c r="A12" i="32"/>
  <c r="A2" i="32"/>
  <c r="A3" i="32"/>
  <c r="A4" i="32"/>
  <c r="A92" i="23" l="1"/>
  <c r="A91" i="23"/>
  <c r="A90" i="23"/>
  <c r="A89" i="23"/>
  <c r="A88" i="23"/>
  <c r="B92" i="23"/>
  <c r="B91" i="23"/>
  <c r="B90" i="23"/>
  <c r="B89" i="23"/>
  <c r="B88" i="23"/>
  <c r="D14" i="23"/>
  <c r="G14" i="23"/>
  <c r="D15" i="23"/>
  <c r="G15" i="23"/>
  <c r="D16" i="23"/>
  <c r="G16" i="23"/>
  <c r="D17" i="23"/>
  <c r="G17" i="23"/>
  <c r="D29" i="23"/>
  <c r="G29" i="23"/>
  <c r="D30" i="23"/>
  <c r="G30" i="23"/>
  <c r="D31" i="23"/>
  <c r="G31" i="23"/>
  <c r="D32" i="23"/>
  <c r="G32" i="23"/>
  <c r="D44" i="23"/>
  <c r="G44" i="23"/>
  <c r="D45" i="23"/>
  <c r="G45" i="23"/>
  <c r="D46" i="23"/>
  <c r="G46" i="23"/>
  <c r="D47" i="23"/>
  <c r="G47" i="23"/>
  <c r="D59" i="23"/>
  <c r="G59" i="23"/>
  <c r="D60" i="23"/>
  <c r="G60" i="23"/>
  <c r="D61" i="23"/>
  <c r="G61" i="23"/>
  <c r="D62" i="23"/>
  <c r="G62" i="23"/>
  <c r="D74" i="23"/>
  <c r="G74" i="23"/>
  <c r="D75" i="23"/>
  <c r="G75" i="23"/>
  <c r="D76" i="23"/>
  <c r="G76" i="23"/>
  <c r="D77" i="23"/>
  <c r="G77" i="23"/>
  <c r="D33" i="23" l="1"/>
  <c r="D18" i="23"/>
  <c r="D78" i="23"/>
  <c r="G33" i="23"/>
  <c r="G78" i="23"/>
  <c r="D48" i="23"/>
  <c r="G48" i="23"/>
  <c r="D63" i="23"/>
  <c r="G63" i="23"/>
  <c r="G18" i="23"/>
  <c r="J2" i="32" l="1"/>
  <c r="J3" i="32"/>
  <c r="J4" i="32"/>
  <c r="J5" i="32"/>
  <c r="J6" i="32"/>
  <c r="J7" i="32"/>
  <c r="K7" i="32" s="1"/>
  <c r="J8" i="32"/>
  <c r="K8" i="32" s="1"/>
  <c r="J10" i="32"/>
  <c r="J11" i="32"/>
  <c r="J12" i="32"/>
  <c r="J13" i="32"/>
  <c r="J14" i="32"/>
  <c r="J15" i="32"/>
  <c r="J16" i="32"/>
  <c r="J18" i="32"/>
  <c r="J19" i="32"/>
  <c r="J20" i="32"/>
  <c r="J21" i="32"/>
  <c r="J22" i="32"/>
  <c r="J23" i="32"/>
  <c r="J24" i="32"/>
  <c r="J25" i="32" l="1"/>
  <c r="K25" i="32" s="1"/>
  <c r="K6" i="32"/>
  <c r="J17" i="32"/>
  <c r="K17" i="32" s="1"/>
  <c r="J9" i="32"/>
  <c r="E90" i="23"/>
  <c r="E89" i="23"/>
  <c r="E88" i="23"/>
  <c r="E91" i="23"/>
  <c r="E92" i="23"/>
  <c r="K34" i="32" l="1"/>
  <c r="D88" i="23"/>
  <c r="D89" i="23"/>
  <c r="D90" i="23"/>
  <c r="D92" i="23"/>
  <c r="F88" i="23"/>
  <c r="F89" i="23"/>
  <c r="F90" i="23"/>
  <c r="F92" i="23"/>
  <c r="D91" i="23" l="1"/>
  <c r="F91" i="23"/>
  <c r="D94" i="23" l="1"/>
  <c r="F94" i="23"/>
  <c r="C8" i="23" l="1"/>
</calcChain>
</file>

<file path=xl/sharedStrings.xml><?xml version="1.0" encoding="utf-8"?>
<sst xmlns="http://schemas.openxmlformats.org/spreadsheetml/2006/main" count="1255" uniqueCount="125">
  <si>
    <t>Dagtyper per år (i 2024)</t>
  </si>
  <si>
    <t>Mandag-fredag (normalplan)</t>
  </si>
  <si>
    <t>Mandag-fredag (ferieplan)</t>
  </si>
  <si>
    <t xml:space="preserve">Lørdag </t>
  </si>
  <si>
    <t xml:space="preserve">Søndag </t>
  </si>
  <si>
    <t>sum</t>
  </si>
  <si>
    <t>Linje:</t>
  </si>
  <si>
    <t>11N</t>
  </si>
  <si>
    <t xml:space="preserve"> </t>
  </si>
  <si>
    <t>(Majorstuen -) Jernbanetorget - Kjelsås</t>
  </si>
  <si>
    <t>Rutekilometer</t>
  </si>
  <si>
    <t>Rutetimer</t>
  </si>
  <si>
    <t>ant km pr dag</t>
  </si>
  <si>
    <t>ant km pr år</t>
  </si>
  <si>
    <t>ant timer pr dag</t>
  </si>
  <si>
    <t>ant timer pr år</t>
  </si>
  <si>
    <t>Lørdag</t>
  </si>
  <si>
    <t>Søndag</t>
  </si>
  <si>
    <t>sum per år</t>
  </si>
  <si>
    <t>Busstype:</t>
  </si>
  <si>
    <t>Ruteopplegget er dimensjonert for buss av type LL i klasse 1.</t>
  </si>
  <si>
    <t>Korrespondanser:</t>
  </si>
  <si>
    <t>Spiserom/toalett:                              Se også vedlegg 4!</t>
  </si>
  <si>
    <t>Regulerings- og oppstillingstid:</t>
  </si>
  <si>
    <t>Spesielle forhold:</t>
  </si>
  <si>
    <t>12N</t>
  </si>
  <si>
    <t>Majorstuen - Kjelsås</t>
  </si>
  <si>
    <t>Tåsen - Ekeberg hageby</t>
  </si>
  <si>
    <t>Nydalen T - Helsfyr</t>
  </si>
  <si>
    <t>Linje 37 kjøres døgnet rundt alle dager i året.</t>
  </si>
  <si>
    <t>Bilag 1 - Oppsummering</t>
  </si>
  <si>
    <t>Linjenr.</t>
  </si>
  <si>
    <t>Rutekm pr. år</t>
  </si>
  <si>
    <t>Rutetimer pr. år</t>
  </si>
  <si>
    <t>Sum for hele ruteområdet for beregningsåret (2024):</t>
  </si>
  <si>
    <t>1N</t>
  </si>
  <si>
    <t>Ullerntoppen - Jernbanetorget</t>
  </si>
  <si>
    <t>2N</t>
  </si>
  <si>
    <t>(Østerås T -) Jernbanetorget - Ellingsrudåsen T</t>
  </si>
  <si>
    <t>5N</t>
  </si>
  <si>
    <t>Jernbanetorget - Vestli T</t>
  </si>
  <si>
    <t>63N</t>
  </si>
  <si>
    <t>Romsås ring</t>
  </si>
  <si>
    <t>Skøyen - Galgeberg</t>
  </si>
  <si>
    <t>Det kjøres nattbuss på linje 20 i helgene og morgenbuss alle dager.</t>
  </si>
  <si>
    <t>Tjuvholmen - Helsfyr T</t>
  </si>
  <si>
    <t>Det kjøres nattbuss på linje 21 i helgene og morgenbuss alle dager.</t>
  </si>
  <si>
    <t>Fornebu vest - Økern T</t>
  </si>
  <si>
    <t>Bygdøy - Nydalen</t>
  </si>
  <si>
    <t>Snarøya - Fornebu - Tonsenhagen - Grorud</t>
  </si>
  <si>
    <t>Linje 31 kjøres døgnet rundt alle dager i året.</t>
  </si>
  <si>
    <t>31E</t>
  </si>
  <si>
    <t>Fornebu vest - Kalbakken</t>
  </si>
  <si>
    <t>Uke</t>
  </si>
  <si>
    <t>Dato</t>
  </si>
  <si>
    <t>Planperiode</t>
  </si>
  <si>
    <t>Kjøres som</t>
  </si>
  <si>
    <t>Beskrivelse</t>
  </si>
  <si>
    <t>Spesial</t>
  </si>
  <si>
    <t>periode</t>
  </si>
  <si>
    <t>Dag</t>
  </si>
  <si>
    <t>antall</t>
  </si>
  <si>
    <t>Sum planperiode</t>
  </si>
  <si>
    <t>Planperioder</t>
  </si>
  <si>
    <t>søndag</t>
  </si>
  <si>
    <t>1.nyttårsdag</t>
  </si>
  <si>
    <t>mandag</t>
  </si>
  <si>
    <t>tirsdag</t>
  </si>
  <si>
    <t>onsdag</t>
  </si>
  <si>
    <t>torsdag</t>
  </si>
  <si>
    <t>fredag</t>
  </si>
  <si>
    <t>lørdag</t>
  </si>
  <si>
    <t>Vinterferie</t>
  </si>
  <si>
    <t>Påskehverdager</t>
  </si>
  <si>
    <t>Skjærtorsdag</t>
  </si>
  <si>
    <t>Langfredag</t>
  </si>
  <si>
    <t>Påskeaften</t>
  </si>
  <si>
    <t>1.påskedag</t>
  </si>
  <si>
    <t>2.påskedag</t>
  </si>
  <si>
    <t>Kr.H.dag</t>
  </si>
  <si>
    <t>Pinseaften</t>
  </si>
  <si>
    <t>1.pinsedag</t>
  </si>
  <si>
    <t>2.pinsedag</t>
  </si>
  <si>
    <t>Sommerferie</t>
  </si>
  <si>
    <t>Høstferie</t>
  </si>
  <si>
    <t>Julaften</t>
  </si>
  <si>
    <t>1.juledag</t>
  </si>
  <si>
    <t>2.juledag</t>
  </si>
  <si>
    <t>Romjul</t>
  </si>
  <si>
    <t>Nyttårsaften</t>
  </si>
  <si>
    <t>I de periodene linjene 20 og 21 kjører 10 min. rute eller sjeldnere, skal linjene korrespondere på Carl Berners plass i begge retninger.</t>
  </si>
  <si>
    <t>Linje 5N kjøres som nattbuss i helgene og morgenbuss alle dager.</t>
  </si>
  <si>
    <t>Linje 2N kjøres som nattbuss i helgene og morgenbuss alle dager.</t>
  </si>
  <si>
    <t>Linje 63N kjøres som nattbuss i helgene og som morgenbuss alle dager. Den skal så langt mulig gå teknisk koblet med linje 31.</t>
  </si>
  <si>
    <t>Linje 11N kjøres som nattbuss alle netter før hverdager kun på strekningen Jernbanetorget - Kjelsås. Linjene 11N og 12N skal så langt mulig gå teknisk koblet på Majorstuen og sammen danne jevnt intervall på fellesstrekningen Jernbanetorget - Kjelsås når begge linjene kjøres.</t>
  </si>
  <si>
    <t>Linje 12N kjøres som nattbuss i helgene og som morgenbuss alle dager. Linjene 11N og 12N skal så langt mulig gå teknisk koblet på Majorstuen og sammen danne jevnt intervall på fellesstrekningen Jernbanetorget - Kjelsås.</t>
  </si>
  <si>
    <t>Linjene 34 og 54 skal kjøres med samme frekvens når begge linjene kjøres og gå taktet på strekningen Sagene (i praksis Ark. Rivertz plass) - Ladegården.</t>
  </si>
  <si>
    <t>Det kjøres nattbuss på linje 54 i helgene og morgenbuss alle dager. Linjene 34 og 54 skal kjøres med samme frekvens når begge linjene kjøres og gå taktet på strekningen Sagene (i praksis Ark. Rivertz plass) - Ladegården.</t>
  </si>
  <si>
    <t xml:space="preserve">Det kjøres nattbuss på linje 30 mellom Bygdøy og Jernbanetorget i helgene. Linje 30 betjener flere museer og utfartssteder på Bygdøy, og det må påregnes en del tilleggskjøring både i sommerhalvåret og i adventstiden. </t>
  </si>
  <si>
    <t>Normalplan</t>
  </si>
  <si>
    <t>Ferieplan</t>
  </si>
  <si>
    <t>sum 2024</t>
  </si>
  <si>
    <t>Ruteområde 2 øst-vest</t>
  </si>
  <si>
    <t>Ruteområde 1 nord-sør</t>
  </si>
  <si>
    <t>Spiserom og toalett: Helsfyr T                                                                                                                                                                                   Toalett: Nydalen T</t>
  </si>
  <si>
    <t>Spiserom og toalett: Simensbråten (Ekeberg hageby) og Tåsen</t>
  </si>
  <si>
    <t>Spiserom og toalett: Kjelsås og Kværnerbyen</t>
  </si>
  <si>
    <t>Kjelsås st. - Kværnerbyen</t>
  </si>
  <si>
    <t>Spiserom og toalett: Kjelsås</t>
  </si>
  <si>
    <t>Transporttjenester Indre by 2023, Ruteområde 1 nord-sør</t>
  </si>
  <si>
    <t>Transporttjenester Indre by 2023, Ruteområde 2 øst-vest</t>
  </si>
  <si>
    <t>Toalett: Jernbanetorget og Ullerntoppen</t>
  </si>
  <si>
    <t>Linje 1N kjøres kun i helgene.</t>
  </si>
  <si>
    <t>Spiserom og toalett: Ellingsrudåsen T                                                                                                                                                            Toalett: Østerås T</t>
  </si>
  <si>
    <t>Toalett: Jernbanetorget</t>
  </si>
  <si>
    <t>Toalett og spiserom: Grorud T</t>
  </si>
  <si>
    <t>Toalett og spiserom: Galgeberg</t>
  </si>
  <si>
    <t>Spiserom og toalett: Helsfyr T                                                                                                                                                          Toalett: Tjuvholmen</t>
  </si>
  <si>
    <t>Spiserom og toalett: Fornebu vest og Økern T</t>
  </si>
  <si>
    <t>Spiserom og toalett: Nydalen (Tamburveien)                                                                                                                                                       Toalett: Huk (Bygdøy)</t>
  </si>
  <si>
    <t>Spiserom og toalett: Fornebu vest, Tonsenhagen og Grorud                                                                                                                                                      Toalett: Snarøya</t>
  </si>
  <si>
    <t>Spiserom og toalett: Fornebu vest</t>
  </si>
  <si>
    <t>Bilag 3.1, versjon 1.0</t>
  </si>
  <si>
    <t/>
  </si>
  <si>
    <t>Skrevet ut: 03.05.21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</si>
</sst>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&quot;$&quot;* #,##0_);_(&quot;$&quot;* \(#,##0\);_(&quot;$&quot;* &quot;-&quot;_);_(@_)"/>
    <numFmt numFmtId="166" formatCode="[hh]:mm"/>
    <numFmt numFmtId="167" formatCode="#,##0.000"/>
    <numFmt numFmtId="168" formatCode="dddd/dd/mm/yyyy"/>
  </numFmts>
  <fonts count="16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1" fillId="0" borderId="0"/>
    <xf numFmtId="0" fontId="2" fillId="0" borderId="0"/>
  </cellStyleXfs>
  <cellXfs count="12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2" fontId="4" fillId="0" borderId="0" xfId="0" applyNumberFormat="1" applyFont="1"/>
    <xf numFmtId="0" fontId="6" fillId="3" borderId="0" xfId="0" applyFont="1" applyFill="1" applyBorder="1" applyAlignment="1">
      <alignment horizontal="right"/>
    </xf>
    <xf numFmtId="0" fontId="4" fillId="3" borderId="0" xfId="0" applyFont="1" applyFill="1"/>
    <xf numFmtId="0" fontId="9" fillId="0" borderId="0" xfId="0" applyFont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167" fontId="4" fillId="2" borderId="4" xfId="0" applyNumberFormat="1" applyFont="1" applyFill="1" applyBorder="1" applyAlignment="1">
      <alignment horizontal="right"/>
    </xf>
    <xf numFmtId="167" fontId="4" fillId="0" borderId="4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 applyAlignment="1">
      <alignment horizontal="right"/>
    </xf>
    <xf numFmtId="167" fontId="6" fillId="0" borderId="9" xfId="0" applyNumberFormat="1" applyFont="1" applyFill="1" applyBorder="1" applyAlignment="1">
      <alignment horizontal="right"/>
    </xf>
    <xf numFmtId="166" fontId="6" fillId="5" borderId="9" xfId="0" applyNumberFormat="1" applyFont="1" applyFill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4" borderId="5" xfId="0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166" fontId="4" fillId="0" borderId="0" xfId="0" applyNumberFormat="1" applyFont="1" applyFill="1"/>
    <xf numFmtId="0" fontId="4" fillId="0" borderId="0" xfId="0" applyFont="1" applyAlignment="1">
      <alignment vertical="top"/>
    </xf>
    <xf numFmtId="167" fontId="4" fillId="6" borderId="4" xfId="0" applyNumberFormat="1" applyFont="1" applyFill="1" applyBorder="1" applyAlignment="1">
      <alignment horizontal="right"/>
    </xf>
    <xf numFmtId="2" fontId="4" fillId="6" borderId="4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left"/>
    </xf>
    <xf numFmtId="0" fontId="6" fillId="3" borderId="4" xfId="0" applyFont="1" applyFill="1" applyBorder="1"/>
    <xf numFmtId="0" fontId="6" fillId="0" borderId="4" xfId="0" applyFont="1" applyBorder="1"/>
    <xf numFmtId="0" fontId="4" fillId="0" borderId="8" xfId="0" applyFont="1" applyBorder="1"/>
    <xf numFmtId="0" fontId="4" fillId="0" borderId="16" xfId="0" applyFont="1" applyBorder="1"/>
    <xf numFmtId="167" fontId="4" fillId="0" borderId="4" xfId="0" applyNumberFormat="1" applyFont="1" applyBorder="1"/>
    <xf numFmtId="167" fontId="4" fillId="0" borderId="0" xfId="0" applyNumberFormat="1" applyFont="1"/>
    <xf numFmtId="2" fontId="4" fillId="0" borderId="4" xfId="0" applyNumberFormat="1" applyFont="1" applyBorder="1"/>
    <xf numFmtId="0" fontId="3" fillId="0" borderId="0" xfId="0" applyFont="1" applyAlignment="1"/>
    <xf numFmtId="168" fontId="0" fillId="0" borderId="0" xfId="0" applyNumberFormat="1"/>
    <xf numFmtId="0" fontId="1" fillId="0" borderId="0" xfId="0" applyFont="1"/>
    <xf numFmtId="0" fontId="7" fillId="0" borderId="3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7" xfId="0" applyFont="1" applyFill="1" applyBorder="1"/>
    <xf numFmtId="0" fontId="4" fillId="3" borderId="4" xfId="0" applyFont="1" applyFill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0" fontId="10" fillId="0" borderId="4" xfId="0" applyFont="1" applyBorder="1"/>
    <xf numFmtId="0" fontId="1" fillId="0" borderId="4" xfId="0" applyFont="1" applyBorder="1"/>
    <xf numFmtId="0" fontId="0" fillId="0" borderId="4" xfId="0" applyBorder="1"/>
    <xf numFmtId="168" fontId="0" fillId="0" borderId="18" xfId="0" applyNumberFormat="1" applyBorder="1"/>
    <xf numFmtId="0" fontId="1" fillId="0" borderId="18" xfId="0" applyFont="1" applyBorder="1"/>
    <xf numFmtId="0" fontId="1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Alignment="1">
      <alignment horizontal="left"/>
    </xf>
    <xf numFmtId="16" fontId="0" fillId="0" borderId="18" xfId="0" applyNumberFormat="1" applyBorder="1" applyAlignment="1">
      <alignment horizontal="left"/>
    </xf>
    <xf numFmtId="0" fontId="0" fillId="0" borderId="9" xfId="0" applyBorder="1"/>
    <xf numFmtId="0" fontId="4" fillId="0" borderId="6" xfId="0" applyFont="1" applyBorder="1" applyAlignment="1">
      <alignment vertical="top" wrapText="1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3" borderId="7" xfId="0" applyFont="1" applyFill="1" applyBorder="1" applyAlignment="1">
      <alignment horizontal="left"/>
    </xf>
    <xf numFmtId="0" fontId="12" fillId="0" borderId="5" xfId="0" applyFont="1" applyFill="1" applyBorder="1"/>
    <xf numFmtId="0" fontId="12" fillId="0" borderId="8" xfId="0" applyFont="1" applyBorder="1"/>
    <xf numFmtId="167" fontId="12" fillId="0" borderId="4" xfId="0" applyNumberFormat="1" applyFont="1" applyBorder="1"/>
    <xf numFmtId="0" fontId="12" fillId="0" borderId="0" xfId="0" applyFont="1"/>
    <xf numFmtId="2" fontId="12" fillId="0" borderId="4" xfId="0" applyNumberFormat="1" applyFont="1" applyBorder="1"/>
    <xf numFmtId="0" fontId="13" fillId="0" borderId="0" xfId="0" applyFont="1"/>
    <xf numFmtId="0" fontId="7" fillId="3" borderId="7" xfId="0" applyFont="1" applyFill="1" applyBorder="1" applyAlignment="1">
      <alignment horizontal="left"/>
    </xf>
    <xf numFmtId="0" fontId="7" fillId="0" borderId="5" xfId="0" applyFont="1" applyFill="1" applyBorder="1"/>
    <xf numFmtId="0" fontId="7" fillId="0" borderId="8" xfId="0" applyFont="1" applyBorder="1"/>
    <xf numFmtId="167" fontId="7" fillId="0" borderId="4" xfId="0" applyNumberFormat="1" applyFont="1" applyBorder="1"/>
    <xf numFmtId="0" fontId="7" fillId="0" borderId="0" xfId="0" applyFont="1"/>
    <xf numFmtId="2" fontId="7" fillId="0" borderId="4" xfId="0" applyNumberFormat="1" applyFont="1" applyBorder="1"/>
    <xf numFmtId="0" fontId="0" fillId="0" borderId="19" xfId="0" applyBorder="1"/>
    <xf numFmtId="168" fontId="10" fillId="0" borderId="20" xfId="0" applyNumberFormat="1" applyFont="1" applyBorder="1"/>
    <xf numFmtId="0" fontId="10" fillId="0" borderId="20" xfId="0" applyFont="1" applyBorder="1"/>
    <xf numFmtId="0" fontId="10" fillId="0" borderId="20" xfId="0" applyFont="1" applyBorder="1" applyAlignment="1">
      <alignment horizontal="left"/>
    </xf>
    <xf numFmtId="0" fontId="10" fillId="0" borderId="21" xfId="0" applyFont="1" applyBorder="1"/>
    <xf numFmtId="16" fontId="0" fillId="0" borderId="0" xfId="0" applyNumberForma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0" fillId="0" borderId="18" xfId="0" applyFill="1" applyBorder="1"/>
    <xf numFmtId="0" fontId="15" fillId="0" borderId="18" xfId="0" applyFont="1" applyFill="1" applyBorder="1"/>
    <xf numFmtId="166" fontId="4" fillId="0" borderId="0" xfId="0" applyNumberFormat="1" applyFont="1"/>
    <xf numFmtId="0" fontId="4" fillId="0" borderId="0" xfId="0" quotePrefix="1" applyFont="1"/>
    <xf numFmtId="0" fontId="6" fillId="0" borderId="0" xfId="0" applyFont="1" applyAlignment="1">
      <alignment horizontal="right"/>
    </xf>
    <xf numFmtId="0" fontId="4" fillId="7" borderId="5" xfId="0" applyFont="1" applyFill="1" applyBorder="1" applyAlignment="1">
      <alignment vertical="top" wrapText="1"/>
    </xf>
    <xf numFmtId="0" fontId="0" fillId="7" borderId="5" xfId="0" applyFill="1" applyBorder="1" applyAlignment="1">
      <alignment vertical="top" wrapText="1"/>
    </xf>
    <xf numFmtId="0" fontId="4" fillId="7" borderId="5" xfId="0" quotePrefix="1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0" fillId="7" borderId="5" xfId="0" applyFill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4" fillId="0" borderId="0" xfId="0" applyNumberFormat="1" applyFont="1"/>
  </cellXfs>
  <cellStyles count="6">
    <cellStyle name="Comma [0]" xfId="1" xr:uid="{00000000-0005-0000-0000-000000000000}"/>
    <cellStyle name="Currency [0]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Standard_Køreplanliste" xfId="5" xr:uid="{00000000-0005-0000-0000-000005000000}"/>
  </cellStyles>
  <dxfs count="238">
    <dxf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168" formatCode="dddd/dd/mm/yyyy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right style="hair">
          <color auto="1"/>
        </right>
        <top style="hair">
          <color auto="1"/>
        </top>
      </border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89347</xdr:colOff>
      <xdr:row>0</xdr:row>
      <xdr:rowOff>0</xdr:rowOff>
    </xdr:from>
    <xdr:to>
      <xdr:col>22</xdr:col>
      <xdr:colOff>639215</xdr:colOff>
      <xdr:row>45</xdr:row>
      <xdr:rowOff>47625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816425D-5BDC-4805-8319-C0693F61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3997" y="0"/>
          <a:ext cx="6645868" cy="7334250"/>
        </a:xfrm>
        <a:prstGeom prst="rect">
          <a:avLst/>
        </a:prstGeom>
      </xdr:spPr>
    </xdr:pic>
    <xdr:clientData/>
  </xdr:twoCellAnchor>
  <xdr:twoCellAnchor editAs="oneCell">
    <xdr:from>
      <xdr:col>14</xdr:col>
      <xdr:colOff>232358</xdr:colOff>
      <xdr:row>0</xdr:row>
      <xdr:rowOff>0</xdr:rowOff>
    </xdr:from>
    <xdr:to>
      <xdr:col>22</xdr:col>
      <xdr:colOff>452336</xdr:colOff>
      <xdr:row>49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BF6B1C3-C1F8-408D-BE64-C0138A7A6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008" y="0"/>
          <a:ext cx="6315978" cy="8067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1D691E-8621-4F9B-ADE7-AF0F6B982D01}" name="Tabell1" displayName="Tabell1" ref="A1:F367" totalsRowShown="0" headerRowDxfId="7" headerRowBorderDxfId="6" tableBorderDxfId="5">
  <autoFilter ref="A1:F367" xr:uid="{B979325D-40BC-4621-A8E1-A1E345977EB5}"/>
  <tableColumns count="6">
    <tableColumn id="1" xr3:uid="{814C76D6-D4A2-41D1-B566-CA3A878F208B}" name="Uke">
      <calculatedColumnFormula>WEEKNUM(B2,21)</calculatedColumnFormula>
    </tableColumn>
    <tableColumn id="2" xr3:uid="{FE771149-16DC-4B75-B52E-04921C28DE73}" name="Dato" dataDxfId="4"/>
    <tableColumn id="3" xr3:uid="{BBD7BBE0-407B-4724-BE61-712B91A52792}" name="Planperiode" dataDxfId="3"/>
    <tableColumn id="4" xr3:uid="{BF6C7269-9EC1-4F93-B999-F090D409E8A1}" name="Kjøres som" dataDxfId="2"/>
    <tableColumn id="5" xr3:uid="{652B90FE-D262-4753-8FB4-3E877F670FF9}" name="Beskrivelse" dataDxfId="1"/>
    <tableColumn id="6" xr3:uid="{1E5083AE-5161-483F-9055-18E531653E98}" name="Spesia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197"/>
  <sheetViews>
    <sheetView showGridLines="0" topLeftCell="A79" zoomScaleNormal="100" workbookViewId="0">
      <selection activeCell="I8" sqref="I8"/>
    </sheetView>
  </sheetViews>
  <sheetFormatPr baseColWidth="10" defaultColWidth="11.42578125" defaultRowHeight="12" customHeight="1" x14ac:dyDescent="0.2"/>
  <cols>
    <col min="1" max="1" width="16.85546875" style="2" bestFit="1" customWidth="1"/>
    <col min="2" max="2" width="30.5703125" style="40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5703125" style="2" bestFit="1" customWidth="1"/>
    <col min="14" max="14" width="12.42578125" style="2" bestFit="1" customWidth="1"/>
    <col min="15" max="16384" width="11.42578125" style="2"/>
  </cols>
  <sheetData>
    <row r="1" spans="1:14" ht="24" customHeight="1" x14ac:dyDescent="0.3">
      <c r="A1" s="1" t="s">
        <v>109</v>
      </c>
      <c r="G1" s="3" t="s">
        <v>122</v>
      </c>
      <c r="I1" s="7"/>
      <c r="J1" s="39"/>
      <c r="K1" s="39"/>
      <c r="L1" s="30"/>
      <c r="M1" s="107"/>
      <c r="N1" s="107"/>
    </row>
    <row r="2" spans="1:14" ht="15" customHeight="1" thickBot="1" x14ac:dyDescent="0.3">
      <c r="A2" s="4"/>
      <c r="G2" s="102" t="s">
        <v>124</v>
      </c>
      <c r="I2" s="14"/>
      <c r="J2" s="40"/>
      <c r="K2" s="40"/>
      <c r="L2" s="41"/>
      <c r="M2" s="41"/>
    </row>
    <row r="3" spans="1:14" ht="15" customHeight="1" x14ac:dyDescent="0.2">
      <c r="A3" s="108" t="s">
        <v>0</v>
      </c>
      <c r="B3" s="109"/>
      <c r="C3" s="110"/>
      <c r="D3" s="13"/>
      <c r="I3" s="14"/>
      <c r="J3" s="40"/>
      <c r="K3" s="40"/>
      <c r="L3" s="41"/>
      <c r="M3" s="41"/>
      <c r="N3" s="39"/>
    </row>
    <row r="4" spans="1:14" ht="15" customHeight="1" x14ac:dyDescent="0.2">
      <c r="A4" s="111" t="s">
        <v>1</v>
      </c>
      <c r="B4" s="112"/>
      <c r="C4" s="97">
        <v>220</v>
      </c>
      <c r="D4" s="115"/>
      <c r="E4" s="116"/>
      <c r="F4" s="116"/>
      <c r="G4" s="116"/>
      <c r="I4" s="14"/>
      <c r="J4" s="40"/>
      <c r="K4" s="40"/>
      <c r="L4" s="41"/>
      <c r="M4" s="41"/>
      <c r="N4" s="73"/>
    </row>
    <row r="5" spans="1:14" ht="15" customHeight="1" x14ac:dyDescent="0.2">
      <c r="A5" s="74" t="s">
        <v>2</v>
      </c>
      <c r="B5" s="75"/>
      <c r="C5" s="97">
        <v>30</v>
      </c>
      <c r="D5" s="115"/>
      <c r="E5" s="116"/>
      <c r="F5" s="116"/>
      <c r="G5" s="116"/>
      <c r="I5" s="14"/>
      <c r="J5" s="40"/>
      <c r="K5" s="40"/>
      <c r="L5" s="41"/>
      <c r="M5" s="41"/>
      <c r="N5" s="34"/>
    </row>
    <row r="6" spans="1:14" ht="15" customHeight="1" x14ac:dyDescent="0.2">
      <c r="A6" s="111" t="s">
        <v>3</v>
      </c>
      <c r="B6" s="112"/>
      <c r="C6" s="97">
        <v>55</v>
      </c>
      <c r="I6" s="14"/>
      <c r="J6" s="40"/>
      <c r="K6" s="40"/>
      <c r="L6" s="41"/>
      <c r="M6" s="33"/>
      <c r="N6" s="34"/>
    </row>
    <row r="7" spans="1:14" ht="15" customHeight="1" x14ac:dyDescent="0.2">
      <c r="A7" s="111" t="s">
        <v>4</v>
      </c>
      <c r="B7" s="112"/>
      <c r="C7" s="97">
        <v>61</v>
      </c>
      <c r="I7" s="14"/>
      <c r="J7" s="32"/>
      <c r="K7" s="32"/>
      <c r="L7" s="31"/>
      <c r="M7" s="33"/>
      <c r="N7" s="34"/>
    </row>
    <row r="8" spans="1:14" ht="15" customHeight="1" thickBot="1" x14ac:dyDescent="0.25">
      <c r="A8" s="113" t="s">
        <v>5</v>
      </c>
      <c r="B8" s="114"/>
      <c r="C8" s="5">
        <f>SUM(C4:C7)</f>
        <v>366</v>
      </c>
      <c r="I8" s="14"/>
      <c r="J8" s="32"/>
      <c r="K8" s="32"/>
      <c r="L8" s="31"/>
      <c r="M8" s="33"/>
      <c r="N8" s="34"/>
    </row>
    <row r="9" spans="1:14" ht="15" customHeight="1" x14ac:dyDescent="0.2">
      <c r="I9" s="15"/>
      <c r="J9" s="35"/>
      <c r="K9" s="36"/>
      <c r="L9" s="31"/>
      <c r="M9" s="37"/>
      <c r="N9" s="38"/>
    </row>
    <row r="10" spans="1:14" ht="15" customHeight="1" x14ac:dyDescent="0.25">
      <c r="A10" s="16" t="s">
        <v>6</v>
      </c>
      <c r="B10" s="56" t="s">
        <v>7</v>
      </c>
      <c r="C10" s="6"/>
      <c r="D10" s="6"/>
      <c r="E10" s="6"/>
      <c r="F10" s="28"/>
      <c r="G10" s="28"/>
    </row>
    <row r="11" spans="1:14" ht="15" customHeight="1" x14ac:dyDescent="0.2">
      <c r="A11" s="17" t="s">
        <v>8</v>
      </c>
      <c r="B11" s="30" t="s">
        <v>9</v>
      </c>
      <c r="C11" s="7"/>
      <c r="D11" s="7"/>
      <c r="E11" s="7"/>
      <c r="F11" s="7"/>
      <c r="G11" s="7"/>
    </row>
    <row r="12" spans="1:14" ht="15" customHeight="1" x14ac:dyDescent="0.2">
      <c r="A12" s="17"/>
      <c r="B12" s="30"/>
      <c r="C12" s="76" t="s">
        <v>10</v>
      </c>
      <c r="D12" s="77"/>
      <c r="E12" s="7"/>
      <c r="F12" s="76" t="s">
        <v>11</v>
      </c>
      <c r="G12" s="77"/>
    </row>
    <row r="13" spans="1:14" ht="15" customHeight="1" x14ac:dyDescent="0.2">
      <c r="A13" s="17"/>
      <c r="B13" s="30"/>
      <c r="C13" s="8" t="s">
        <v>12</v>
      </c>
      <c r="D13" s="8" t="s">
        <v>13</v>
      </c>
      <c r="E13" s="7"/>
      <c r="F13" s="8" t="s">
        <v>14</v>
      </c>
      <c r="G13" s="8" t="s">
        <v>15</v>
      </c>
    </row>
    <row r="14" spans="1:14" ht="15" customHeight="1" x14ac:dyDescent="0.2">
      <c r="A14" s="17"/>
      <c r="B14" s="72" t="s">
        <v>1</v>
      </c>
      <c r="C14" s="20">
        <v>97.096000000000004</v>
      </c>
      <c r="D14" s="21">
        <f>C14*C$4</f>
        <v>21361.120000000003</v>
      </c>
      <c r="E14" s="9"/>
      <c r="F14" s="22">
        <v>5.42</v>
      </c>
      <c r="G14" s="26">
        <f>F14*C$4</f>
        <v>1192.4000000000001</v>
      </c>
      <c r="K14" s="33"/>
    </row>
    <row r="15" spans="1:14" ht="15" customHeight="1" x14ac:dyDescent="0.2">
      <c r="A15" s="17"/>
      <c r="B15" s="72" t="s">
        <v>2</v>
      </c>
      <c r="C15" s="20">
        <v>97.096000000000004</v>
      </c>
      <c r="D15" s="21">
        <f>C15*C$5</f>
        <v>2912.88</v>
      </c>
      <c r="E15" s="9"/>
      <c r="F15" s="22">
        <v>5.42</v>
      </c>
      <c r="G15" s="26">
        <f>F15*C$5</f>
        <v>162.6</v>
      </c>
    </row>
    <row r="16" spans="1:14" ht="15" customHeight="1" x14ac:dyDescent="0.2">
      <c r="A16" s="17"/>
      <c r="B16" s="72" t="s">
        <v>16</v>
      </c>
      <c r="C16" s="20">
        <v>200.83799999999999</v>
      </c>
      <c r="D16" s="21">
        <f>C16*C$6</f>
        <v>11046.09</v>
      </c>
      <c r="E16" s="9"/>
      <c r="F16" s="22">
        <v>12.17</v>
      </c>
      <c r="G16" s="26">
        <f>F16*C$6</f>
        <v>669.35</v>
      </c>
    </row>
    <row r="17" spans="1:11" ht="15" customHeight="1" x14ac:dyDescent="0.2">
      <c r="A17" s="17"/>
      <c r="B17" s="72" t="s">
        <v>17</v>
      </c>
      <c r="C17" s="20">
        <v>200.83799999999999</v>
      </c>
      <c r="D17" s="21">
        <f>C17*C$7</f>
        <v>12251.118</v>
      </c>
      <c r="E17" s="9"/>
      <c r="F17" s="22">
        <v>12.17</v>
      </c>
      <c r="G17" s="26">
        <f>F17*C$7</f>
        <v>742.37</v>
      </c>
    </row>
    <row r="18" spans="1:11" ht="15" customHeight="1" x14ac:dyDescent="0.2">
      <c r="A18" s="17"/>
      <c r="B18" s="57" t="s">
        <v>18</v>
      </c>
      <c r="C18" s="23"/>
      <c r="D18" s="24">
        <f>SUM(D14:D17)</f>
        <v>47571.208000000006</v>
      </c>
      <c r="E18" s="9"/>
      <c r="F18" s="25"/>
      <c r="G18" s="27">
        <f>SUM(G14:G17)</f>
        <v>2766.72</v>
      </c>
      <c r="I18" s="10"/>
    </row>
    <row r="19" spans="1:11" ht="15" customHeight="1" x14ac:dyDescent="0.2">
      <c r="A19" s="18" t="s">
        <v>19</v>
      </c>
      <c r="B19" s="103" t="s">
        <v>20</v>
      </c>
      <c r="C19" s="104"/>
      <c r="D19" s="104"/>
      <c r="E19" s="104"/>
      <c r="F19" s="104"/>
      <c r="G19" s="104"/>
      <c r="I19" s="2" t="s">
        <v>8</v>
      </c>
    </row>
    <row r="20" spans="1:11" ht="30" customHeight="1" x14ac:dyDescent="0.2">
      <c r="A20" s="18" t="s">
        <v>21</v>
      </c>
      <c r="B20" s="103"/>
      <c r="C20" s="104"/>
      <c r="D20" s="104"/>
      <c r="E20" s="104"/>
      <c r="F20" s="104"/>
      <c r="G20" s="104"/>
    </row>
    <row r="21" spans="1:11" ht="30" customHeight="1" x14ac:dyDescent="0.2">
      <c r="A21" s="29" t="s">
        <v>22</v>
      </c>
      <c r="B21" s="105" t="s">
        <v>108</v>
      </c>
      <c r="C21" s="106"/>
      <c r="D21" s="106"/>
      <c r="E21" s="106"/>
      <c r="F21" s="106"/>
      <c r="G21" s="106"/>
    </row>
    <row r="22" spans="1:11" ht="30" customHeight="1" x14ac:dyDescent="0.2">
      <c r="A22" s="29" t="s">
        <v>23</v>
      </c>
      <c r="B22" s="103"/>
      <c r="C22" s="104"/>
      <c r="D22" s="104"/>
      <c r="E22" s="104"/>
      <c r="F22" s="104"/>
      <c r="G22" s="104"/>
    </row>
    <row r="23" spans="1:11" ht="45" customHeight="1" x14ac:dyDescent="0.2">
      <c r="A23" s="19" t="s">
        <v>24</v>
      </c>
      <c r="B23" s="103" t="s">
        <v>94</v>
      </c>
      <c r="C23" s="104"/>
      <c r="D23" s="104"/>
      <c r="E23" s="104"/>
      <c r="F23" s="104"/>
      <c r="G23" s="104"/>
    </row>
    <row r="25" spans="1:11" ht="15" customHeight="1" x14ac:dyDescent="0.25">
      <c r="A25" s="16" t="s">
        <v>6</v>
      </c>
      <c r="B25" s="56" t="s">
        <v>25</v>
      </c>
      <c r="C25" s="6"/>
      <c r="D25" s="6"/>
      <c r="E25" s="6"/>
      <c r="F25" s="28"/>
      <c r="G25" s="28"/>
    </row>
    <row r="26" spans="1:11" ht="15" customHeight="1" x14ac:dyDescent="0.2">
      <c r="A26" s="17" t="s">
        <v>8</v>
      </c>
      <c r="B26" s="30" t="s">
        <v>26</v>
      </c>
      <c r="C26" s="7"/>
      <c r="D26" s="7"/>
      <c r="E26" s="7"/>
      <c r="F26" s="7"/>
      <c r="G26" s="7"/>
    </row>
    <row r="27" spans="1:11" ht="15" customHeight="1" x14ac:dyDescent="0.2">
      <c r="A27" s="17"/>
      <c r="B27" s="30"/>
      <c r="C27" s="76" t="s">
        <v>10</v>
      </c>
      <c r="D27" s="77"/>
      <c r="E27" s="7"/>
      <c r="F27" s="76" t="s">
        <v>11</v>
      </c>
      <c r="G27" s="77"/>
    </row>
    <row r="28" spans="1:11" ht="15" customHeight="1" x14ac:dyDescent="0.2">
      <c r="A28" s="17"/>
      <c r="B28" s="30"/>
      <c r="C28" s="8" t="s">
        <v>12</v>
      </c>
      <c r="D28" s="8" t="s">
        <v>13</v>
      </c>
      <c r="E28" s="7"/>
      <c r="F28" s="8" t="s">
        <v>14</v>
      </c>
      <c r="G28" s="8" t="s">
        <v>15</v>
      </c>
    </row>
    <row r="29" spans="1:11" ht="15" customHeight="1" x14ac:dyDescent="0.2">
      <c r="A29" s="17"/>
      <c r="B29" s="72" t="s">
        <v>1</v>
      </c>
      <c r="C29" s="20">
        <v>36.183</v>
      </c>
      <c r="D29" s="21">
        <f>C29*C$4</f>
        <v>7960.26</v>
      </c>
      <c r="E29" s="9"/>
      <c r="F29" s="22">
        <v>2.25</v>
      </c>
      <c r="G29" s="26">
        <f>F29*C$4</f>
        <v>495</v>
      </c>
    </row>
    <row r="30" spans="1:11" ht="15" customHeight="1" x14ac:dyDescent="0.2">
      <c r="A30" s="17"/>
      <c r="B30" s="72" t="s">
        <v>2</v>
      </c>
      <c r="C30" s="20">
        <v>36.183</v>
      </c>
      <c r="D30" s="21">
        <f>C30*C$5</f>
        <v>1085.49</v>
      </c>
      <c r="E30" s="9"/>
      <c r="F30" s="22">
        <v>2.25</v>
      </c>
      <c r="G30" s="26">
        <f>F30*C$5</f>
        <v>67.5</v>
      </c>
      <c r="J30" s="41"/>
      <c r="K30" s="33"/>
    </row>
    <row r="31" spans="1:11" ht="15" customHeight="1" x14ac:dyDescent="0.2">
      <c r="A31" s="17"/>
      <c r="B31" s="72" t="s">
        <v>16</v>
      </c>
      <c r="C31" s="20">
        <v>228.06</v>
      </c>
      <c r="D31" s="21">
        <f>C31*C$6</f>
        <v>12543.3</v>
      </c>
      <c r="E31" s="9"/>
      <c r="F31" s="22">
        <v>13.5</v>
      </c>
      <c r="G31" s="26">
        <f>F31*C$6</f>
        <v>742.5</v>
      </c>
    </row>
    <row r="32" spans="1:11" ht="15" customHeight="1" x14ac:dyDescent="0.2">
      <c r="A32" s="17"/>
      <c r="B32" s="72" t="s">
        <v>17</v>
      </c>
      <c r="C32" s="20">
        <v>228.06</v>
      </c>
      <c r="D32" s="21">
        <f>C32*C$7</f>
        <v>13911.66</v>
      </c>
      <c r="E32" s="9"/>
      <c r="F32" s="22">
        <v>13.5</v>
      </c>
      <c r="G32" s="26">
        <f>F32*C$7</f>
        <v>823.5</v>
      </c>
    </row>
    <row r="33" spans="1:9" ht="15" customHeight="1" x14ac:dyDescent="0.2">
      <c r="A33" s="17"/>
      <c r="B33" s="57" t="s">
        <v>18</v>
      </c>
      <c r="C33" s="23"/>
      <c r="D33" s="24">
        <f>SUM(D29:D32)</f>
        <v>35500.71</v>
      </c>
      <c r="E33" s="9"/>
      <c r="F33" s="25"/>
      <c r="G33" s="27">
        <f>SUM(G29:G32)</f>
        <v>2128.5</v>
      </c>
      <c r="I33" s="10"/>
    </row>
    <row r="34" spans="1:9" ht="15" customHeight="1" x14ac:dyDescent="0.2">
      <c r="A34" s="18" t="s">
        <v>19</v>
      </c>
      <c r="B34" s="103" t="s">
        <v>20</v>
      </c>
      <c r="C34" s="104"/>
      <c r="D34" s="104"/>
      <c r="E34" s="104"/>
      <c r="F34" s="104"/>
      <c r="G34" s="104"/>
      <c r="I34" s="2" t="s">
        <v>8</v>
      </c>
    </row>
    <row r="35" spans="1:9" ht="30" customHeight="1" x14ac:dyDescent="0.2">
      <c r="A35" s="18" t="s">
        <v>21</v>
      </c>
      <c r="B35" s="103"/>
      <c r="C35" s="104"/>
      <c r="D35" s="104"/>
      <c r="E35" s="104"/>
      <c r="F35" s="104"/>
      <c r="G35" s="104"/>
    </row>
    <row r="36" spans="1:9" ht="30" customHeight="1" x14ac:dyDescent="0.2">
      <c r="A36" s="29" t="s">
        <v>22</v>
      </c>
      <c r="B36" s="105" t="s">
        <v>108</v>
      </c>
      <c r="C36" s="106"/>
      <c r="D36" s="106"/>
      <c r="E36" s="106"/>
      <c r="F36" s="106"/>
      <c r="G36" s="106"/>
    </row>
    <row r="37" spans="1:9" ht="30" customHeight="1" x14ac:dyDescent="0.2">
      <c r="A37" s="29" t="s">
        <v>23</v>
      </c>
      <c r="B37" s="103"/>
      <c r="C37" s="104"/>
      <c r="D37" s="104"/>
      <c r="E37" s="104"/>
      <c r="F37" s="104"/>
      <c r="G37" s="104"/>
    </row>
    <row r="38" spans="1:9" ht="30" customHeight="1" x14ac:dyDescent="0.2">
      <c r="A38" s="19" t="s">
        <v>24</v>
      </c>
      <c r="B38" s="103" t="s">
        <v>95</v>
      </c>
      <c r="C38" s="104"/>
      <c r="D38" s="104"/>
      <c r="E38" s="104"/>
      <c r="F38" s="104"/>
      <c r="G38" s="104"/>
    </row>
    <row r="39" spans="1:9" ht="15" customHeight="1" x14ac:dyDescent="0.2">
      <c r="A39" s="11"/>
    </row>
    <row r="40" spans="1:9" ht="15" customHeight="1" x14ac:dyDescent="0.25">
      <c r="A40" s="16" t="s">
        <v>6</v>
      </c>
      <c r="B40" s="56">
        <v>34</v>
      </c>
      <c r="C40" s="6"/>
      <c r="D40" s="6"/>
      <c r="E40" s="6"/>
      <c r="F40" s="28"/>
      <c r="G40" s="28"/>
    </row>
    <row r="41" spans="1:9" ht="15" customHeight="1" x14ac:dyDescent="0.2">
      <c r="A41" s="17" t="s">
        <v>8</v>
      </c>
      <c r="B41" s="30" t="s">
        <v>27</v>
      </c>
      <c r="C41" s="7"/>
      <c r="D41" s="7"/>
      <c r="E41" s="7"/>
      <c r="F41" s="7"/>
      <c r="G41" s="7"/>
    </row>
    <row r="42" spans="1:9" ht="15" customHeight="1" x14ac:dyDescent="0.2">
      <c r="A42" s="17"/>
      <c r="B42" s="30"/>
      <c r="C42" s="76" t="s">
        <v>10</v>
      </c>
      <c r="D42" s="77"/>
      <c r="E42" s="7"/>
      <c r="F42" s="76" t="s">
        <v>11</v>
      </c>
      <c r="G42" s="77"/>
    </row>
    <row r="43" spans="1:9" ht="15" customHeight="1" x14ac:dyDescent="0.2">
      <c r="A43" s="17"/>
      <c r="B43" s="30"/>
      <c r="C43" s="8" t="s">
        <v>12</v>
      </c>
      <c r="D43" s="8" t="s">
        <v>13</v>
      </c>
      <c r="E43" s="7"/>
      <c r="F43" s="8" t="s">
        <v>14</v>
      </c>
      <c r="G43" s="8" t="s">
        <v>15</v>
      </c>
    </row>
    <row r="44" spans="1:9" ht="15" customHeight="1" x14ac:dyDescent="0.2">
      <c r="A44" s="17"/>
      <c r="B44" s="72" t="s">
        <v>1</v>
      </c>
      <c r="C44" s="20">
        <v>2188.0030000000002</v>
      </c>
      <c r="D44" s="21">
        <f>C44*C$4</f>
        <v>481360.66000000003</v>
      </c>
      <c r="E44" s="9"/>
      <c r="F44" s="22">
        <v>121.27</v>
      </c>
      <c r="G44" s="26">
        <f>F44*C$4</f>
        <v>26679.399999999998</v>
      </c>
    </row>
    <row r="45" spans="1:9" ht="15" customHeight="1" x14ac:dyDescent="0.2">
      <c r="A45" s="17"/>
      <c r="B45" s="72" t="s">
        <v>2</v>
      </c>
      <c r="C45" s="20">
        <v>1789.3989999999999</v>
      </c>
      <c r="D45" s="21">
        <f>C45*C$5</f>
        <v>53681.969999999994</v>
      </c>
      <c r="E45" s="9"/>
      <c r="F45" s="22">
        <v>99.17</v>
      </c>
      <c r="G45" s="26">
        <f>F45*C$5</f>
        <v>2975.1</v>
      </c>
    </row>
    <row r="46" spans="1:9" ht="15" customHeight="1" x14ac:dyDescent="0.2">
      <c r="A46" s="17"/>
      <c r="B46" s="72" t="s">
        <v>16</v>
      </c>
      <c r="C46" s="20">
        <v>1400.83</v>
      </c>
      <c r="D46" s="21">
        <f>C46*C$6</f>
        <v>77045.649999999994</v>
      </c>
      <c r="E46" s="9"/>
      <c r="F46" s="22">
        <v>77.63</v>
      </c>
      <c r="G46" s="26">
        <f>F46*C$6</f>
        <v>4269.6499999999996</v>
      </c>
    </row>
    <row r="47" spans="1:9" ht="15" customHeight="1" x14ac:dyDescent="0.2">
      <c r="A47" s="17"/>
      <c r="B47" s="72" t="s">
        <v>17</v>
      </c>
      <c r="C47" s="20">
        <v>1359.9280000000001</v>
      </c>
      <c r="D47" s="21">
        <f>C47*C$7</f>
        <v>82955.608000000007</v>
      </c>
      <c r="E47" s="9"/>
      <c r="F47" s="22">
        <v>75.37</v>
      </c>
      <c r="G47" s="26">
        <f>F47*C$7</f>
        <v>4597.5700000000006</v>
      </c>
    </row>
    <row r="48" spans="1:9" ht="15" customHeight="1" x14ac:dyDescent="0.2">
      <c r="A48" s="17"/>
      <c r="B48" s="57" t="s">
        <v>18</v>
      </c>
      <c r="C48" s="23"/>
      <c r="D48" s="24">
        <f>SUM(D44:D47)</f>
        <v>695043.88800000004</v>
      </c>
      <c r="E48" s="9"/>
      <c r="F48" s="25"/>
      <c r="G48" s="27">
        <f>SUM(G44:G47)</f>
        <v>38521.719999999994</v>
      </c>
      <c r="I48" s="10"/>
    </row>
    <row r="49" spans="1:11" ht="15" customHeight="1" x14ac:dyDescent="0.2">
      <c r="A49" s="18" t="s">
        <v>19</v>
      </c>
      <c r="B49" s="103" t="s">
        <v>20</v>
      </c>
      <c r="C49" s="104"/>
      <c r="D49" s="104"/>
      <c r="E49" s="104"/>
      <c r="F49" s="104"/>
      <c r="G49" s="104"/>
    </row>
    <row r="50" spans="1:11" ht="30" customHeight="1" x14ac:dyDescent="0.2">
      <c r="A50" s="18" t="s">
        <v>21</v>
      </c>
      <c r="B50" s="103"/>
      <c r="C50" s="104"/>
      <c r="D50" s="104"/>
      <c r="E50" s="104"/>
      <c r="F50" s="104"/>
      <c r="G50" s="104"/>
    </row>
    <row r="51" spans="1:11" ht="30" customHeight="1" x14ac:dyDescent="0.2">
      <c r="A51" s="29" t="s">
        <v>22</v>
      </c>
      <c r="B51" s="105" t="s">
        <v>105</v>
      </c>
      <c r="C51" s="106"/>
      <c r="D51" s="106"/>
      <c r="E51" s="106"/>
      <c r="F51" s="106"/>
      <c r="G51" s="106"/>
    </row>
    <row r="52" spans="1:11" ht="30" customHeight="1" x14ac:dyDescent="0.2">
      <c r="A52" s="29" t="s">
        <v>23</v>
      </c>
      <c r="B52" s="103"/>
      <c r="C52" s="104"/>
      <c r="D52" s="104"/>
      <c r="E52" s="104"/>
      <c r="F52" s="104"/>
      <c r="G52" s="104"/>
    </row>
    <row r="53" spans="1:11" ht="30" customHeight="1" x14ac:dyDescent="0.2">
      <c r="A53" s="19" t="s">
        <v>24</v>
      </c>
      <c r="B53" s="103" t="s">
        <v>96</v>
      </c>
      <c r="C53" s="104"/>
      <c r="D53" s="104"/>
      <c r="E53" s="104"/>
      <c r="F53" s="104"/>
      <c r="G53" s="104"/>
    </row>
    <row r="54" spans="1:11" ht="15" customHeight="1" x14ac:dyDescent="0.2">
      <c r="A54" s="12"/>
    </row>
    <row r="55" spans="1:11" ht="15" customHeight="1" x14ac:dyDescent="0.25">
      <c r="A55" s="16" t="s">
        <v>6</v>
      </c>
      <c r="B55" s="56">
        <v>37</v>
      </c>
      <c r="C55" s="6"/>
      <c r="D55" s="6"/>
      <c r="E55" s="6"/>
      <c r="F55" s="28"/>
      <c r="G55" s="28"/>
    </row>
    <row r="56" spans="1:11" ht="15" customHeight="1" x14ac:dyDescent="0.2">
      <c r="A56" s="17" t="s">
        <v>8</v>
      </c>
      <c r="B56" s="30" t="s">
        <v>28</v>
      </c>
      <c r="C56" s="7"/>
      <c r="D56" s="7"/>
      <c r="E56" s="7"/>
      <c r="F56" s="7"/>
      <c r="G56" s="7"/>
    </row>
    <row r="57" spans="1:11" ht="15" customHeight="1" x14ac:dyDescent="0.2">
      <c r="A57" s="17"/>
      <c r="B57" s="30"/>
      <c r="C57" s="76" t="s">
        <v>10</v>
      </c>
      <c r="D57" s="77"/>
      <c r="E57" s="7"/>
      <c r="F57" s="76" t="s">
        <v>11</v>
      </c>
      <c r="G57" s="77"/>
    </row>
    <row r="58" spans="1:11" ht="15" customHeight="1" x14ac:dyDescent="0.2">
      <c r="A58" s="17"/>
      <c r="B58" s="30"/>
      <c r="C58" s="8" t="s">
        <v>12</v>
      </c>
      <c r="D58" s="8" t="s">
        <v>13</v>
      </c>
      <c r="E58" s="7"/>
      <c r="F58" s="8" t="s">
        <v>14</v>
      </c>
      <c r="G58" s="8" t="s">
        <v>15</v>
      </c>
      <c r="I58" s="100"/>
      <c r="J58" s="10"/>
    </row>
    <row r="59" spans="1:11" ht="15" customHeight="1" x14ac:dyDescent="0.2">
      <c r="A59" s="17"/>
      <c r="B59" s="72" t="s">
        <v>1</v>
      </c>
      <c r="C59" s="20">
        <v>3836.2559999999999</v>
      </c>
      <c r="D59" s="21">
        <f>C59*C$4</f>
        <v>843976.32</v>
      </c>
      <c r="E59" s="9"/>
      <c r="F59" s="22">
        <v>212.27</v>
      </c>
      <c r="G59" s="26">
        <f>F59*C$4</f>
        <v>46699.4</v>
      </c>
      <c r="I59" s="101" t="s">
        <v>123</v>
      </c>
      <c r="K59" s="33"/>
    </row>
    <row r="60" spans="1:11" ht="15" customHeight="1" x14ac:dyDescent="0.2">
      <c r="A60" s="17"/>
      <c r="B60" s="72" t="s">
        <v>2</v>
      </c>
      <c r="C60" s="20">
        <v>3256.645</v>
      </c>
      <c r="D60" s="21">
        <f>C60*C$5</f>
        <v>97699.35</v>
      </c>
      <c r="E60" s="9"/>
      <c r="F60" s="22">
        <v>180.22</v>
      </c>
      <c r="G60" s="26">
        <f>F60*C$5</f>
        <v>5406.6</v>
      </c>
    </row>
    <row r="61" spans="1:11" ht="15" customHeight="1" x14ac:dyDescent="0.2">
      <c r="A61" s="17"/>
      <c r="B61" s="72" t="s">
        <v>16</v>
      </c>
      <c r="C61" s="20">
        <v>2930.2629999999999</v>
      </c>
      <c r="D61" s="21">
        <f>C61*C$6</f>
        <v>161164.465</v>
      </c>
      <c r="E61" s="9"/>
      <c r="F61" s="22">
        <v>162.15</v>
      </c>
      <c r="G61" s="26">
        <f>F61*C$6</f>
        <v>8918.25</v>
      </c>
    </row>
    <row r="62" spans="1:11" ht="15" customHeight="1" x14ac:dyDescent="0.2">
      <c r="A62" s="17"/>
      <c r="B62" s="72" t="s">
        <v>17</v>
      </c>
      <c r="C62" s="20">
        <v>2390.835</v>
      </c>
      <c r="D62" s="21">
        <f>C62*C$7</f>
        <v>145840.935</v>
      </c>
      <c r="E62" s="9"/>
      <c r="F62" s="22">
        <v>132.37</v>
      </c>
      <c r="G62" s="26">
        <f>F62*C$7</f>
        <v>8074.5700000000006</v>
      </c>
    </row>
    <row r="63" spans="1:11" ht="15" customHeight="1" x14ac:dyDescent="0.2">
      <c r="A63" s="17"/>
      <c r="B63" s="57" t="s">
        <v>18</v>
      </c>
      <c r="C63" s="23"/>
      <c r="D63" s="24">
        <f>SUM(D59:D62)</f>
        <v>1248681.07</v>
      </c>
      <c r="E63" s="9"/>
      <c r="F63" s="25"/>
      <c r="G63" s="27">
        <f>SUM(G59:G62)</f>
        <v>69098.820000000007</v>
      </c>
      <c r="I63" s="10"/>
    </row>
    <row r="64" spans="1:11" ht="15" customHeight="1" x14ac:dyDescent="0.2">
      <c r="A64" s="18" t="s">
        <v>19</v>
      </c>
      <c r="B64" s="103" t="s">
        <v>20</v>
      </c>
      <c r="C64" s="104"/>
      <c r="D64" s="104"/>
      <c r="E64" s="104"/>
      <c r="F64" s="104"/>
      <c r="G64" s="104"/>
    </row>
    <row r="65" spans="1:9" ht="30" customHeight="1" x14ac:dyDescent="0.2">
      <c r="A65" s="18" t="s">
        <v>21</v>
      </c>
      <c r="B65" s="103"/>
      <c r="C65" s="104"/>
      <c r="D65" s="104"/>
      <c r="E65" s="104"/>
      <c r="F65" s="104"/>
      <c r="G65" s="104"/>
    </row>
    <row r="66" spans="1:9" ht="30" customHeight="1" x14ac:dyDescent="0.2">
      <c r="A66" s="29" t="s">
        <v>22</v>
      </c>
      <c r="B66" s="105" t="s">
        <v>104</v>
      </c>
      <c r="C66" s="106"/>
      <c r="D66" s="106"/>
      <c r="E66" s="106"/>
      <c r="F66" s="106"/>
      <c r="G66" s="106"/>
    </row>
    <row r="67" spans="1:9" ht="30" customHeight="1" x14ac:dyDescent="0.2">
      <c r="A67" s="29" t="s">
        <v>23</v>
      </c>
      <c r="B67" s="103"/>
      <c r="C67" s="104"/>
      <c r="D67" s="104"/>
      <c r="E67" s="104"/>
      <c r="F67" s="104"/>
      <c r="G67" s="104"/>
    </row>
    <row r="68" spans="1:9" ht="30" customHeight="1" x14ac:dyDescent="0.2">
      <c r="A68" s="19" t="s">
        <v>24</v>
      </c>
      <c r="B68" s="103" t="s">
        <v>29</v>
      </c>
      <c r="C68" s="103"/>
      <c r="D68" s="103"/>
      <c r="E68" s="103"/>
      <c r="F68" s="103"/>
      <c r="G68" s="103"/>
    </row>
    <row r="69" spans="1:9" ht="15" customHeight="1" x14ac:dyDescent="0.2">
      <c r="A69" s="12"/>
    </row>
    <row r="70" spans="1:9" ht="15" customHeight="1" x14ac:dyDescent="0.25">
      <c r="A70" s="16" t="s">
        <v>6</v>
      </c>
      <c r="B70" s="56">
        <v>54</v>
      </c>
      <c r="C70" s="6"/>
      <c r="D70" s="6"/>
      <c r="E70" s="6"/>
      <c r="F70" s="28"/>
      <c r="G70" s="28"/>
    </row>
    <row r="71" spans="1:9" ht="15" customHeight="1" x14ac:dyDescent="0.2">
      <c r="A71" s="17" t="s">
        <v>8</v>
      </c>
      <c r="B71" s="30" t="s">
        <v>107</v>
      </c>
      <c r="C71" s="7"/>
      <c r="D71" s="7"/>
      <c r="E71" s="7"/>
      <c r="F71" s="7"/>
      <c r="G71" s="7"/>
    </row>
    <row r="72" spans="1:9" ht="15" customHeight="1" x14ac:dyDescent="0.2">
      <c r="A72" s="17"/>
      <c r="B72" s="30"/>
      <c r="C72" s="76" t="s">
        <v>10</v>
      </c>
      <c r="D72" s="77"/>
      <c r="E72" s="7"/>
      <c r="F72" s="76" t="s">
        <v>11</v>
      </c>
      <c r="G72" s="77"/>
    </row>
    <row r="73" spans="1:9" ht="15" customHeight="1" x14ac:dyDescent="0.2">
      <c r="A73" s="17"/>
      <c r="B73" s="30"/>
      <c r="C73" s="8" t="s">
        <v>12</v>
      </c>
      <c r="D73" s="8" t="s">
        <v>13</v>
      </c>
      <c r="E73" s="7"/>
      <c r="F73" s="8" t="s">
        <v>14</v>
      </c>
      <c r="G73" s="8" t="s">
        <v>15</v>
      </c>
    </row>
    <row r="74" spans="1:9" ht="15" customHeight="1" x14ac:dyDescent="0.2">
      <c r="A74" s="17"/>
      <c r="B74" s="72" t="s">
        <v>1</v>
      </c>
      <c r="C74" s="20">
        <v>2448.0250000000001</v>
      </c>
      <c r="D74" s="21">
        <f>C74*C$4</f>
        <v>538565.5</v>
      </c>
      <c r="E74" s="9"/>
      <c r="F74" s="22">
        <v>131</v>
      </c>
      <c r="G74" s="26">
        <f>F74*C$4</f>
        <v>28820</v>
      </c>
    </row>
    <row r="75" spans="1:9" ht="15" customHeight="1" x14ac:dyDescent="0.2">
      <c r="A75" s="17"/>
      <c r="B75" s="72" t="s">
        <v>2</v>
      </c>
      <c r="C75" s="20">
        <v>2029.461</v>
      </c>
      <c r="D75" s="21">
        <f>C75*C$5</f>
        <v>60883.83</v>
      </c>
      <c r="E75" s="9"/>
      <c r="F75" s="22">
        <v>108.62</v>
      </c>
      <c r="G75" s="26">
        <f>F75*C$5</f>
        <v>3258.6000000000004</v>
      </c>
    </row>
    <row r="76" spans="1:9" ht="15" customHeight="1" x14ac:dyDescent="0.2">
      <c r="A76" s="17"/>
      <c r="B76" s="72" t="s">
        <v>16</v>
      </c>
      <c r="C76" s="20">
        <v>1795.97</v>
      </c>
      <c r="D76" s="21">
        <f>C76*C$6</f>
        <v>98778.35</v>
      </c>
      <c r="E76" s="9"/>
      <c r="F76" s="22">
        <v>96.12</v>
      </c>
      <c r="G76" s="26">
        <f>F76*C$6</f>
        <v>5286.6</v>
      </c>
    </row>
    <row r="77" spans="1:9" ht="15" customHeight="1" x14ac:dyDescent="0.2">
      <c r="A77" s="17"/>
      <c r="B77" s="72" t="s">
        <v>17</v>
      </c>
      <c r="C77" s="20">
        <v>1750.5029999999999</v>
      </c>
      <c r="D77" s="21">
        <f>C77*C$7</f>
        <v>106780.68299999999</v>
      </c>
      <c r="E77" s="9"/>
      <c r="F77" s="22">
        <v>93.68</v>
      </c>
      <c r="G77" s="26">
        <f>F77*C$7</f>
        <v>5714.4800000000005</v>
      </c>
    </row>
    <row r="78" spans="1:9" ht="15" customHeight="1" x14ac:dyDescent="0.2">
      <c r="A78" s="17"/>
      <c r="B78" s="57" t="s">
        <v>18</v>
      </c>
      <c r="C78" s="23"/>
      <c r="D78" s="24">
        <f>SUM(D74:D77)</f>
        <v>805008.3629999999</v>
      </c>
      <c r="E78" s="9"/>
      <c r="F78" s="25"/>
      <c r="G78" s="27">
        <f>SUM(G74:G77)</f>
        <v>43079.68</v>
      </c>
      <c r="I78" s="10"/>
    </row>
    <row r="79" spans="1:9" ht="15" customHeight="1" x14ac:dyDescent="0.2">
      <c r="A79" s="18" t="s">
        <v>19</v>
      </c>
      <c r="B79" s="103" t="s">
        <v>20</v>
      </c>
      <c r="C79" s="104"/>
      <c r="D79" s="104"/>
      <c r="E79" s="104"/>
      <c r="F79" s="104"/>
      <c r="G79" s="104"/>
    </row>
    <row r="80" spans="1:9" ht="30" customHeight="1" x14ac:dyDescent="0.2">
      <c r="A80" s="18" t="s">
        <v>21</v>
      </c>
      <c r="B80" s="103"/>
      <c r="C80" s="104"/>
      <c r="D80" s="104"/>
      <c r="E80" s="104"/>
      <c r="F80" s="104"/>
      <c r="G80" s="104"/>
    </row>
    <row r="81" spans="1:14" ht="30" customHeight="1" x14ac:dyDescent="0.2">
      <c r="A81" s="29" t="s">
        <v>22</v>
      </c>
      <c r="B81" s="105" t="s">
        <v>106</v>
      </c>
      <c r="C81" s="106"/>
      <c r="D81" s="106"/>
      <c r="E81" s="106"/>
      <c r="F81" s="106"/>
      <c r="G81" s="106"/>
    </row>
    <row r="82" spans="1:14" ht="30" customHeight="1" x14ac:dyDescent="0.2">
      <c r="A82" s="29" t="s">
        <v>23</v>
      </c>
      <c r="B82" s="103"/>
      <c r="C82" s="104"/>
      <c r="D82" s="104"/>
      <c r="E82" s="104"/>
      <c r="F82" s="104"/>
      <c r="G82" s="104"/>
    </row>
    <row r="83" spans="1:14" ht="30" customHeight="1" x14ac:dyDescent="0.2">
      <c r="A83" s="19" t="s">
        <v>24</v>
      </c>
      <c r="B83" s="103" t="s">
        <v>97</v>
      </c>
      <c r="C83" s="104"/>
      <c r="D83" s="104"/>
      <c r="E83" s="104"/>
      <c r="F83" s="104"/>
      <c r="G83" s="104"/>
    </row>
    <row r="84" spans="1:14" ht="15" customHeight="1" x14ac:dyDescent="0.2">
      <c r="A84" s="12"/>
    </row>
    <row r="85" spans="1:14" ht="30" customHeight="1" x14ac:dyDescent="0.3">
      <c r="A85" s="1" t="s">
        <v>103</v>
      </c>
      <c r="D85" s="117" t="s">
        <v>30</v>
      </c>
      <c r="E85" s="117"/>
      <c r="F85" s="117"/>
      <c r="G85" s="53"/>
      <c r="I85" s="7"/>
      <c r="J85" s="39"/>
      <c r="K85" s="39"/>
      <c r="L85" s="30"/>
      <c r="M85" s="107"/>
      <c r="N85" s="107"/>
    </row>
    <row r="86" spans="1:14" ht="15" customHeight="1" x14ac:dyDescent="0.2">
      <c r="A86" s="12"/>
    </row>
    <row r="87" spans="1:14" ht="15" customHeight="1" x14ac:dyDescent="0.2">
      <c r="A87" s="46" t="s">
        <v>31</v>
      </c>
      <c r="B87" s="58"/>
      <c r="C87" s="48"/>
      <c r="D87" s="47" t="s">
        <v>32</v>
      </c>
      <c r="F87" s="47" t="s">
        <v>33</v>
      </c>
    </row>
    <row r="88" spans="1:14" ht="15" customHeight="1" x14ac:dyDescent="0.2">
      <c r="A88" s="60" t="str">
        <f>B10</f>
        <v>11N</v>
      </c>
      <c r="B88" s="58" t="str">
        <f>B11</f>
        <v>(Majorstuen -) Jernbanetorget - Kjelsås</v>
      </c>
      <c r="C88" s="48"/>
      <c r="D88" s="50">
        <f>D18</f>
        <v>47571.208000000006</v>
      </c>
      <c r="E88" s="51">
        <f>E18</f>
        <v>0</v>
      </c>
      <c r="F88" s="52">
        <f>G18</f>
        <v>2766.72</v>
      </c>
    </row>
    <row r="89" spans="1:14" ht="15" customHeight="1" x14ac:dyDescent="0.2">
      <c r="A89" s="60" t="str">
        <f>B25</f>
        <v>12N</v>
      </c>
      <c r="B89" s="58" t="str">
        <f>B26</f>
        <v>Majorstuen - Kjelsås</v>
      </c>
      <c r="C89" s="48"/>
      <c r="D89" s="50">
        <f>D33</f>
        <v>35500.71</v>
      </c>
      <c r="E89" s="51">
        <f>E33</f>
        <v>0</v>
      </c>
      <c r="F89" s="52">
        <f>G33</f>
        <v>2128.5</v>
      </c>
    </row>
    <row r="90" spans="1:14" ht="15" customHeight="1" x14ac:dyDescent="0.2">
      <c r="A90" s="60">
        <f>B40</f>
        <v>34</v>
      </c>
      <c r="B90" s="58" t="str">
        <f>B41</f>
        <v>Tåsen - Ekeberg hageby</v>
      </c>
      <c r="C90" s="48"/>
      <c r="D90" s="50">
        <f t="shared" ref="D90:E90" si="0">D48</f>
        <v>695043.88800000004</v>
      </c>
      <c r="E90" s="51">
        <f t="shared" si="0"/>
        <v>0</v>
      </c>
      <c r="F90" s="52">
        <f>G48</f>
        <v>38521.719999999994</v>
      </c>
    </row>
    <row r="91" spans="1:14" ht="15" customHeight="1" x14ac:dyDescent="0.2">
      <c r="A91" s="60">
        <f>B55</f>
        <v>37</v>
      </c>
      <c r="B91" s="58" t="str">
        <f>B56</f>
        <v>Nydalen T - Helsfyr</v>
      </c>
      <c r="C91" s="48"/>
      <c r="D91" s="50">
        <f>D63</f>
        <v>1248681.07</v>
      </c>
      <c r="E91" s="51">
        <f>E63</f>
        <v>0</v>
      </c>
      <c r="F91" s="52">
        <f>G63</f>
        <v>69098.820000000007</v>
      </c>
    </row>
    <row r="92" spans="1:14" ht="15" customHeight="1" x14ac:dyDescent="0.2">
      <c r="A92" s="60">
        <f>B70</f>
        <v>54</v>
      </c>
      <c r="B92" s="58" t="str">
        <f>B71</f>
        <v>Kjelsås st. - Kværnerbyen</v>
      </c>
      <c r="C92" s="48"/>
      <c r="D92" s="50">
        <f>D78</f>
        <v>805008.3629999999</v>
      </c>
      <c r="E92" s="51">
        <f>E78</f>
        <v>0</v>
      </c>
      <c r="F92" s="52">
        <f>G78</f>
        <v>43079.68</v>
      </c>
    </row>
    <row r="93" spans="1:14" ht="15" customHeight="1" x14ac:dyDescent="0.2">
      <c r="A93" s="45"/>
      <c r="F93" s="10"/>
    </row>
    <row r="94" spans="1:14" s="84" customFormat="1" ht="22.5" customHeight="1" x14ac:dyDescent="0.25">
      <c r="A94" s="78" t="s">
        <v>34</v>
      </c>
      <c r="B94" s="79"/>
      <c r="C94" s="80"/>
      <c r="D94" s="81">
        <f>SUM(D88:D93)</f>
        <v>2831805.2390000001</v>
      </c>
      <c r="E94" s="82"/>
      <c r="F94" s="83">
        <f>SUM(F88:F93)</f>
        <v>155595.44</v>
      </c>
    </row>
    <row r="95" spans="1:14" ht="12" customHeight="1" x14ac:dyDescent="0.2">
      <c r="A95" s="45"/>
    </row>
    <row r="96" spans="1:14" ht="12" customHeight="1" x14ac:dyDescent="0.2">
      <c r="A96" s="45"/>
    </row>
    <row r="97" spans="1:1" ht="12" customHeight="1" x14ac:dyDescent="0.2">
      <c r="A97" s="45"/>
    </row>
    <row r="98" spans="1:1" ht="12" customHeight="1" x14ac:dyDescent="0.2">
      <c r="A98" s="12"/>
    </row>
    <row r="99" spans="1:1" ht="12" customHeight="1" x14ac:dyDescent="0.2">
      <c r="A99" s="12"/>
    </row>
    <row r="100" spans="1:1" ht="12" customHeight="1" x14ac:dyDescent="0.2">
      <c r="A100" s="12"/>
    </row>
    <row r="101" spans="1:1" ht="12" customHeight="1" x14ac:dyDescent="0.2">
      <c r="A101" s="12"/>
    </row>
    <row r="102" spans="1:1" ht="12" customHeight="1" x14ac:dyDescent="0.2">
      <c r="A102" s="12"/>
    </row>
    <row r="103" spans="1:1" ht="12" customHeight="1" x14ac:dyDescent="0.2">
      <c r="A103" s="12"/>
    </row>
    <row r="104" spans="1:1" ht="12" customHeight="1" x14ac:dyDescent="0.2">
      <c r="A104" s="12"/>
    </row>
    <row r="105" spans="1:1" ht="12" customHeight="1" x14ac:dyDescent="0.2">
      <c r="A105" s="12"/>
    </row>
    <row r="106" spans="1:1" ht="12" customHeight="1" x14ac:dyDescent="0.2">
      <c r="A106" s="12"/>
    </row>
    <row r="107" spans="1:1" ht="12" customHeight="1" x14ac:dyDescent="0.2">
      <c r="A107" s="12"/>
    </row>
    <row r="108" spans="1:1" ht="12" customHeight="1" x14ac:dyDescent="0.2">
      <c r="A108" s="12"/>
    </row>
    <row r="109" spans="1:1" ht="12" customHeight="1" x14ac:dyDescent="0.2">
      <c r="A109" s="12"/>
    </row>
    <row r="110" spans="1:1" ht="12" customHeight="1" x14ac:dyDescent="0.2">
      <c r="A110" s="12"/>
    </row>
    <row r="111" spans="1:1" ht="12" customHeight="1" x14ac:dyDescent="0.2">
      <c r="A111" s="12"/>
    </row>
    <row r="112" spans="1:1" ht="12" customHeight="1" x14ac:dyDescent="0.2">
      <c r="A112" s="12"/>
    </row>
    <row r="113" spans="1:1" ht="12" customHeight="1" x14ac:dyDescent="0.2">
      <c r="A113" s="12"/>
    </row>
    <row r="114" spans="1:1" ht="12" customHeight="1" x14ac:dyDescent="0.2">
      <c r="A114" s="12"/>
    </row>
    <row r="115" spans="1:1" ht="12" customHeight="1" x14ac:dyDescent="0.2">
      <c r="A115" s="12"/>
    </row>
    <row r="116" spans="1:1" ht="12" customHeight="1" x14ac:dyDescent="0.2">
      <c r="A116" s="12"/>
    </row>
    <row r="117" spans="1:1" ht="12" customHeight="1" x14ac:dyDescent="0.2">
      <c r="A117" s="12"/>
    </row>
    <row r="118" spans="1:1" ht="12" customHeight="1" x14ac:dyDescent="0.2">
      <c r="A118" s="12"/>
    </row>
    <row r="119" spans="1:1" ht="12" customHeight="1" x14ac:dyDescent="0.2">
      <c r="A119" s="12"/>
    </row>
    <row r="120" spans="1:1" ht="12" customHeight="1" x14ac:dyDescent="0.2">
      <c r="A120" s="12"/>
    </row>
    <row r="121" spans="1:1" ht="12" customHeight="1" x14ac:dyDescent="0.2">
      <c r="A121" s="12"/>
    </row>
    <row r="122" spans="1:1" ht="12" customHeight="1" x14ac:dyDescent="0.2">
      <c r="A122" s="12"/>
    </row>
    <row r="123" spans="1:1" ht="12" customHeight="1" x14ac:dyDescent="0.2">
      <c r="A123" s="12"/>
    </row>
    <row r="124" spans="1:1" ht="12" customHeight="1" x14ac:dyDescent="0.2">
      <c r="A124" s="12"/>
    </row>
    <row r="125" spans="1:1" ht="12" customHeight="1" x14ac:dyDescent="0.2">
      <c r="A125" s="12"/>
    </row>
    <row r="126" spans="1:1" ht="12" customHeight="1" x14ac:dyDescent="0.2">
      <c r="A126" s="12"/>
    </row>
    <row r="127" spans="1:1" ht="12" customHeight="1" x14ac:dyDescent="0.2">
      <c r="A127" s="12"/>
    </row>
    <row r="128" spans="1:1" ht="12" customHeight="1" x14ac:dyDescent="0.2">
      <c r="A128" s="12"/>
    </row>
    <row r="129" spans="1:1" ht="12" customHeight="1" x14ac:dyDescent="0.2">
      <c r="A129" s="12"/>
    </row>
    <row r="130" spans="1:1" ht="12" customHeight="1" x14ac:dyDescent="0.2">
      <c r="A130" s="12"/>
    </row>
    <row r="131" spans="1:1" ht="12" customHeight="1" x14ac:dyDescent="0.2">
      <c r="A131" s="12"/>
    </row>
    <row r="132" spans="1:1" ht="12" customHeight="1" x14ac:dyDescent="0.2">
      <c r="A132" s="12"/>
    </row>
    <row r="133" spans="1:1" ht="12" customHeight="1" x14ac:dyDescent="0.2">
      <c r="A133" s="12"/>
    </row>
    <row r="134" spans="1:1" ht="12" customHeight="1" x14ac:dyDescent="0.2">
      <c r="A134" s="12"/>
    </row>
    <row r="135" spans="1:1" ht="12" customHeight="1" x14ac:dyDescent="0.2">
      <c r="A135" s="12"/>
    </row>
    <row r="136" spans="1:1" ht="12" customHeight="1" x14ac:dyDescent="0.2">
      <c r="A136" s="12"/>
    </row>
    <row r="137" spans="1:1" ht="12" customHeight="1" x14ac:dyDescent="0.2">
      <c r="A137" s="12"/>
    </row>
    <row r="138" spans="1:1" ht="12" customHeight="1" x14ac:dyDescent="0.2">
      <c r="A138" s="12"/>
    </row>
    <row r="139" spans="1:1" ht="12" customHeight="1" x14ac:dyDescent="0.2">
      <c r="A139" s="12"/>
    </row>
    <row r="140" spans="1:1" ht="12" customHeight="1" x14ac:dyDescent="0.2">
      <c r="A140" s="12"/>
    </row>
    <row r="141" spans="1:1" ht="12" customHeight="1" x14ac:dyDescent="0.2">
      <c r="A141" s="12"/>
    </row>
    <row r="142" spans="1:1" ht="12" customHeight="1" x14ac:dyDescent="0.2">
      <c r="A142" s="12"/>
    </row>
    <row r="143" spans="1:1" ht="12" customHeight="1" x14ac:dyDescent="0.2">
      <c r="A143" s="12"/>
    </row>
    <row r="144" spans="1:1" ht="12" customHeight="1" x14ac:dyDescent="0.2">
      <c r="A144" s="12"/>
    </row>
    <row r="145" spans="1:1" ht="12" customHeight="1" x14ac:dyDescent="0.2">
      <c r="A145" s="12"/>
    </row>
    <row r="146" spans="1:1" ht="12" customHeight="1" x14ac:dyDescent="0.2">
      <c r="A146" s="12"/>
    </row>
    <row r="147" spans="1:1" ht="12" customHeight="1" x14ac:dyDescent="0.2">
      <c r="A147" s="12"/>
    </row>
    <row r="148" spans="1:1" ht="12" customHeight="1" x14ac:dyDescent="0.2">
      <c r="A148" s="12"/>
    </row>
    <row r="149" spans="1:1" ht="12" customHeight="1" x14ac:dyDescent="0.2">
      <c r="A149" s="12"/>
    </row>
    <row r="150" spans="1:1" ht="12" customHeight="1" x14ac:dyDescent="0.2">
      <c r="A150" s="12"/>
    </row>
    <row r="151" spans="1:1" ht="12" customHeight="1" x14ac:dyDescent="0.2">
      <c r="A151" s="12"/>
    </row>
    <row r="152" spans="1:1" ht="12" customHeight="1" x14ac:dyDescent="0.2">
      <c r="A152" s="12"/>
    </row>
    <row r="153" spans="1:1" ht="12" customHeight="1" x14ac:dyDescent="0.2">
      <c r="A153" s="12"/>
    </row>
    <row r="154" spans="1:1" ht="12" customHeight="1" x14ac:dyDescent="0.2">
      <c r="A154" s="12"/>
    </row>
    <row r="155" spans="1:1" ht="12" customHeight="1" x14ac:dyDescent="0.2">
      <c r="A155" s="12"/>
    </row>
    <row r="156" spans="1:1" ht="12" customHeight="1" x14ac:dyDescent="0.2">
      <c r="A156" s="12"/>
    </row>
    <row r="157" spans="1:1" ht="12" customHeight="1" x14ac:dyDescent="0.2">
      <c r="A157" s="12"/>
    </row>
    <row r="158" spans="1:1" ht="12" customHeight="1" x14ac:dyDescent="0.2">
      <c r="A158" s="12"/>
    </row>
    <row r="159" spans="1:1" ht="12" customHeight="1" x14ac:dyDescent="0.2">
      <c r="A159" s="12"/>
    </row>
    <row r="160" spans="1:1" ht="12" customHeight="1" x14ac:dyDescent="0.2">
      <c r="A160" s="12"/>
    </row>
    <row r="161" spans="1:1" ht="12" customHeight="1" x14ac:dyDescent="0.2">
      <c r="A161" s="12"/>
    </row>
    <row r="162" spans="1:1" ht="12" customHeight="1" x14ac:dyDescent="0.2">
      <c r="A162" s="12"/>
    </row>
    <row r="163" spans="1:1" ht="12" customHeight="1" x14ac:dyDescent="0.2">
      <c r="A163" s="12"/>
    </row>
    <row r="164" spans="1:1" ht="12" customHeight="1" x14ac:dyDescent="0.2">
      <c r="A164" s="12"/>
    </row>
    <row r="165" spans="1:1" ht="12" customHeight="1" x14ac:dyDescent="0.2">
      <c r="A165" s="12"/>
    </row>
    <row r="166" spans="1:1" ht="12" customHeight="1" x14ac:dyDescent="0.2">
      <c r="A166" s="12"/>
    </row>
    <row r="167" spans="1:1" ht="12" customHeight="1" x14ac:dyDescent="0.2">
      <c r="A167" s="12"/>
    </row>
    <row r="168" spans="1:1" ht="12" customHeight="1" x14ac:dyDescent="0.2">
      <c r="A168" s="12"/>
    </row>
    <row r="169" spans="1:1" ht="12" customHeight="1" x14ac:dyDescent="0.2">
      <c r="A169" s="12"/>
    </row>
    <row r="170" spans="1:1" ht="12" customHeight="1" x14ac:dyDescent="0.2">
      <c r="A170" s="12"/>
    </row>
    <row r="171" spans="1:1" ht="12" customHeight="1" x14ac:dyDescent="0.2">
      <c r="A171" s="12"/>
    </row>
    <row r="172" spans="1:1" ht="12" customHeight="1" x14ac:dyDescent="0.2">
      <c r="A172" s="12"/>
    </row>
    <row r="173" spans="1:1" ht="12" customHeight="1" x14ac:dyDescent="0.2">
      <c r="A173" s="12"/>
    </row>
    <row r="174" spans="1:1" ht="12" customHeight="1" x14ac:dyDescent="0.2">
      <c r="A174" s="12"/>
    </row>
    <row r="175" spans="1:1" ht="12" customHeight="1" x14ac:dyDescent="0.2">
      <c r="A175" s="12"/>
    </row>
    <row r="176" spans="1:1" ht="12" customHeight="1" x14ac:dyDescent="0.2">
      <c r="A176" s="12"/>
    </row>
    <row r="177" spans="1:1" ht="12" customHeight="1" x14ac:dyDescent="0.2">
      <c r="A177" s="12"/>
    </row>
    <row r="178" spans="1:1" ht="12" customHeight="1" x14ac:dyDescent="0.2">
      <c r="A178" s="12"/>
    </row>
    <row r="179" spans="1:1" ht="12" customHeight="1" x14ac:dyDescent="0.2">
      <c r="A179" s="12"/>
    </row>
    <row r="180" spans="1:1" ht="12" customHeight="1" x14ac:dyDescent="0.2">
      <c r="A180" s="12"/>
    </row>
    <row r="181" spans="1:1" ht="12" customHeight="1" x14ac:dyDescent="0.2">
      <c r="A181" s="12"/>
    </row>
    <row r="182" spans="1:1" ht="12" customHeight="1" x14ac:dyDescent="0.2">
      <c r="A182" s="12"/>
    </row>
    <row r="183" spans="1:1" ht="12" customHeight="1" x14ac:dyDescent="0.2">
      <c r="A183" s="12"/>
    </row>
    <row r="184" spans="1:1" ht="12" customHeight="1" x14ac:dyDescent="0.2">
      <c r="A184" s="12"/>
    </row>
    <row r="185" spans="1:1" ht="12" customHeight="1" x14ac:dyDescent="0.2">
      <c r="A185" s="12"/>
    </row>
    <row r="186" spans="1:1" ht="12" customHeight="1" x14ac:dyDescent="0.2">
      <c r="A186" s="12"/>
    </row>
    <row r="187" spans="1:1" ht="12" customHeight="1" x14ac:dyDescent="0.2">
      <c r="A187" s="12"/>
    </row>
    <row r="188" spans="1:1" ht="12" customHeight="1" x14ac:dyDescent="0.2">
      <c r="A188" s="12"/>
    </row>
    <row r="189" spans="1:1" ht="12" customHeight="1" x14ac:dyDescent="0.2">
      <c r="A189" s="12"/>
    </row>
    <row r="190" spans="1:1" ht="12" customHeight="1" x14ac:dyDescent="0.2">
      <c r="A190" s="12"/>
    </row>
    <row r="191" spans="1:1" ht="12" customHeight="1" x14ac:dyDescent="0.2">
      <c r="A191" s="12"/>
    </row>
    <row r="192" spans="1:1" ht="12" customHeight="1" x14ac:dyDescent="0.2">
      <c r="A192" s="12"/>
    </row>
    <row r="193" spans="1:1" ht="12" customHeight="1" x14ac:dyDescent="0.2">
      <c r="A193" s="12"/>
    </row>
    <row r="194" spans="1:1" ht="12" customHeight="1" x14ac:dyDescent="0.2">
      <c r="A194" s="12"/>
    </row>
    <row r="195" spans="1:1" ht="12" customHeight="1" x14ac:dyDescent="0.2">
      <c r="A195" s="12"/>
    </row>
    <row r="196" spans="1:1" ht="12" customHeight="1" x14ac:dyDescent="0.2">
      <c r="A196" s="12"/>
    </row>
    <row r="197" spans="1:1" ht="12" customHeight="1" x14ac:dyDescent="0.2">
      <c r="A197" s="12"/>
    </row>
  </sheetData>
  <mergeCells count="35">
    <mergeCell ref="B68:G68"/>
    <mergeCell ref="M85:N85"/>
    <mergeCell ref="D85:F85"/>
    <mergeCell ref="B79:G79"/>
    <mergeCell ref="B80:G80"/>
    <mergeCell ref="B82:G82"/>
    <mergeCell ref="B81:G81"/>
    <mergeCell ref="B83:G83"/>
    <mergeCell ref="A8:B8"/>
    <mergeCell ref="D4:G4"/>
    <mergeCell ref="D5:G5"/>
    <mergeCell ref="B20:G20"/>
    <mergeCell ref="B21:G21"/>
    <mergeCell ref="B19:G19"/>
    <mergeCell ref="M1:N1"/>
    <mergeCell ref="A3:C3"/>
    <mergeCell ref="A4:B4"/>
    <mergeCell ref="A6:B6"/>
    <mergeCell ref="A7:B7"/>
    <mergeCell ref="B34:G34"/>
    <mergeCell ref="B38:G38"/>
    <mergeCell ref="B22:G22"/>
    <mergeCell ref="B23:G23"/>
    <mergeCell ref="B35:G35"/>
    <mergeCell ref="B36:G36"/>
    <mergeCell ref="B37:G37"/>
    <mergeCell ref="B49:G49"/>
    <mergeCell ref="B64:G64"/>
    <mergeCell ref="B66:G66"/>
    <mergeCell ref="B67:G67"/>
    <mergeCell ref="B50:G50"/>
    <mergeCell ref="B51:G51"/>
    <mergeCell ref="B52:G52"/>
    <mergeCell ref="B53:G53"/>
    <mergeCell ref="B65:G65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BB66-5B75-4BD2-8590-A65DAC9A612D}">
  <sheetPr>
    <tabColor rgb="FF92D050"/>
  </sheetPr>
  <dimension ref="A1:N277"/>
  <sheetViews>
    <sheetView showGridLines="0" tabSelected="1" topLeftCell="A151" zoomScaleNormal="100" workbookViewId="0">
      <selection activeCell="M162" sqref="M162"/>
    </sheetView>
  </sheetViews>
  <sheetFormatPr baseColWidth="10" defaultColWidth="11.42578125" defaultRowHeight="12" customHeight="1" x14ac:dyDescent="0.2"/>
  <cols>
    <col min="1" max="1" width="16.85546875" style="2" bestFit="1" customWidth="1"/>
    <col min="2" max="2" width="30.5703125" style="40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1" width="12.28515625" style="2" bestFit="1" customWidth="1"/>
    <col min="12" max="13" width="13.5703125" style="2" bestFit="1" customWidth="1"/>
    <col min="14" max="14" width="12.42578125" style="2" bestFit="1" customWidth="1"/>
    <col min="15" max="16384" width="11.42578125" style="2"/>
  </cols>
  <sheetData>
    <row r="1" spans="1:14" ht="24" customHeight="1" x14ac:dyDescent="0.3">
      <c r="A1" s="1" t="s">
        <v>110</v>
      </c>
      <c r="G1" s="3" t="s">
        <v>122</v>
      </c>
      <c r="I1" s="7"/>
      <c r="J1" s="39"/>
      <c r="K1" s="39"/>
      <c r="L1" s="30"/>
      <c r="M1" s="107"/>
      <c r="N1" s="107"/>
    </row>
    <row r="2" spans="1:14" ht="15" customHeight="1" x14ac:dyDescent="0.25">
      <c r="A2" s="4"/>
      <c r="G2" s="102" t="s">
        <v>124</v>
      </c>
      <c r="I2" s="14"/>
      <c r="J2" s="40"/>
      <c r="K2" s="40"/>
      <c r="L2" s="41"/>
      <c r="M2" s="41"/>
    </row>
    <row r="3" spans="1:14" ht="15" customHeight="1" x14ac:dyDescent="0.2">
      <c r="A3" s="108" t="s">
        <v>0</v>
      </c>
      <c r="B3" s="109"/>
      <c r="C3" s="110"/>
      <c r="D3" s="115"/>
      <c r="E3" s="116"/>
      <c r="F3" s="116"/>
      <c r="G3" s="116"/>
      <c r="I3" s="14"/>
      <c r="J3" s="40"/>
      <c r="K3" s="40"/>
      <c r="L3" s="41"/>
      <c r="M3" s="41"/>
      <c r="N3" s="39"/>
    </row>
    <row r="4" spans="1:14" ht="15" customHeight="1" x14ac:dyDescent="0.2">
      <c r="A4" s="111" t="s">
        <v>1</v>
      </c>
      <c r="B4" s="112"/>
      <c r="C4" s="97">
        <v>220</v>
      </c>
      <c r="D4" s="115"/>
      <c r="E4" s="116"/>
      <c r="F4" s="116"/>
      <c r="G4" s="116"/>
      <c r="I4" s="14"/>
      <c r="J4" s="40"/>
      <c r="K4" s="40"/>
      <c r="L4" s="41"/>
      <c r="M4" s="41"/>
      <c r="N4" s="73"/>
    </row>
    <row r="5" spans="1:14" ht="15" customHeight="1" x14ac:dyDescent="0.2">
      <c r="A5" s="74" t="s">
        <v>2</v>
      </c>
      <c r="B5" s="75"/>
      <c r="C5" s="97">
        <v>30</v>
      </c>
      <c r="D5" s="115"/>
      <c r="E5" s="116"/>
      <c r="F5" s="116"/>
      <c r="G5" s="116"/>
      <c r="I5" s="14"/>
      <c r="J5" s="40"/>
      <c r="K5" s="40"/>
      <c r="L5" s="41"/>
      <c r="M5" s="41"/>
      <c r="N5" s="34"/>
    </row>
    <row r="6" spans="1:14" ht="15" customHeight="1" x14ac:dyDescent="0.2">
      <c r="A6" s="111" t="s">
        <v>3</v>
      </c>
      <c r="B6" s="112"/>
      <c r="C6" s="97">
        <v>55</v>
      </c>
      <c r="I6" s="14"/>
      <c r="J6" s="40"/>
      <c r="K6" s="40"/>
      <c r="L6" s="41"/>
      <c r="M6" s="33"/>
      <c r="N6" s="34"/>
    </row>
    <row r="7" spans="1:14" ht="15" customHeight="1" x14ac:dyDescent="0.2">
      <c r="A7" s="111" t="s">
        <v>4</v>
      </c>
      <c r="B7" s="112"/>
      <c r="C7" s="97">
        <v>61</v>
      </c>
      <c r="I7" s="14"/>
      <c r="J7" s="32"/>
      <c r="K7" s="32"/>
      <c r="L7" s="31"/>
      <c r="M7" s="33"/>
      <c r="N7" s="34"/>
    </row>
    <row r="8" spans="1:14" ht="15" customHeight="1" x14ac:dyDescent="0.2">
      <c r="A8" s="113" t="s">
        <v>5</v>
      </c>
      <c r="B8" s="114"/>
      <c r="C8" s="5">
        <f>SUM(C4:C7)</f>
        <v>366</v>
      </c>
      <c r="I8" s="14"/>
      <c r="J8" s="32"/>
      <c r="K8" s="32"/>
      <c r="L8" s="31"/>
      <c r="M8" s="33"/>
      <c r="N8" s="34"/>
    </row>
    <row r="9" spans="1:14" ht="15" customHeight="1" x14ac:dyDescent="0.2">
      <c r="I9" s="15"/>
      <c r="J9" s="35"/>
      <c r="K9" s="36"/>
      <c r="L9" s="31"/>
      <c r="M9" s="37"/>
      <c r="N9" s="38"/>
    </row>
    <row r="10" spans="1:14" ht="15" customHeight="1" x14ac:dyDescent="0.25">
      <c r="A10" s="16" t="s">
        <v>6</v>
      </c>
      <c r="B10" s="56" t="s">
        <v>35</v>
      </c>
      <c r="C10" s="6"/>
      <c r="D10" s="6"/>
      <c r="E10" s="6"/>
      <c r="F10" s="28"/>
      <c r="G10" s="28"/>
      <c r="J10" s="30"/>
      <c r="K10" s="30"/>
      <c r="L10" s="30"/>
      <c r="M10" s="30"/>
      <c r="N10" s="30"/>
    </row>
    <row r="11" spans="1:14" ht="15" customHeight="1" x14ac:dyDescent="0.2">
      <c r="A11" s="17" t="s">
        <v>8</v>
      </c>
      <c r="B11" s="30" t="s">
        <v>36</v>
      </c>
      <c r="C11" s="7"/>
      <c r="D11" s="7"/>
      <c r="E11" s="7"/>
      <c r="F11" s="7"/>
      <c r="G11" s="7"/>
    </row>
    <row r="12" spans="1:14" ht="15" customHeight="1" x14ac:dyDescent="0.2">
      <c r="A12" s="17"/>
      <c r="B12" s="30"/>
      <c r="C12" s="119" t="s">
        <v>10</v>
      </c>
      <c r="D12" s="120"/>
      <c r="E12" s="7"/>
      <c r="F12" s="119" t="s">
        <v>11</v>
      </c>
      <c r="G12" s="120"/>
    </row>
    <row r="13" spans="1:14" ht="15" customHeight="1" x14ac:dyDescent="0.2">
      <c r="A13" s="17"/>
      <c r="B13" s="30"/>
      <c r="C13" s="8" t="s">
        <v>12</v>
      </c>
      <c r="D13" s="8" t="s">
        <v>13</v>
      </c>
      <c r="E13" s="7"/>
      <c r="F13" s="8" t="s">
        <v>14</v>
      </c>
      <c r="G13" s="8" t="s">
        <v>15</v>
      </c>
    </row>
    <row r="14" spans="1:14" ht="15" customHeight="1" x14ac:dyDescent="0.2">
      <c r="A14" s="17"/>
      <c r="B14" s="72" t="s">
        <v>1</v>
      </c>
      <c r="C14" s="43"/>
      <c r="D14" s="21">
        <f>C14*C$4</f>
        <v>0</v>
      </c>
      <c r="E14" s="9"/>
      <c r="F14" s="44"/>
      <c r="G14" s="26">
        <f>F14*C$4</f>
        <v>0</v>
      </c>
    </row>
    <row r="15" spans="1:14" ht="15" customHeight="1" x14ac:dyDescent="0.2">
      <c r="A15" s="17"/>
      <c r="B15" s="72" t="s">
        <v>2</v>
      </c>
      <c r="C15" s="43"/>
      <c r="D15" s="21">
        <f>C15*C$5</f>
        <v>0</v>
      </c>
      <c r="E15" s="9"/>
      <c r="F15" s="44"/>
      <c r="G15" s="26">
        <f>F15*C$5</f>
        <v>0</v>
      </c>
    </row>
    <row r="16" spans="1:14" ht="15" customHeight="1" x14ac:dyDescent="0.2">
      <c r="A16" s="17"/>
      <c r="B16" s="72" t="s">
        <v>16</v>
      </c>
      <c r="C16" s="20">
        <v>127.36499999999999</v>
      </c>
      <c r="D16" s="21">
        <f>C16*C$6</f>
        <v>7005.0749999999998</v>
      </c>
      <c r="E16" s="9"/>
      <c r="F16" s="22">
        <v>6.1</v>
      </c>
      <c r="G16" s="26">
        <f>F16*C$6</f>
        <v>335.5</v>
      </c>
    </row>
    <row r="17" spans="1:14" ht="15" customHeight="1" x14ac:dyDescent="0.2">
      <c r="A17" s="17"/>
      <c r="B17" s="72" t="s">
        <v>17</v>
      </c>
      <c r="C17" s="20">
        <v>127.36499999999999</v>
      </c>
      <c r="D17" s="21">
        <f>C17*C$7</f>
        <v>7769.2649999999994</v>
      </c>
      <c r="E17" s="9"/>
      <c r="F17" s="22">
        <v>6.1</v>
      </c>
      <c r="G17" s="26">
        <f>F17*C$7</f>
        <v>372.09999999999997</v>
      </c>
    </row>
    <row r="18" spans="1:14" ht="15" customHeight="1" x14ac:dyDescent="0.2">
      <c r="A18" s="17"/>
      <c r="B18" s="57" t="s">
        <v>18</v>
      </c>
      <c r="C18" s="23"/>
      <c r="D18" s="24">
        <f>SUM(D14:D17)</f>
        <v>14774.34</v>
      </c>
      <c r="E18" s="9"/>
      <c r="F18" s="25"/>
      <c r="G18" s="27">
        <f>SUM(G14:G17)</f>
        <v>707.59999999999991</v>
      </c>
      <c r="I18" s="10"/>
    </row>
    <row r="19" spans="1:14" ht="15" customHeight="1" x14ac:dyDescent="0.2">
      <c r="A19" s="18" t="s">
        <v>19</v>
      </c>
      <c r="B19" s="103" t="s">
        <v>20</v>
      </c>
      <c r="C19" s="104"/>
      <c r="D19" s="104"/>
      <c r="E19" s="104"/>
      <c r="F19" s="104"/>
      <c r="G19" s="104"/>
      <c r="I19" s="2" t="s">
        <v>8</v>
      </c>
    </row>
    <row r="20" spans="1:14" ht="30" customHeight="1" x14ac:dyDescent="0.2">
      <c r="A20" s="18" t="s">
        <v>21</v>
      </c>
      <c r="B20" s="103"/>
      <c r="C20" s="104"/>
      <c r="D20" s="104"/>
      <c r="E20" s="104"/>
      <c r="F20" s="104"/>
      <c r="G20" s="104"/>
    </row>
    <row r="21" spans="1:14" ht="30" customHeight="1" x14ac:dyDescent="0.2">
      <c r="A21" s="29" t="s">
        <v>22</v>
      </c>
      <c r="B21" s="105" t="s">
        <v>111</v>
      </c>
      <c r="C21" s="106"/>
      <c r="D21" s="106"/>
      <c r="E21" s="106"/>
      <c r="F21" s="106"/>
      <c r="G21" s="106"/>
    </row>
    <row r="22" spans="1:14" ht="30" customHeight="1" x14ac:dyDescent="0.2">
      <c r="A22" s="29" t="s">
        <v>23</v>
      </c>
      <c r="B22" s="103"/>
      <c r="C22" s="104"/>
      <c r="D22" s="104"/>
      <c r="E22" s="104"/>
      <c r="F22" s="104"/>
      <c r="G22" s="104"/>
    </row>
    <row r="23" spans="1:14" ht="30" customHeight="1" x14ac:dyDescent="0.2">
      <c r="A23" s="19" t="s">
        <v>24</v>
      </c>
      <c r="B23" s="103" t="s">
        <v>112</v>
      </c>
      <c r="C23" s="104"/>
      <c r="D23" s="104"/>
      <c r="E23" s="104"/>
      <c r="F23" s="104"/>
      <c r="G23" s="104"/>
    </row>
    <row r="24" spans="1:14" ht="15" customHeight="1" x14ac:dyDescent="0.2">
      <c r="I24" s="15"/>
      <c r="J24" s="35"/>
      <c r="K24" s="36"/>
      <c r="L24" s="31"/>
      <c r="M24" s="37"/>
      <c r="N24" s="38"/>
    </row>
    <row r="25" spans="1:14" ht="15" customHeight="1" x14ac:dyDescent="0.25">
      <c r="A25" s="16" t="s">
        <v>6</v>
      </c>
      <c r="B25" s="56" t="s">
        <v>37</v>
      </c>
      <c r="C25" s="6"/>
      <c r="D25" s="6"/>
      <c r="E25" s="6"/>
      <c r="F25" s="28"/>
      <c r="G25" s="28"/>
    </row>
    <row r="26" spans="1:14" ht="15" customHeight="1" x14ac:dyDescent="0.2">
      <c r="A26" s="17" t="s">
        <v>8</v>
      </c>
      <c r="B26" s="30" t="s">
        <v>38</v>
      </c>
      <c r="C26" s="7"/>
      <c r="D26" s="7"/>
      <c r="E26" s="7"/>
      <c r="F26" s="7"/>
      <c r="G26" s="7"/>
    </row>
    <row r="27" spans="1:14" ht="15" customHeight="1" x14ac:dyDescent="0.2">
      <c r="A27" s="17"/>
      <c r="B27" s="30"/>
      <c r="C27" s="119" t="s">
        <v>10</v>
      </c>
      <c r="D27" s="120"/>
      <c r="E27" s="7"/>
      <c r="F27" s="119" t="s">
        <v>11</v>
      </c>
      <c r="G27" s="120"/>
    </row>
    <row r="28" spans="1:14" ht="15" customHeight="1" x14ac:dyDescent="0.2">
      <c r="A28" s="17"/>
      <c r="B28" s="30"/>
      <c r="C28" s="8" t="s">
        <v>12</v>
      </c>
      <c r="D28" s="8" t="s">
        <v>13</v>
      </c>
      <c r="E28" s="7"/>
      <c r="F28" s="8" t="s">
        <v>14</v>
      </c>
      <c r="G28" s="8" t="s">
        <v>15</v>
      </c>
    </row>
    <row r="29" spans="1:14" ht="15" customHeight="1" x14ac:dyDescent="0.2">
      <c r="A29" s="17"/>
      <c r="B29" s="72" t="s">
        <v>1</v>
      </c>
      <c r="C29" s="20">
        <v>27.405999999999999</v>
      </c>
      <c r="D29" s="21">
        <f>C29*C$4</f>
        <v>6029.32</v>
      </c>
      <c r="E29" s="9"/>
      <c r="F29" s="22">
        <v>0.93</v>
      </c>
      <c r="G29" s="26">
        <f>F29*C$4</f>
        <v>204.60000000000002</v>
      </c>
    </row>
    <row r="30" spans="1:14" ht="15" customHeight="1" x14ac:dyDescent="0.2">
      <c r="A30" s="17"/>
      <c r="B30" s="72" t="s">
        <v>2</v>
      </c>
      <c r="C30" s="20">
        <v>27.405999999999999</v>
      </c>
      <c r="D30" s="21">
        <f>C30*C$5</f>
        <v>822.18</v>
      </c>
      <c r="E30" s="9"/>
      <c r="F30" s="22">
        <v>0.93</v>
      </c>
      <c r="G30" s="26">
        <f>F30*C$5</f>
        <v>27.900000000000002</v>
      </c>
    </row>
    <row r="31" spans="1:14" ht="15" customHeight="1" x14ac:dyDescent="0.2">
      <c r="A31" s="17"/>
      <c r="B31" s="72" t="s">
        <v>16</v>
      </c>
      <c r="C31" s="20">
        <v>303.214</v>
      </c>
      <c r="D31" s="21">
        <f>C31*C$6</f>
        <v>16676.77</v>
      </c>
      <c r="E31" s="9"/>
      <c r="F31" s="22">
        <v>13.23</v>
      </c>
      <c r="G31" s="26">
        <f>F31*C$6</f>
        <v>727.65</v>
      </c>
    </row>
    <row r="32" spans="1:14" ht="15" customHeight="1" x14ac:dyDescent="0.2">
      <c r="A32" s="17"/>
      <c r="B32" s="72" t="s">
        <v>17</v>
      </c>
      <c r="C32" s="20">
        <v>303.214</v>
      </c>
      <c r="D32" s="21">
        <f>C32*C$7</f>
        <v>18496.054</v>
      </c>
      <c r="E32" s="9"/>
      <c r="F32" s="22">
        <v>13.23</v>
      </c>
      <c r="G32" s="26">
        <f>F32*C$7</f>
        <v>807.03</v>
      </c>
    </row>
    <row r="33" spans="1:9" ht="15" customHeight="1" x14ac:dyDescent="0.2">
      <c r="A33" s="17"/>
      <c r="B33" s="57" t="s">
        <v>18</v>
      </c>
      <c r="C33" s="23"/>
      <c r="D33" s="24">
        <f>SUM(D29:D32)</f>
        <v>42024.324000000001</v>
      </c>
      <c r="E33" s="9"/>
      <c r="F33" s="25"/>
      <c r="G33" s="27">
        <f>SUM(G29:G32)</f>
        <v>1767.1799999999998</v>
      </c>
      <c r="I33" s="10"/>
    </row>
    <row r="34" spans="1:9" ht="15" customHeight="1" x14ac:dyDescent="0.2">
      <c r="A34" s="18" t="s">
        <v>19</v>
      </c>
      <c r="B34" s="103" t="s">
        <v>20</v>
      </c>
      <c r="C34" s="104"/>
      <c r="D34" s="104"/>
      <c r="E34" s="104"/>
      <c r="F34" s="104"/>
      <c r="G34" s="104"/>
      <c r="I34" s="2" t="s">
        <v>8</v>
      </c>
    </row>
    <row r="35" spans="1:9" ht="30" customHeight="1" x14ac:dyDescent="0.2">
      <c r="A35" s="18" t="s">
        <v>21</v>
      </c>
      <c r="B35" s="103"/>
      <c r="C35" s="104"/>
      <c r="D35" s="104"/>
      <c r="E35" s="104"/>
      <c r="F35" s="104"/>
      <c r="G35" s="104"/>
    </row>
    <row r="36" spans="1:9" ht="30" customHeight="1" x14ac:dyDescent="0.2">
      <c r="A36" s="29" t="s">
        <v>22</v>
      </c>
      <c r="B36" s="105" t="s">
        <v>113</v>
      </c>
      <c r="C36" s="106"/>
      <c r="D36" s="106"/>
      <c r="E36" s="106"/>
      <c r="F36" s="106"/>
      <c r="G36" s="106"/>
    </row>
    <row r="37" spans="1:9" ht="30" customHeight="1" x14ac:dyDescent="0.2">
      <c r="A37" s="29" t="s">
        <v>23</v>
      </c>
      <c r="B37" s="103"/>
      <c r="C37" s="104"/>
      <c r="D37" s="104"/>
      <c r="E37" s="104"/>
      <c r="F37" s="104"/>
      <c r="G37" s="104"/>
    </row>
    <row r="38" spans="1:9" ht="30" customHeight="1" x14ac:dyDescent="0.2">
      <c r="A38" s="19" t="s">
        <v>24</v>
      </c>
      <c r="B38" s="103" t="s">
        <v>92</v>
      </c>
      <c r="C38" s="104"/>
      <c r="D38" s="104"/>
      <c r="E38" s="104"/>
      <c r="F38" s="104"/>
      <c r="G38" s="104"/>
    </row>
    <row r="39" spans="1:9" ht="15" customHeight="1" x14ac:dyDescent="0.2"/>
    <row r="40" spans="1:9" ht="15" customHeight="1" x14ac:dyDescent="0.25">
      <c r="A40" s="16" t="s">
        <v>6</v>
      </c>
      <c r="B40" s="56" t="s">
        <v>39</v>
      </c>
      <c r="C40" s="6"/>
      <c r="D40" s="6"/>
      <c r="E40" s="6"/>
      <c r="F40" s="28"/>
      <c r="G40" s="28"/>
    </row>
    <row r="41" spans="1:9" ht="15" customHeight="1" x14ac:dyDescent="0.2">
      <c r="A41" s="17" t="s">
        <v>8</v>
      </c>
      <c r="B41" s="30" t="s">
        <v>40</v>
      </c>
      <c r="C41" s="7"/>
      <c r="D41" s="7"/>
      <c r="E41" s="7"/>
      <c r="F41" s="7"/>
      <c r="G41" s="7"/>
    </row>
    <row r="42" spans="1:9" ht="15" customHeight="1" x14ac:dyDescent="0.2">
      <c r="A42" s="17"/>
      <c r="B42" s="30"/>
      <c r="C42" s="76" t="s">
        <v>10</v>
      </c>
      <c r="D42" s="77"/>
      <c r="E42" s="7"/>
      <c r="F42" s="76" t="s">
        <v>11</v>
      </c>
      <c r="G42" s="77"/>
    </row>
    <row r="43" spans="1:9" ht="15" customHeight="1" x14ac:dyDescent="0.2">
      <c r="A43" s="17"/>
      <c r="B43" s="30"/>
      <c r="C43" s="8" t="s">
        <v>12</v>
      </c>
      <c r="D43" s="8" t="s">
        <v>13</v>
      </c>
      <c r="E43" s="7"/>
      <c r="F43" s="8" t="s">
        <v>14</v>
      </c>
      <c r="G43" s="8" t="s">
        <v>15</v>
      </c>
    </row>
    <row r="44" spans="1:9" ht="15" customHeight="1" x14ac:dyDescent="0.2">
      <c r="A44" s="17"/>
      <c r="B44" s="72" t="s">
        <v>1</v>
      </c>
      <c r="C44" s="20">
        <v>32.545999999999999</v>
      </c>
      <c r="D44" s="21">
        <f>C44*C$4</f>
        <v>7160.12</v>
      </c>
      <c r="E44" s="9"/>
      <c r="F44" s="22">
        <v>1.1000000000000001</v>
      </c>
      <c r="G44" s="26">
        <f>F44*C$4</f>
        <v>242.00000000000003</v>
      </c>
    </row>
    <row r="45" spans="1:9" ht="15" customHeight="1" x14ac:dyDescent="0.2">
      <c r="A45" s="17"/>
      <c r="B45" s="72" t="s">
        <v>2</v>
      </c>
      <c r="C45" s="20">
        <v>32.545999999999999</v>
      </c>
      <c r="D45" s="21">
        <f>C45*C$5</f>
        <v>976.38</v>
      </c>
      <c r="E45" s="9"/>
      <c r="F45" s="22">
        <v>1.1000000000000001</v>
      </c>
      <c r="G45" s="26">
        <f>F45*C$5</f>
        <v>33</v>
      </c>
    </row>
    <row r="46" spans="1:9" ht="15" customHeight="1" x14ac:dyDescent="0.2">
      <c r="A46" s="17"/>
      <c r="B46" s="72" t="s">
        <v>16</v>
      </c>
      <c r="C46" s="20">
        <v>211.291</v>
      </c>
      <c r="D46" s="21">
        <f>C46*C$6</f>
        <v>11621.004999999999</v>
      </c>
      <c r="E46" s="9"/>
      <c r="F46" s="22">
        <v>7.55</v>
      </c>
      <c r="G46" s="26">
        <f>F46*C$6</f>
        <v>415.25</v>
      </c>
    </row>
    <row r="47" spans="1:9" ht="15" customHeight="1" x14ac:dyDescent="0.2">
      <c r="A47" s="17"/>
      <c r="B47" s="72" t="s">
        <v>17</v>
      </c>
      <c r="C47" s="20">
        <v>211.291</v>
      </c>
      <c r="D47" s="21">
        <f>C47*C$7</f>
        <v>12888.751</v>
      </c>
      <c r="E47" s="9"/>
      <c r="F47" s="22">
        <v>7.55</v>
      </c>
      <c r="G47" s="26">
        <f>F47*C$7</f>
        <v>460.55</v>
      </c>
    </row>
    <row r="48" spans="1:9" ht="15" customHeight="1" x14ac:dyDescent="0.2">
      <c r="A48" s="17"/>
      <c r="B48" s="57" t="s">
        <v>18</v>
      </c>
      <c r="C48" s="23"/>
      <c r="D48" s="24">
        <f>SUM(D44:D47)</f>
        <v>32646.255999999998</v>
      </c>
      <c r="E48" s="9"/>
      <c r="F48" s="25"/>
      <c r="G48" s="27">
        <f>SUM(G44:G47)</f>
        <v>1150.8</v>
      </c>
      <c r="I48" s="10"/>
    </row>
    <row r="49" spans="1:9" ht="15" customHeight="1" x14ac:dyDescent="0.2">
      <c r="A49" s="18" t="s">
        <v>19</v>
      </c>
      <c r="B49" s="103" t="s">
        <v>20</v>
      </c>
      <c r="C49" s="104"/>
      <c r="D49" s="104"/>
      <c r="E49" s="104"/>
      <c r="F49" s="104"/>
      <c r="G49" s="104"/>
      <c r="I49" s="2" t="s">
        <v>8</v>
      </c>
    </row>
    <row r="50" spans="1:9" ht="30" customHeight="1" x14ac:dyDescent="0.2">
      <c r="A50" s="18" t="s">
        <v>21</v>
      </c>
      <c r="B50" s="103"/>
      <c r="C50" s="104"/>
      <c r="D50" s="104"/>
      <c r="E50" s="104"/>
      <c r="F50" s="104"/>
      <c r="G50" s="104"/>
    </row>
    <row r="51" spans="1:9" ht="30" customHeight="1" x14ac:dyDescent="0.2">
      <c r="A51" s="29" t="s">
        <v>22</v>
      </c>
      <c r="B51" s="105" t="s">
        <v>114</v>
      </c>
      <c r="C51" s="106"/>
      <c r="D51" s="106"/>
      <c r="E51" s="106"/>
      <c r="F51" s="106"/>
      <c r="G51" s="106"/>
    </row>
    <row r="52" spans="1:9" ht="30" customHeight="1" x14ac:dyDescent="0.2">
      <c r="A52" s="29" t="s">
        <v>23</v>
      </c>
      <c r="B52" s="103"/>
      <c r="C52" s="104"/>
      <c r="D52" s="104"/>
      <c r="E52" s="104"/>
      <c r="F52" s="104"/>
      <c r="G52" s="104"/>
    </row>
    <row r="53" spans="1:9" ht="30" customHeight="1" x14ac:dyDescent="0.2">
      <c r="A53" s="19" t="s">
        <v>24</v>
      </c>
      <c r="B53" s="103" t="s">
        <v>91</v>
      </c>
      <c r="C53" s="104"/>
      <c r="D53" s="104"/>
      <c r="E53" s="104"/>
      <c r="F53" s="104"/>
      <c r="G53" s="104"/>
    </row>
    <row r="54" spans="1:9" ht="15" customHeight="1" x14ac:dyDescent="0.2"/>
    <row r="55" spans="1:9" ht="15" customHeight="1" x14ac:dyDescent="0.25">
      <c r="A55" s="16" t="s">
        <v>6</v>
      </c>
      <c r="B55" s="56" t="s">
        <v>41</v>
      </c>
      <c r="C55" s="6"/>
      <c r="D55" s="6"/>
      <c r="E55" s="6"/>
      <c r="F55" s="28"/>
      <c r="G55" s="28"/>
    </row>
    <row r="56" spans="1:9" ht="15" customHeight="1" x14ac:dyDescent="0.2">
      <c r="A56" s="17" t="s">
        <v>8</v>
      </c>
      <c r="B56" s="30" t="s">
        <v>42</v>
      </c>
      <c r="C56" s="7"/>
      <c r="D56" s="7"/>
      <c r="E56" s="7"/>
      <c r="F56" s="7"/>
      <c r="G56" s="7"/>
    </row>
    <row r="57" spans="1:9" ht="15" customHeight="1" x14ac:dyDescent="0.2">
      <c r="A57" s="17"/>
      <c r="B57" s="30"/>
      <c r="C57" s="76" t="s">
        <v>10</v>
      </c>
      <c r="D57" s="77"/>
      <c r="E57" s="7"/>
      <c r="F57" s="76" t="s">
        <v>11</v>
      </c>
      <c r="G57" s="77"/>
    </row>
    <row r="58" spans="1:9" ht="15" customHeight="1" x14ac:dyDescent="0.2">
      <c r="A58" s="17"/>
      <c r="B58" s="30"/>
      <c r="C58" s="8" t="s">
        <v>12</v>
      </c>
      <c r="D58" s="8" t="s">
        <v>13</v>
      </c>
      <c r="E58" s="7"/>
      <c r="F58" s="8" t="s">
        <v>14</v>
      </c>
      <c r="G58" s="8" t="s">
        <v>15</v>
      </c>
    </row>
    <row r="59" spans="1:9" ht="15" customHeight="1" x14ac:dyDescent="0.2">
      <c r="A59" s="17"/>
      <c r="B59" s="72" t="s">
        <v>1</v>
      </c>
      <c r="C59" s="43"/>
      <c r="D59" s="21">
        <f>C59*C$4</f>
        <v>0</v>
      </c>
      <c r="E59" s="9"/>
      <c r="F59" s="44"/>
      <c r="G59" s="26">
        <f>F59*C$4</f>
        <v>0</v>
      </c>
    </row>
    <row r="60" spans="1:9" ht="15" customHeight="1" x14ac:dyDescent="0.2">
      <c r="A60" s="17"/>
      <c r="B60" s="72" t="s">
        <v>2</v>
      </c>
      <c r="C60" s="43"/>
      <c r="D60" s="21">
        <f>C60*C$5</f>
        <v>0</v>
      </c>
      <c r="E60" s="9"/>
      <c r="F60" s="44"/>
      <c r="G60" s="26">
        <f>F60*C$5</f>
        <v>0</v>
      </c>
    </row>
    <row r="61" spans="1:9" ht="15" customHeight="1" x14ac:dyDescent="0.2">
      <c r="A61" s="17"/>
      <c r="B61" s="72" t="s">
        <v>16</v>
      </c>
      <c r="C61" s="20">
        <v>26.552</v>
      </c>
      <c r="D61" s="21">
        <f>C61*C$6</f>
        <v>1460.36</v>
      </c>
      <c r="E61" s="9"/>
      <c r="F61" s="22">
        <v>1</v>
      </c>
      <c r="G61" s="26">
        <f>F61*C$6</f>
        <v>55</v>
      </c>
    </row>
    <row r="62" spans="1:9" ht="15" customHeight="1" x14ac:dyDescent="0.2">
      <c r="A62" s="17"/>
      <c r="B62" s="72" t="s">
        <v>17</v>
      </c>
      <c r="C62" s="20">
        <v>26.552</v>
      </c>
      <c r="D62" s="21">
        <f>C62*C$7</f>
        <v>1619.672</v>
      </c>
      <c r="E62" s="9"/>
      <c r="F62" s="22">
        <v>1</v>
      </c>
      <c r="G62" s="26">
        <f>F62*C$7</f>
        <v>61</v>
      </c>
    </row>
    <row r="63" spans="1:9" ht="15" customHeight="1" x14ac:dyDescent="0.2">
      <c r="A63" s="17"/>
      <c r="B63" s="57" t="s">
        <v>18</v>
      </c>
      <c r="C63" s="23"/>
      <c r="D63" s="24">
        <f>SUM(D59:D62)</f>
        <v>3080.0320000000002</v>
      </c>
      <c r="E63" s="9"/>
      <c r="F63" s="25"/>
      <c r="G63" s="27">
        <f>SUM(G59:G62)</f>
        <v>116</v>
      </c>
      <c r="I63" s="10"/>
    </row>
    <row r="64" spans="1:9" ht="15" customHeight="1" x14ac:dyDescent="0.2">
      <c r="A64" s="18" t="s">
        <v>19</v>
      </c>
      <c r="B64" s="103" t="s">
        <v>20</v>
      </c>
      <c r="C64" s="104"/>
      <c r="D64" s="104"/>
      <c r="E64" s="104"/>
      <c r="F64" s="104"/>
      <c r="G64" s="104"/>
      <c r="I64" s="2" t="s">
        <v>8</v>
      </c>
    </row>
    <row r="65" spans="1:9" s="42" customFormat="1" ht="30" customHeight="1" x14ac:dyDescent="0.2">
      <c r="A65" s="18" t="s">
        <v>21</v>
      </c>
      <c r="B65" s="103"/>
      <c r="C65" s="104"/>
      <c r="D65" s="104"/>
      <c r="E65" s="104"/>
      <c r="F65" s="104"/>
      <c r="G65" s="104"/>
    </row>
    <row r="66" spans="1:9" ht="30" customHeight="1" x14ac:dyDescent="0.2">
      <c r="A66" s="29" t="s">
        <v>22</v>
      </c>
      <c r="B66" s="105" t="s">
        <v>115</v>
      </c>
      <c r="C66" s="106"/>
      <c r="D66" s="106"/>
      <c r="E66" s="106"/>
      <c r="F66" s="106"/>
      <c r="G66" s="106"/>
    </row>
    <row r="67" spans="1:9" ht="30" customHeight="1" x14ac:dyDescent="0.2">
      <c r="A67" s="29" t="s">
        <v>23</v>
      </c>
      <c r="B67" s="103"/>
      <c r="C67" s="104"/>
      <c r="D67" s="104"/>
      <c r="E67" s="104"/>
      <c r="F67" s="104"/>
      <c r="G67" s="104"/>
    </row>
    <row r="68" spans="1:9" ht="30" customHeight="1" x14ac:dyDescent="0.2">
      <c r="A68" s="19" t="s">
        <v>24</v>
      </c>
      <c r="B68" s="103" t="s">
        <v>93</v>
      </c>
      <c r="C68" s="104"/>
      <c r="D68" s="104"/>
      <c r="E68" s="104"/>
      <c r="F68" s="104"/>
      <c r="G68" s="104"/>
    </row>
    <row r="69" spans="1:9" ht="15" customHeight="1" x14ac:dyDescent="0.2">
      <c r="A69" s="11"/>
    </row>
    <row r="70" spans="1:9" ht="15" customHeight="1" x14ac:dyDescent="0.25">
      <c r="A70" s="16" t="s">
        <v>6</v>
      </c>
      <c r="B70" s="56">
        <v>20</v>
      </c>
      <c r="C70" s="6"/>
      <c r="D70" s="6"/>
      <c r="E70" s="6"/>
      <c r="F70" s="28"/>
      <c r="G70" s="28"/>
    </row>
    <row r="71" spans="1:9" ht="15" customHeight="1" x14ac:dyDescent="0.2">
      <c r="A71" s="17" t="s">
        <v>8</v>
      </c>
      <c r="B71" s="30" t="s">
        <v>43</v>
      </c>
      <c r="C71" s="7"/>
      <c r="D71" s="7"/>
      <c r="E71" s="7"/>
      <c r="F71" s="7"/>
      <c r="G71" s="7"/>
    </row>
    <row r="72" spans="1:9" ht="15" customHeight="1" x14ac:dyDescent="0.2">
      <c r="A72" s="17"/>
      <c r="B72" s="30"/>
      <c r="C72" s="76" t="s">
        <v>10</v>
      </c>
      <c r="D72" s="77"/>
      <c r="E72" s="7"/>
      <c r="F72" s="76" t="s">
        <v>11</v>
      </c>
      <c r="G72" s="77"/>
    </row>
    <row r="73" spans="1:9" ht="15" customHeight="1" x14ac:dyDescent="0.2">
      <c r="A73" s="17"/>
      <c r="B73" s="30"/>
      <c r="C73" s="8" t="s">
        <v>12</v>
      </c>
      <c r="D73" s="8" t="s">
        <v>13</v>
      </c>
      <c r="E73" s="7"/>
      <c r="F73" s="8" t="s">
        <v>14</v>
      </c>
      <c r="G73" s="8" t="s">
        <v>15</v>
      </c>
    </row>
    <row r="74" spans="1:9" ht="15" customHeight="1" x14ac:dyDescent="0.2">
      <c r="A74" s="17"/>
      <c r="B74" s="72" t="s">
        <v>1</v>
      </c>
      <c r="C74" s="20">
        <v>3329.6190000000001</v>
      </c>
      <c r="D74" s="21">
        <f>C74*C$4</f>
        <v>732516.18</v>
      </c>
      <c r="E74" s="9"/>
      <c r="F74" s="22">
        <v>186.27</v>
      </c>
      <c r="G74" s="26">
        <f>F74*C$4</f>
        <v>40979.4</v>
      </c>
    </row>
    <row r="75" spans="1:9" ht="15" customHeight="1" x14ac:dyDescent="0.2">
      <c r="A75" s="17"/>
      <c r="B75" s="72" t="s">
        <v>2</v>
      </c>
      <c r="C75" s="20">
        <v>2897.0479999999998</v>
      </c>
      <c r="D75" s="21">
        <f>C75*C$5</f>
        <v>86911.439999999988</v>
      </c>
      <c r="E75" s="9"/>
      <c r="F75" s="22">
        <v>162.07</v>
      </c>
      <c r="G75" s="26">
        <f>F75*C$5</f>
        <v>4862.0999999999995</v>
      </c>
    </row>
    <row r="76" spans="1:9" ht="15" customHeight="1" x14ac:dyDescent="0.2">
      <c r="A76" s="17"/>
      <c r="B76" s="72" t="s">
        <v>16</v>
      </c>
      <c r="C76" s="20">
        <v>2721.4789999999998</v>
      </c>
      <c r="D76" s="21">
        <f>C76*C$6</f>
        <v>149681.345</v>
      </c>
      <c r="E76" s="9"/>
      <c r="F76" s="22">
        <v>152.05000000000001</v>
      </c>
      <c r="G76" s="26">
        <f>F76*C$6</f>
        <v>8362.75</v>
      </c>
    </row>
    <row r="77" spans="1:9" ht="15" customHeight="1" x14ac:dyDescent="0.2">
      <c r="A77" s="17"/>
      <c r="B77" s="72" t="s">
        <v>17</v>
      </c>
      <c r="C77" s="20">
        <v>2259.509</v>
      </c>
      <c r="D77" s="21">
        <f>C77*C$7</f>
        <v>137830.049</v>
      </c>
      <c r="E77" s="9"/>
      <c r="F77" s="22">
        <v>126.2</v>
      </c>
      <c r="G77" s="26">
        <f>F77*C$7</f>
        <v>7698.2</v>
      </c>
    </row>
    <row r="78" spans="1:9" ht="15" customHeight="1" x14ac:dyDescent="0.2">
      <c r="A78" s="17"/>
      <c r="B78" s="57" t="s">
        <v>18</v>
      </c>
      <c r="C78" s="23"/>
      <c r="D78" s="24">
        <f>SUM(D74:D77)</f>
        <v>1106939.014</v>
      </c>
      <c r="E78" s="9"/>
      <c r="F78" s="25"/>
      <c r="G78" s="27">
        <f>SUM(G74:G77)</f>
        <v>61902.45</v>
      </c>
      <c r="I78" s="10"/>
    </row>
    <row r="79" spans="1:9" ht="15" customHeight="1" x14ac:dyDescent="0.2">
      <c r="A79" s="18" t="s">
        <v>19</v>
      </c>
      <c r="B79" s="103" t="s">
        <v>20</v>
      </c>
      <c r="C79" s="104"/>
      <c r="D79" s="104"/>
      <c r="E79" s="104"/>
      <c r="F79" s="104"/>
      <c r="G79" s="104"/>
    </row>
    <row r="80" spans="1:9" ht="30" customHeight="1" x14ac:dyDescent="0.2">
      <c r="A80" s="18" t="s">
        <v>21</v>
      </c>
      <c r="B80" s="103" t="s">
        <v>90</v>
      </c>
      <c r="C80" s="104"/>
      <c r="D80" s="104"/>
      <c r="E80" s="104"/>
      <c r="F80" s="104"/>
      <c r="G80" s="104"/>
    </row>
    <row r="81" spans="1:11" ht="30" customHeight="1" x14ac:dyDescent="0.2">
      <c r="A81" s="29" t="s">
        <v>22</v>
      </c>
      <c r="B81" s="105" t="s">
        <v>116</v>
      </c>
      <c r="C81" s="106"/>
      <c r="D81" s="106"/>
      <c r="E81" s="106"/>
      <c r="F81" s="106"/>
      <c r="G81" s="106"/>
    </row>
    <row r="82" spans="1:11" ht="30" customHeight="1" x14ac:dyDescent="0.2">
      <c r="A82" s="29" t="s">
        <v>23</v>
      </c>
      <c r="B82" s="103"/>
      <c r="C82" s="104"/>
      <c r="D82" s="104"/>
      <c r="E82" s="104"/>
      <c r="F82" s="104"/>
      <c r="G82" s="104"/>
    </row>
    <row r="83" spans="1:11" ht="30" customHeight="1" x14ac:dyDescent="0.2">
      <c r="A83" s="19" t="s">
        <v>24</v>
      </c>
      <c r="B83" s="103" t="s">
        <v>44</v>
      </c>
      <c r="C83" s="104"/>
      <c r="D83" s="104"/>
      <c r="E83" s="104"/>
      <c r="F83" s="104"/>
      <c r="G83" s="104"/>
    </row>
    <row r="84" spans="1:11" ht="15" customHeight="1" x14ac:dyDescent="0.2">
      <c r="A84" s="12"/>
      <c r="B84" s="71"/>
      <c r="C84" s="71"/>
      <c r="D84" s="71"/>
      <c r="E84" s="71"/>
      <c r="F84" s="71"/>
      <c r="G84" s="71"/>
    </row>
    <row r="85" spans="1:11" ht="15" customHeight="1" x14ac:dyDescent="0.25">
      <c r="A85" s="16" t="s">
        <v>6</v>
      </c>
      <c r="B85" s="56">
        <v>21</v>
      </c>
      <c r="C85" s="6"/>
      <c r="D85" s="6"/>
      <c r="E85" s="6"/>
      <c r="F85" s="28"/>
      <c r="G85" s="28"/>
    </row>
    <row r="86" spans="1:11" ht="15" customHeight="1" x14ac:dyDescent="0.2">
      <c r="A86" s="17" t="s">
        <v>8</v>
      </c>
      <c r="B86" s="30" t="s">
        <v>45</v>
      </c>
      <c r="C86" s="7"/>
      <c r="D86" s="7"/>
      <c r="E86" s="7"/>
      <c r="F86" s="7"/>
      <c r="G86" s="7"/>
    </row>
    <row r="87" spans="1:11" ht="15" customHeight="1" x14ac:dyDescent="0.2">
      <c r="A87" s="17"/>
      <c r="B87" s="30"/>
      <c r="C87" s="76" t="s">
        <v>10</v>
      </c>
      <c r="D87" s="77"/>
      <c r="E87" s="7"/>
      <c r="F87" s="76" t="s">
        <v>11</v>
      </c>
      <c r="G87" s="77"/>
    </row>
    <row r="88" spans="1:11" ht="15" customHeight="1" x14ac:dyDescent="0.2">
      <c r="A88" s="17"/>
      <c r="B88" s="30"/>
      <c r="C88" s="8" t="s">
        <v>12</v>
      </c>
      <c r="D88" s="8" t="s">
        <v>13</v>
      </c>
      <c r="E88" s="7"/>
      <c r="F88" s="8" t="s">
        <v>14</v>
      </c>
      <c r="G88" s="8" t="s">
        <v>15</v>
      </c>
      <c r="J88" s="41"/>
      <c r="K88" s="33"/>
    </row>
    <row r="89" spans="1:11" ht="15" customHeight="1" x14ac:dyDescent="0.2">
      <c r="A89" s="17"/>
      <c r="B89" s="72" t="s">
        <v>1</v>
      </c>
      <c r="C89" s="20">
        <v>2797.0949999999998</v>
      </c>
      <c r="D89" s="21">
        <f>C89*C$4</f>
        <v>615360.89999999991</v>
      </c>
      <c r="E89" s="9"/>
      <c r="F89" s="22">
        <v>166.15</v>
      </c>
      <c r="G89" s="26">
        <f>F89*C$4</f>
        <v>36553</v>
      </c>
    </row>
    <row r="90" spans="1:11" ht="15" customHeight="1" x14ac:dyDescent="0.2">
      <c r="A90" s="17"/>
      <c r="B90" s="72" t="s">
        <v>2</v>
      </c>
      <c r="C90" s="20">
        <v>2432.9050000000002</v>
      </c>
      <c r="D90" s="21">
        <f>C90*C$5</f>
        <v>72987.150000000009</v>
      </c>
      <c r="E90" s="9"/>
      <c r="F90" s="22">
        <v>144.52000000000001</v>
      </c>
      <c r="G90" s="26">
        <f>F90*C$5</f>
        <v>4335.6000000000004</v>
      </c>
    </row>
    <row r="91" spans="1:11" ht="15" customHeight="1" x14ac:dyDescent="0.2">
      <c r="A91" s="17"/>
      <c r="B91" s="72" t="s">
        <v>16</v>
      </c>
      <c r="C91" s="20">
        <v>2259.2240000000002</v>
      </c>
      <c r="D91" s="21">
        <f>C91*C$6</f>
        <v>124257.32</v>
      </c>
      <c r="E91" s="9"/>
      <c r="F91" s="22">
        <v>134.19999999999999</v>
      </c>
      <c r="G91" s="26">
        <f>F91*C$6</f>
        <v>7380.9999999999991</v>
      </c>
    </row>
    <row r="92" spans="1:11" ht="15" customHeight="1" x14ac:dyDescent="0.2">
      <c r="A92" s="17"/>
      <c r="B92" s="72" t="s">
        <v>17</v>
      </c>
      <c r="C92" s="20">
        <v>1870.3389999999999</v>
      </c>
      <c r="D92" s="21">
        <f>C92*C$7</f>
        <v>114090.679</v>
      </c>
      <c r="E92" s="9"/>
      <c r="F92" s="22">
        <v>111.1</v>
      </c>
      <c r="G92" s="26">
        <f>F92*C$7</f>
        <v>6777.0999999999995</v>
      </c>
    </row>
    <row r="93" spans="1:11" ht="15" customHeight="1" x14ac:dyDescent="0.2">
      <c r="A93" s="17"/>
      <c r="B93" s="57" t="s">
        <v>18</v>
      </c>
      <c r="C93" s="23"/>
      <c r="D93" s="24">
        <f>SUM(D89:D92)</f>
        <v>926696.04899999988</v>
      </c>
      <c r="E93" s="9"/>
      <c r="F93" s="25"/>
      <c r="G93" s="27">
        <f>SUM(G89:G92)</f>
        <v>55046.7</v>
      </c>
      <c r="I93" s="10"/>
    </row>
    <row r="94" spans="1:11" ht="15" customHeight="1" x14ac:dyDescent="0.2">
      <c r="A94" s="18" t="s">
        <v>19</v>
      </c>
      <c r="B94" s="103" t="s">
        <v>20</v>
      </c>
      <c r="C94" s="104"/>
      <c r="D94" s="104"/>
      <c r="E94" s="104"/>
      <c r="F94" s="104"/>
      <c r="G94" s="104"/>
      <c r="I94" s="2" t="s">
        <v>8</v>
      </c>
    </row>
    <row r="95" spans="1:11" ht="30" customHeight="1" x14ac:dyDescent="0.2">
      <c r="A95" s="18" t="s">
        <v>21</v>
      </c>
      <c r="B95" s="103" t="s">
        <v>90</v>
      </c>
      <c r="C95" s="104"/>
      <c r="D95" s="104"/>
      <c r="E95" s="104"/>
      <c r="F95" s="104"/>
      <c r="G95" s="104"/>
    </row>
    <row r="96" spans="1:11" ht="30" customHeight="1" x14ac:dyDescent="0.2">
      <c r="A96" s="29" t="s">
        <v>22</v>
      </c>
      <c r="B96" s="105" t="s">
        <v>117</v>
      </c>
      <c r="C96" s="106"/>
      <c r="D96" s="106"/>
      <c r="E96" s="106"/>
      <c r="F96" s="106"/>
      <c r="G96" s="106"/>
    </row>
    <row r="97" spans="1:9" ht="30" customHeight="1" x14ac:dyDescent="0.2">
      <c r="A97" s="29" t="s">
        <v>23</v>
      </c>
      <c r="B97" s="103"/>
      <c r="C97" s="104"/>
      <c r="D97" s="104"/>
      <c r="E97" s="104"/>
      <c r="F97" s="104"/>
      <c r="G97" s="104"/>
    </row>
    <row r="98" spans="1:9" ht="30" customHeight="1" x14ac:dyDescent="0.2">
      <c r="A98" s="19" t="s">
        <v>24</v>
      </c>
      <c r="B98" s="103" t="s">
        <v>46</v>
      </c>
      <c r="C98" s="104"/>
      <c r="D98" s="104"/>
      <c r="E98" s="104"/>
      <c r="F98" s="104"/>
      <c r="G98" s="104"/>
    </row>
    <row r="99" spans="1:9" ht="15" customHeight="1" x14ac:dyDescent="0.2">
      <c r="A99" s="12"/>
    </row>
    <row r="100" spans="1:9" ht="15" customHeight="1" x14ac:dyDescent="0.25">
      <c r="A100" s="16" t="s">
        <v>6</v>
      </c>
      <c r="B100" s="56">
        <v>28</v>
      </c>
      <c r="C100" s="6"/>
      <c r="D100" s="6"/>
      <c r="E100" s="6"/>
      <c r="F100" s="28"/>
      <c r="G100" s="28"/>
    </row>
    <row r="101" spans="1:9" ht="15" customHeight="1" x14ac:dyDescent="0.2">
      <c r="A101" s="17" t="s">
        <v>8</v>
      </c>
      <c r="B101" s="30" t="s">
        <v>47</v>
      </c>
      <c r="C101" s="7"/>
      <c r="D101" s="7"/>
      <c r="E101" s="7"/>
      <c r="F101" s="7"/>
      <c r="G101" s="7"/>
    </row>
    <row r="102" spans="1:9" ht="15" customHeight="1" x14ac:dyDescent="0.2">
      <c r="A102" s="17"/>
      <c r="B102" s="30"/>
      <c r="C102" s="76" t="s">
        <v>10</v>
      </c>
      <c r="D102" s="77"/>
      <c r="E102" s="7"/>
      <c r="F102" s="76" t="s">
        <v>11</v>
      </c>
      <c r="G102" s="77"/>
    </row>
    <row r="103" spans="1:9" ht="15" customHeight="1" x14ac:dyDescent="0.2">
      <c r="A103" s="17"/>
      <c r="B103" s="30"/>
      <c r="C103" s="8" t="s">
        <v>12</v>
      </c>
      <c r="D103" s="8" t="s">
        <v>13</v>
      </c>
      <c r="E103" s="7"/>
      <c r="F103" s="8" t="s">
        <v>14</v>
      </c>
      <c r="G103" s="8" t="s">
        <v>15</v>
      </c>
    </row>
    <row r="104" spans="1:9" ht="15" customHeight="1" x14ac:dyDescent="0.2">
      <c r="A104" s="17"/>
      <c r="B104" s="72" t="s">
        <v>1</v>
      </c>
      <c r="C104" s="20">
        <v>2047.4870000000001</v>
      </c>
      <c r="D104" s="21">
        <f>C104*C$4</f>
        <v>450447.14</v>
      </c>
      <c r="E104" s="9"/>
      <c r="F104" s="22">
        <v>100.5</v>
      </c>
      <c r="G104" s="26">
        <f>F104*C$4</f>
        <v>22110</v>
      </c>
    </row>
    <row r="105" spans="1:9" ht="15" customHeight="1" x14ac:dyDescent="0.2">
      <c r="A105" s="17"/>
      <c r="B105" s="72" t="s">
        <v>2</v>
      </c>
      <c r="C105" s="20">
        <v>1023.744</v>
      </c>
      <c r="D105" s="21">
        <f>C105*C$5</f>
        <v>30712.32</v>
      </c>
      <c r="E105" s="9"/>
      <c r="F105" s="22">
        <v>50.25</v>
      </c>
      <c r="G105" s="26">
        <f>F105*C$5</f>
        <v>1507.5</v>
      </c>
    </row>
    <row r="106" spans="1:9" ht="15" customHeight="1" x14ac:dyDescent="0.2">
      <c r="A106" s="17"/>
      <c r="B106" s="72" t="s">
        <v>16</v>
      </c>
      <c r="C106" s="43"/>
      <c r="D106" s="21">
        <f>C106*C$6</f>
        <v>0</v>
      </c>
      <c r="E106" s="9"/>
      <c r="F106" s="44"/>
      <c r="G106" s="26">
        <f>F106*C$6</f>
        <v>0</v>
      </c>
    </row>
    <row r="107" spans="1:9" ht="15" customHeight="1" x14ac:dyDescent="0.2">
      <c r="A107" s="17"/>
      <c r="B107" s="72" t="s">
        <v>17</v>
      </c>
      <c r="C107" s="43"/>
      <c r="D107" s="21">
        <f>C107*C$7</f>
        <v>0</v>
      </c>
      <c r="E107" s="9"/>
      <c r="F107" s="44"/>
      <c r="G107" s="26">
        <f>F107*C$7</f>
        <v>0</v>
      </c>
    </row>
    <row r="108" spans="1:9" ht="15" customHeight="1" x14ac:dyDescent="0.2">
      <c r="A108" s="17"/>
      <c r="B108" s="57" t="s">
        <v>18</v>
      </c>
      <c r="C108" s="23"/>
      <c r="D108" s="24">
        <f>SUM(D104:D107)</f>
        <v>481159.46</v>
      </c>
      <c r="E108" s="9"/>
      <c r="F108" s="25"/>
      <c r="G108" s="27">
        <f>SUM(G104:G107)</f>
        <v>23617.5</v>
      </c>
      <c r="I108" s="10"/>
    </row>
    <row r="109" spans="1:9" ht="15" customHeight="1" x14ac:dyDescent="0.2">
      <c r="A109" s="18" t="s">
        <v>19</v>
      </c>
      <c r="B109" s="103" t="s">
        <v>20</v>
      </c>
      <c r="C109" s="104"/>
      <c r="D109" s="104"/>
      <c r="E109" s="104"/>
      <c r="F109" s="104"/>
      <c r="G109" s="104"/>
    </row>
    <row r="110" spans="1:9" ht="30" customHeight="1" x14ac:dyDescent="0.2">
      <c r="A110" s="18" t="s">
        <v>21</v>
      </c>
      <c r="B110" s="103"/>
      <c r="C110" s="104"/>
      <c r="D110" s="104"/>
      <c r="E110" s="104"/>
      <c r="F110" s="104"/>
      <c r="G110" s="104"/>
    </row>
    <row r="111" spans="1:9" ht="30" customHeight="1" x14ac:dyDescent="0.2">
      <c r="A111" s="29" t="s">
        <v>22</v>
      </c>
      <c r="B111" s="105" t="s">
        <v>118</v>
      </c>
      <c r="C111" s="106"/>
      <c r="D111" s="106"/>
      <c r="E111" s="106"/>
      <c r="F111" s="106"/>
      <c r="G111" s="106"/>
    </row>
    <row r="112" spans="1:9" ht="30" customHeight="1" x14ac:dyDescent="0.2">
      <c r="A112" s="29" t="s">
        <v>23</v>
      </c>
      <c r="B112" s="103"/>
      <c r="C112" s="104"/>
      <c r="D112" s="104"/>
      <c r="E112" s="104"/>
      <c r="F112" s="104"/>
      <c r="G112" s="104"/>
    </row>
    <row r="113" spans="1:9" ht="30" customHeight="1" x14ac:dyDescent="0.2">
      <c r="A113" s="19" t="s">
        <v>24</v>
      </c>
      <c r="B113" s="103"/>
      <c r="C113" s="104"/>
      <c r="D113" s="104"/>
      <c r="E113" s="104"/>
      <c r="F113" s="104"/>
      <c r="G113" s="104"/>
    </row>
    <row r="114" spans="1:9" ht="15" customHeight="1" x14ac:dyDescent="0.2">
      <c r="A114" s="12"/>
    </row>
    <row r="115" spans="1:9" ht="15" customHeight="1" x14ac:dyDescent="0.25">
      <c r="A115" s="16" t="s">
        <v>6</v>
      </c>
      <c r="B115" s="56">
        <v>30</v>
      </c>
      <c r="C115" s="6"/>
      <c r="D115" s="6"/>
      <c r="E115" s="6"/>
      <c r="F115" s="28"/>
      <c r="G115" s="28"/>
    </row>
    <row r="116" spans="1:9" ht="15" customHeight="1" x14ac:dyDescent="0.2">
      <c r="A116" s="17" t="s">
        <v>8</v>
      </c>
      <c r="B116" s="30" t="s">
        <v>48</v>
      </c>
      <c r="C116" s="7"/>
      <c r="D116" s="7"/>
      <c r="E116" s="7"/>
      <c r="F116" s="7"/>
      <c r="G116" s="7"/>
    </row>
    <row r="117" spans="1:9" ht="15" customHeight="1" x14ac:dyDescent="0.2">
      <c r="A117" s="17"/>
      <c r="B117" s="30"/>
      <c r="C117" s="76" t="s">
        <v>10</v>
      </c>
      <c r="D117" s="77"/>
      <c r="E117" s="7"/>
      <c r="F117" s="76" t="s">
        <v>11</v>
      </c>
      <c r="G117" s="77"/>
    </row>
    <row r="118" spans="1:9" ht="15" customHeight="1" x14ac:dyDescent="0.2">
      <c r="A118" s="17"/>
      <c r="B118" s="30"/>
      <c r="C118" s="8" t="s">
        <v>12</v>
      </c>
      <c r="D118" s="8" t="s">
        <v>13</v>
      </c>
      <c r="E118" s="7"/>
      <c r="F118" s="8" t="s">
        <v>14</v>
      </c>
      <c r="G118" s="8" t="s">
        <v>15</v>
      </c>
    </row>
    <row r="119" spans="1:9" ht="15" customHeight="1" x14ac:dyDescent="0.2">
      <c r="A119" s="17"/>
      <c r="B119" s="72" t="s">
        <v>1</v>
      </c>
      <c r="C119" s="20">
        <v>3002.45</v>
      </c>
      <c r="D119" s="21">
        <f>C119*C$4</f>
        <v>660539</v>
      </c>
      <c r="E119" s="9"/>
      <c r="F119" s="22">
        <v>172.37</v>
      </c>
      <c r="G119" s="26">
        <f>F119*C$4</f>
        <v>37921.4</v>
      </c>
    </row>
    <row r="120" spans="1:9" ht="15" customHeight="1" x14ac:dyDescent="0.2">
      <c r="A120" s="17"/>
      <c r="B120" s="72" t="s">
        <v>2</v>
      </c>
      <c r="C120" s="20">
        <v>2710.84</v>
      </c>
      <c r="D120" s="21">
        <f>C120*C$5</f>
        <v>81325.200000000012</v>
      </c>
      <c r="E120" s="9"/>
      <c r="F120" s="22">
        <v>155.69999999999999</v>
      </c>
      <c r="G120" s="26">
        <f>F120*C$5</f>
        <v>4671</v>
      </c>
    </row>
    <row r="121" spans="1:9" ht="15" customHeight="1" x14ac:dyDescent="0.2">
      <c r="A121" s="17"/>
      <c r="B121" s="72" t="s">
        <v>16</v>
      </c>
      <c r="C121" s="20">
        <v>2317.5230000000001</v>
      </c>
      <c r="D121" s="21">
        <f>C121*C$6</f>
        <v>127463.76500000001</v>
      </c>
      <c r="E121" s="9"/>
      <c r="F121" s="22">
        <v>133.1</v>
      </c>
      <c r="G121" s="26">
        <f>F121*C$6</f>
        <v>7320.5</v>
      </c>
    </row>
    <row r="122" spans="1:9" ht="15" customHeight="1" x14ac:dyDescent="0.2">
      <c r="A122" s="17"/>
      <c r="B122" s="72" t="s">
        <v>17</v>
      </c>
      <c r="C122" s="20">
        <v>2247.1010000000001</v>
      </c>
      <c r="D122" s="21">
        <f>C122*C$7</f>
        <v>137073.16099999999</v>
      </c>
      <c r="E122" s="9"/>
      <c r="F122" s="22">
        <v>129.03</v>
      </c>
      <c r="G122" s="26">
        <f>F122*C$7</f>
        <v>7870.83</v>
      </c>
    </row>
    <row r="123" spans="1:9" ht="15" customHeight="1" x14ac:dyDescent="0.2">
      <c r="A123" s="17"/>
      <c r="B123" s="57" t="s">
        <v>18</v>
      </c>
      <c r="C123" s="23"/>
      <c r="D123" s="24">
        <f>SUM(D119:D122)</f>
        <v>1006401.1259999999</v>
      </c>
      <c r="E123" s="9"/>
      <c r="F123" s="25"/>
      <c r="G123" s="27">
        <f>SUM(G119:G122)</f>
        <v>57783.73</v>
      </c>
      <c r="I123" s="10"/>
    </row>
    <row r="124" spans="1:9" ht="15" customHeight="1" x14ac:dyDescent="0.2">
      <c r="A124" s="18" t="s">
        <v>19</v>
      </c>
      <c r="B124" s="103" t="s">
        <v>20</v>
      </c>
      <c r="C124" s="104"/>
      <c r="D124" s="104"/>
      <c r="E124" s="104"/>
      <c r="F124" s="104"/>
      <c r="G124" s="104"/>
    </row>
    <row r="125" spans="1:9" ht="30" customHeight="1" x14ac:dyDescent="0.2">
      <c r="A125" s="18" t="s">
        <v>21</v>
      </c>
      <c r="B125" s="103"/>
      <c r="C125" s="104"/>
      <c r="D125" s="104"/>
      <c r="E125" s="104"/>
      <c r="F125" s="104"/>
      <c r="G125" s="104"/>
    </row>
    <row r="126" spans="1:9" ht="30" customHeight="1" x14ac:dyDescent="0.2">
      <c r="A126" s="29" t="s">
        <v>22</v>
      </c>
      <c r="B126" s="105" t="s">
        <v>119</v>
      </c>
      <c r="C126" s="106"/>
      <c r="D126" s="106"/>
      <c r="E126" s="106"/>
      <c r="F126" s="106"/>
      <c r="G126" s="106"/>
    </row>
    <row r="127" spans="1:9" ht="30" customHeight="1" x14ac:dyDescent="0.2">
      <c r="A127" s="29" t="s">
        <v>23</v>
      </c>
      <c r="B127" s="103"/>
      <c r="C127" s="104"/>
      <c r="D127" s="104"/>
      <c r="E127" s="104"/>
      <c r="F127" s="104"/>
      <c r="G127" s="104"/>
    </row>
    <row r="128" spans="1:9" ht="30" customHeight="1" x14ac:dyDescent="0.2">
      <c r="A128" s="19" t="s">
        <v>24</v>
      </c>
      <c r="B128" s="106" t="s">
        <v>98</v>
      </c>
      <c r="C128" s="118"/>
      <c r="D128" s="118"/>
      <c r="E128" s="118"/>
      <c r="F128" s="118"/>
      <c r="G128" s="118"/>
    </row>
    <row r="129" spans="1:9" ht="15" customHeight="1" x14ac:dyDescent="0.2">
      <c r="A129" s="12"/>
    </row>
    <row r="130" spans="1:9" ht="15" customHeight="1" x14ac:dyDescent="0.25">
      <c r="A130" s="16" t="s">
        <v>6</v>
      </c>
      <c r="B130" s="56">
        <v>31</v>
      </c>
      <c r="C130" s="6"/>
      <c r="D130" s="6"/>
      <c r="E130" s="6"/>
      <c r="F130" s="28"/>
      <c r="G130" s="28"/>
    </row>
    <row r="131" spans="1:9" ht="15" customHeight="1" x14ac:dyDescent="0.2">
      <c r="A131" s="17" t="s">
        <v>8</v>
      </c>
      <c r="B131" s="30" t="s">
        <v>49</v>
      </c>
      <c r="C131" s="7"/>
      <c r="D131" s="7"/>
      <c r="E131" s="7"/>
      <c r="F131" s="7"/>
      <c r="G131" s="7"/>
    </row>
    <row r="132" spans="1:9" ht="15" customHeight="1" x14ac:dyDescent="0.2">
      <c r="A132" s="17"/>
      <c r="B132" s="30"/>
      <c r="C132" s="76" t="s">
        <v>10</v>
      </c>
      <c r="D132" s="77"/>
      <c r="E132" s="7"/>
      <c r="F132" s="76" t="s">
        <v>11</v>
      </c>
      <c r="G132" s="77"/>
    </row>
    <row r="133" spans="1:9" ht="15" customHeight="1" x14ac:dyDescent="0.2">
      <c r="A133" s="17"/>
      <c r="B133" s="30"/>
      <c r="C133" s="8" t="s">
        <v>12</v>
      </c>
      <c r="D133" s="8" t="s">
        <v>13</v>
      </c>
      <c r="E133" s="7"/>
      <c r="F133" s="8" t="s">
        <v>14</v>
      </c>
      <c r="G133" s="8" t="s">
        <v>15</v>
      </c>
    </row>
    <row r="134" spans="1:9" ht="15" customHeight="1" x14ac:dyDescent="0.2">
      <c r="A134" s="17"/>
      <c r="B134" s="72" t="s">
        <v>1</v>
      </c>
      <c r="C134" s="20">
        <v>6956.6620000000003</v>
      </c>
      <c r="D134" s="21">
        <f>C134*C$4</f>
        <v>1530465.6400000001</v>
      </c>
      <c r="E134" s="9"/>
      <c r="F134" s="22">
        <v>326.39999999999998</v>
      </c>
      <c r="G134" s="26">
        <f>F134*C$4</f>
        <v>71808</v>
      </c>
    </row>
    <row r="135" spans="1:9" ht="15" customHeight="1" x14ac:dyDescent="0.2">
      <c r="A135" s="17"/>
      <c r="B135" s="72" t="s">
        <v>2</v>
      </c>
      <c r="C135" s="20">
        <v>6956.6620000000003</v>
      </c>
      <c r="D135" s="21">
        <f>C135*C$5</f>
        <v>208699.86000000002</v>
      </c>
      <c r="E135" s="9"/>
      <c r="F135" s="22">
        <v>326.39999999999998</v>
      </c>
      <c r="G135" s="26">
        <f>F135*C$5</f>
        <v>9792</v>
      </c>
    </row>
    <row r="136" spans="1:9" ht="15" customHeight="1" x14ac:dyDescent="0.2">
      <c r="A136" s="17"/>
      <c r="B136" s="72" t="s">
        <v>16</v>
      </c>
      <c r="C136" s="20">
        <v>5794.0360000000001</v>
      </c>
      <c r="D136" s="21">
        <f>C136*C$6</f>
        <v>318671.98</v>
      </c>
      <c r="E136" s="9"/>
      <c r="F136" s="22">
        <v>271.37</v>
      </c>
      <c r="G136" s="26">
        <f>F136*C$6</f>
        <v>14925.35</v>
      </c>
    </row>
    <row r="137" spans="1:9" ht="15" customHeight="1" x14ac:dyDescent="0.2">
      <c r="A137" s="17"/>
      <c r="B137" s="72" t="s">
        <v>17</v>
      </c>
      <c r="C137" s="20">
        <v>4718.96</v>
      </c>
      <c r="D137" s="21">
        <f>C137*C$7</f>
        <v>287856.56</v>
      </c>
      <c r="E137" s="9"/>
      <c r="F137" s="22">
        <v>220.65</v>
      </c>
      <c r="G137" s="26">
        <f>F137*C$7</f>
        <v>13459.65</v>
      </c>
    </row>
    <row r="138" spans="1:9" ht="15" customHeight="1" x14ac:dyDescent="0.2">
      <c r="A138" s="17"/>
      <c r="B138" s="57" t="s">
        <v>18</v>
      </c>
      <c r="C138" s="23"/>
      <c r="D138" s="24">
        <f>SUM(D134:D137)</f>
        <v>2345694.04</v>
      </c>
      <c r="E138" s="9"/>
      <c r="F138" s="25"/>
      <c r="G138" s="27">
        <f>SUM(G134:G137)</f>
        <v>109985</v>
      </c>
      <c r="I138" s="10"/>
    </row>
    <row r="139" spans="1:9" ht="15" customHeight="1" x14ac:dyDescent="0.2">
      <c r="A139" s="18" t="s">
        <v>19</v>
      </c>
      <c r="B139" s="103" t="s">
        <v>20</v>
      </c>
      <c r="C139" s="104"/>
      <c r="D139" s="104"/>
      <c r="E139" s="104"/>
      <c r="F139" s="104"/>
      <c r="G139" s="104"/>
    </row>
    <row r="140" spans="1:9" ht="30" customHeight="1" x14ac:dyDescent="0.2">
      <c r="A140" s="18" t="s">
        <v>21</v>
      </c>
      <c r="B140" s="103"/>
      <c r="C140" s="104"/>
      <c r="D140" s="104"/>
      <c r="E140" s="104"/>
      <c r="F140" s="104"/>
      <c r="G140" s="104"/>
    </row>
    <row r="141" spans="1:9" ht="30" customHeight="1" x14ac:dyDescent="0.2">
      <c r="A141" s="29" t="s">
        <v>22</v>
      </c>
      <c r="B141" s="105" t="s">
        <v>120</v>
      </c>
      <c r="C141" s="106"/>
      <c r="D141" s="106"/>
      <c r="E141" s="106"/>
      <c r="F141" s="106"/>
      <c r="G141" s="106"/>
    </row>
    <row r="142" spans="1:9" ht="30" customHeight="1" x14ac:dyDescent="0.2">
      <c r="A142" s="29" t="s">
        <v>23</v>
      </c>
      <c r="B142" s="103"/>
      <c r="C142" s="104"/>
      <c r="D142" s="104"/>
      <c r="E142" s="104"/>
      <c r="F142" s="104"/>
      <c r="G142" s="104"/>
    </row>
    <row r="143" spans="1:9" ht="30" customHeight="1" x14ac:dyDescent="0.2">
      <c r="A143" s="19" t="s">
        <v>24</v>
      </c>
      <c r="B143" s="103" t="s">
        <v>50</v>
      </c>
      <c r="C143" s="104"/>
      <c r="D143" s="104"/>
      <c r="E143" s="104"/>
      <c r="F143" s="104"/>
      <c r="G143" s="104"/>
    </row>
    <row r="144" spans="1:9" ht="15" customHeight="1" x14ac:dyDescent="0.2">
      <c r="A144" s="12"/>
    </row>
    <row r="145" spans="1:14" ht="15" customHeight="1" x14ac:dyDescent="0.25">
      <c r="A145" s="16" t="s">
        <v>6</v>
      </c>
      <c r="B145" s="56" t="s">
        <v>51</v>
      </c>
      <c r="C145" s="6"/>
      <c r="D145" s="6"/>
      <c r="E145" s="6"/>
      <c r="F145" s="28"/>
      <c r="G145" s="28"/>
    </row>
    <row r="146" spans="1:14" ht="15" customHeight="1" x14ac:dyDescent="0.2">
      <c r="A146" s="17" t="s">
        <v>8</v>
      </c>
      <c r="B146" s="30" t="s">
        <v>52</v>
      </c>
      <c r="C146" s="7"/>
      <c r="D146" s="7"/>
      <c r="E146" s="7"/>
      <c r="F146" s="7"/>
      <c r="G146" s="7"/>
    </row>
    <row r="147" spans="1:14" ht="15" customHeight="1" x14ac:dyDescent="0.2">
      <c r="A147" s="17"/>
      <c r="B147" s="30"/>
      <c r="C147" s="76" t="s">
        <v>10</v>
      </c>
      <c r="D147" s="77"/>
      <c r="E147" s="7"/>
      <c r="F147" s="76" t="s">
        <v>11</v>
      </c>
      <c r="G147" s="77"/>
    </row>
    <row r="148" spans="1:14" ht="15" customHeight="1" x14ac:dyDescent="0.2">
      <c r="A148" s="17"/>
      <c r="B148" s="30"/>
      <c r="C148" s="8" t="s">
        <v>12</v>
      </c>
      <c r="D148" s="8" t="s">
        <v>13</v>
      </c>
      <c r="E148" s="7"/>
      <c r="F148" s="8" t="s">
        <v>14</v>
      </c>
      <c r="G148" s="8" t="s">
        <v>15</v>
      </c>
      <c r="I148" s="100"/>
      <c r="J148" s="10"/>
    </row>
    <row r="149" spans="1:14" ht="15" customHeight="1" x14ac:dyDescent="0.2">
      <c r="A149" s="17"/>
      <c r="B149" s="72" t="s">
        <v>1</v>
      </c>
      <c r="C149" s="20">
        <v>708.38199999999995</v>
      </c>
      <c r="D149" s="21">
        <f>C149*C$4</f>
        <v>155844.03999999998</v>
      </c>
      <c r="E149" s="9"/>
      <c r="F149" s="22">
        <v>26.65</v>
      </c>
      <c r="G149" s="26">
        <f>F149*C$4</f>
        <v>5863</v>
      </c>
    </row>
    <row r="150" spans="1:14" ht="15" customHeight="1" x14ac:dyDescent="0.2">
      <c r="A150" s="17"/>
      <c r="B150" s="72" t="s">
        <v>2</v>
      </c>
      <c r="C150" s="20">
        <v>472.255</v>
      </c>
      <c r="D150" s="21">
        <f>C150*C$5</f>
        <v>14167.65</v>
      </c>
      <c r="E150" s="9"/>
      <c r="F150" s="22">
        <v>17.77</v>
      </c>
      <c r="G150" s="26">
        <f>F150*C$5</f>
        <v>533.1</v>
      </c>
    </row>
    <row r="151" spans="1:14" ht="15" customHeight="1" x14ac:dyDescent="0.2">
      <c r="A151" s="17"/>
      <c r="B151" s="72" t="s">
        <v>16</v>
      </c>
      <c r="C151" s="43"/>
      <c r="D151" s="21">
        <f>C151*C$6</f>
        <v>0</v>
      </c>
      <c r="E151" s="9"/>
      <c r="F151" s="44"/>
      <c r="G151" s="26">
        <f>F151*C$6</f>
        <v>0</v>
      </c>
    </row>
    <row r="152" spans="1:14" ht="15" customHeight="1" x14ac:dyDescent="0.2">
      <c r="A152" s="17"/>
      <c r="B152" s="72" t="s">
        <v>17</v>
      </c>
      <c r="C152" s="43"/>
      <c r="D152" s="21">
        <f>C152*C$7</f>
        <v>0</v>
      </c>
      <c r="E152" s="9"/>
      <c r="F152" s="44"/>
      <c r="G152" s="26">
        <f>F152*C$7</f>
        <v>0</v>
      </c>
    </row>
    <row r="153" spans="1:14" ht="15" customHeight="1" x14ac:dyDescent="0.2">
      <c r="A153" s="17"/>
      <c r="B153" s="57" t="s">
        <v>18</v>
      </c>
      <c r="C153" s="23"/>
      <c r="D153" s="24">
        <f>SUM(D149:D152)</f>
        <v>170011.68999999997</v>
      </c>
      <c r="E153" s="9"/>
      <c r="F153" s="25"/>
      <c r="G153" s="27">
        <f>SUM(G149:G152)</f>
        <v>6396.1</v>
      </c>
    </row>
    <row r="154" spans="1:14" ht="15" customHeight="1" x14ac:dyDescent="0.2">
      <c r="A154" s="18" t="s">
        <v>19</v>
      </c>
      <c r="B154" s="103" t="s">
        <v>20</v>
      </c>
      <c r="C154" s="104"/>
      <c r="D154" s="104"/>
      <c r="E154" s="104"/>
      <c r="F154" s="104"/>
      <c r="G154" s="104"/>
    </row>
    <row r="155" spans="1:14" ht="30" customHeight="1" x14ac:dyDescent="0.2">
      <c r="A155" s="18" t="s">
        <v>21</v>
      </c>
      <c r="B155" s="103"/>
      <c r="C155" s="104"/>
      <c r="D155" s="104"/>
      <c r="E155" s="104"/>
      <c r="F155" s="104"/>
      <c r="G155" s="104"/>
    </row>
    <row r="156" spans="1:14" ht="30" customHeight="1" x14ac:dyDescent="0.2">
      <c r="A156" s="29" t="s">
        <v>22</v>
      </c>
      <c r="B156" s="105" t="s">
        <v>121</v>
      </c>
      <c r="C156" s="106"/>
      <c r="D156" s="106"/>
      <c r="E156" s="106"/>
      <c r="F156" s="106"/>
      <c r="G156" s="106"/>
    </row>
    <row r="157" spans="1:14" ht="30" customHeight="1" x14ac:dyDescent="0.2">
      <c r="A157" s="29" t="s">
        <v>23</v>
      </c>
      <c r="B157" s="103"/>
      <c r="C157" s="104"/>
      <c r="D157" s="104"/>
      <c r="E157" s="104"/>
      <c r="F157" s="104"/>
      <c r="G157" s="104"/>
    </row>
    <row r="158" spans="1:14" ht="30" customHeight="1" x14ac:dyDescent="0.2">
      <c r="A158" s="19" t="s">
        <v>24</v>
      </c>
      <c r="B158" s="103"/>
      <c r="C158" s="104"/>
      <c r="D158" s="104"/>
      <c r="E158" s="104"/>
      <c r="F158" s="104"/>
      <c r="G158" s="104"/>
    </row>
    <row r="159" spans="1:14" ht="15" customHeight="1" x14ac:dyDescent="0.2">
      <c r="A159" s="12"/>
    </row>
    <row r="160" spans="1:14" ht="30" customHeight="1" x14ac:dyDescent="0.3">
      <c r="A160" s="1" t="s">
        <v>102</v>
      </c>
      <c r="D160" s="117" t="s">
        <v>30</v>
      </c>
      <c r="E160" s="117"/>
      <c r="F160" s="117"/>
      <c r="G160" s="53"/>
      <c r="I160" s="7"/>
      <c r="J160" s="39"/>
      <c r="K160" s="39"/>
      <c r="L160" s="30"/>
      <c r="M160" s="107"/>
      <c r="N160" s="107"/>
    </row>
    <row r="161" spans="1:14" ht="15" customHeight="1" x14ac:dyDescent="0.2">
      <c r="A161" s="12"/>
    </row>
    <row r="162" spans="1:14" ht="15" customHeight="1" x14ac:dyDescent="0.2">
      <c r="A162" s="46" t="s">
        <v>31</v>
      </c>
      <c r="B162" s="58"/>
      <c r="C162" s="48"/>
      <c r="D162" s="47" t="s">
        <v>32</v>
      </c>
      <c r="F162" s="47" t="s">
        <v>33</v>
      </c>
    </row>
    <row r="163" spans="1:14" ht="15" customHeight="1" x14ac:dyDescent="0.2">
      <c r="A163" s="59" t="str">
        <f>B10</f>
        <v>1N</v>
      </c>
      <c r="B163" s="58" t="str">
        <f>B11</f>
        <v>Ullerntoppen - Jernbanetorget</v>
      </c>
      <c r="C163" s="48"/>
      <c r="D163" s="50">
        <f>D18</f>
        <v>14774.34</v>
      </c>
      <c r="E163" s="51">
        <f>E18</f>
        <v>0</v>
      </c>
      <c r="F163" s="52">
        <f>G18</f>
        <v>707.59999999999991</v>
      </c>
      <c r="J163" s="121"/>
      <c r="K163" s="121"/>
      <c r="L163" s="121"/>
    </row>
    <row r="164" spans="1:14" ht="15" customHeight="1" x14ac:dyDescent="0.2">
      <c r="A164" s="60" t="str">
        <f>B25</f>
        <v>2N</v>
      </c>
      <c r="B164" s="58" t="str">
        <f>B26</f>
        <v>(Østerås T -) Jernbanetorget - Ellingsrudåsen T</v>
      </c>
      <c r="C164" s="48"/>
      <c r="D164" s="50">
        <f>D33</f>
        <v>42024.324000000001</v>
      </c>
      <c r="E164" s="51">
        <f>E33</f>
        <v>0</v>
      </c>
      <c r="F164" s="52">
        <f>G33</f>
        <v>1767.1799999999998</v>
      </c>
    </row>
    <row r="165" spans="1:14" ht="15" customHeight="1" x14ac:dyDescent="0.2">
      <c r="A165" s="60" t="str">
        <f>B40</f>
        <v>5N</v>
      </c>
      <c r="B165" s="58" t="str">
        <f>B41</f>
        <v>Jernbanetorget - Vestli T</v>
      </c>
      <c r="C165" s="49"/>
      <c r="D165" s="50">
        <f>D48</f>
        <v>32646.255999999998</v>
      </c>
      <c r="E165" s="51">
        <f>E48</f>
        <v>0</v>
      </c>
      <c r="F165" s="52">
        <f>G48</f>
        <v>1150.8</v>
      </c>
    </row>
    <row r="166" spans="1:14" ht="15" customHeight="1" x14ac:dyDescent="0.2">
      <c r="A166" s="60" t="str">
        <f>B55</f>
        <v>63N</v>
      </c>
      <c r="B166" s="58" t="str">
        <f>B56</f>
        <v>Romsås ring</v>
      </c>
      <c r="C166" s="48"/>
      <c r="D166" s="50">
        <f>D63</f>
        <v>3080.0320000000002</v>
      </c>
      <c r="E166" s="51">
        <f>E63</f>
        <v>0</v>
      </c>
      <c r="F166" s="52">
        <f>G63</f>
        <v>116</v>
      </c>
    </row>
    <row r="167" spans="1:14" ht="15" customHeight="1" x14ac:dyDescent="0.2">
      <c r="A167" s="60">
        <f>B70</f>
        <v>20</v>
      </c>
      <c r="B167" s="58" t="str">
        <f>B71</f>
        <v>Skøyen - Galgeberg</v>
      </c>
      <c r="C167" s="48"/>
      <c r="D167" s="50">
        <f>D78</f>
        <v>1106939.014</v>
      </c>
      <c r="E167" s="51">
        <f>E78</f>
        <v>0</v>
      </c>
      <c r="F167" s="52">
        <f>G78</f>
        <v>61902.45</v>
      </c>
    </row>
    <row r="168" spans="1:14" ht="15" customHeight="1" x14ac:dyDescent="0.2">
      <c r="A168" s="60">
        <f>B85</f>
        <v>21</v>
      </c>
      <c r="B168" s="58" t="str">
        <f>B86</f>
        <v>Tjuvholmen - Helsfyr T</v>
      </c>
      <c r="C168" s="48"/>
      <c r="D168" s="50">
        <f>D93</f>
        <v>926696.04899999988</v>
      </c>
      <c r="E168" s="51">
        <f>E93</f>
        <v>0</v>
      </c>
      <c r="F168" s="52">
        <f>G93</f>
        <v>55046.7</v>
      </c>
    </row>
    <row r="169" spans="1:14" ht="15" customHeight="1" x14ac:dyDescent="0.2">
      <c r="A169" s="60">
        <f>B100</f>
        <v>28</v>
      </c>
      <c r="B169" s="58" t="str">
        <f>B101</f>
        <v>Fornebu vest - Økern T</v>
      </c>
      <c r="C169" s="48"/>
      <c r="D169" s="50">
        <f>D108</f>
        <v>481159.46</v>
      </c>
      <c r="E169" s="51">
        <f>E108</f>
        <v>0</v>
      </c>
      <c r="F169" s="52">
        <f>G108</f>
        <v>23617.5</v>
      </c>
    </row>
    <row r="170" spans="1:14" ht="15" customHeight="1" x14ac:dyDescent="0.2">
      <c r="A170" s="60">
        <f>B115</f>
        <v>30</v>
      </c>
      <c r="B170" s="58" t="str">
        <f>B116</f>
        <v>Bygdøy - Nydalen</v>
      </c>
      <c r="C170" s="48"/>
      <c r="D170" s="50">
        <f>D123</f>
        <v>1006401.1259999999</v>
      </c>
      <c r="E170" s="51">
        <f>E123</f>
        <v>0</v>
      </c>
      <c r="F170" s="52">
        <f>G123</f>
        <v>57783.73</v>
      </c>
    </row>
    <row r="171" spans="1:14" ht="15" customHeight="1" x14ac:dyDescent="0.2">
      <c r="A171" s="60">
        <f>B130</f>
        <v>31</v>
      </c>
      <c r="B171" s="58" t="str">
        <f>B131</f>
        <v>Snarøya - Fornebu - Tonsenhagen - Grorud</v>
      </c>
      <c r="C171" s="48"/>
      <c r="D171" s="50">
        <f>D138</f>
        <v>2345694.04</v>
      </c>
      <c r="E171" s="51">
        <f>E138</f>
        <v>0</v>
      </c>
      <c r="F171" s="52">
        <f>G138</f>
        <v>109985</v>
      </c>
    </row>
    <row r="172" spans="1:14" ht="15" customHeight="1" x14ac:dyDescent="0.2">
      <c r="A172" s="60" t="str">
        <f>B145</f>
        <v>31E</v>
      </c>
      <c r="B172" s="58" t="str">
        <f>B146</f>
        <v>Fornebu vest - Kalbakken</v>
      </c>
      <c r="C172" s="48"/>
      <c r="D172" s="50">
        <f>D153</f>
        <v>170011.68999999997</v>
      </c>
      <c r="E172" s="51">
        <f>E153</f>
        <v>0</v>
      </c>
      <c r="F172" s="52">
        <f>G153</f>
        <v>6396.1</v>
      </c>
    </row>
    <row r="173" spans="1:14" ht="15" customHeight="1" x14ac:dyDescent="0.2">
      <c r="A173" s="45"/>
      <c r="F173" s="10"/>
    </row>
    <row r="174" spans="1:14" s="4" customFormat="1" ht="22.5" customHeight="1" x14ac:dyDescent="0.25">
      <c r="A174" s="85" t="s">
        <v>34</v>
      </c>
      <c r="B174" s="86"/>
      <c r="C174" s="87"/>
      <c r="D174" s="88">
        <f>SUM(D163:D173)</f>
        <v>6129426.3310000002</v>
      </c>
      <c r="E174" s="89"/>
      <c r="F174" s="90">
        <f>SUM(F163:F173)</f>
        <v>318473.05999999994</v>
      </c>
    </row>
    <row r="175" spans="1:14" ht="12" customHeight="1" x14ac:dyDescent="0.2">
      <c r="A175" s="45"/>
    </row>
    <row r="176" spans="1:14" s="40" customFormat="1" ht="12" customHeight="1" x14ac:dyDescent="0.2">
      <c r="A176" s="4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s="40" customFormat="1" ht="12" customHeight="1" x14ac:dyDescent="0.2">
      <c r="A177" s="4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s="40" customFormat="1" ht="12" customHeight="1" x14ac:dyDescent="0.2">
      <c r="A178" s="1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s="40" customFormat="1" ht="12" customHeight="1" x14ac:dyDescent="0.2">
      <c r="A179" s="1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s="40" customFormat="1" ht="12" customHeight="1" x14ac:dyDescent="0.2">
      <c r="A180" s="1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s="40" customFormat="1" ht="12" customHeight="1" x14ac:dyDescent="0.2">
      <c r="A181" s="1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s="40" customFormat="1" ht="12" customHeight="1" x14ac:dyDescent="0.2">
      <c r="A182" s="1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s="40" customFormat="1" ht="12" customHeight="1" x14ac:dyDescent="0.2">
      <c r="A183" s="1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s="40" customFormat="1" ht="12" customHeight="1" x14ac:dyDescent="0.2">
      <c r="A184" s="1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s="40" customFormat="1" ht="12" customHeight="1" x14ac:dyDescent="0.2">
      <c r="A185" s="1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s="40" customFormat="1" ht="12" customHeight="1" x14ac:dyDescent="0.2">
      <c r="A186" s="1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s="40" customFormat="1" ht="12" customHeight="1" x14ac:dyDescent="0.2">
      <c r="A187" s="1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s="40" customFormat="1" ht="12" customHeight="1" x14ac:dyDescent="0.2">
      <c r="A188" s="1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s="40" customFormat="1" ht="12" customHeight="1" x14ac:dyDescent="0.2">
      <c r="A189" s="1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s="40" customFormat="1" ht="12" customHeight="1" x14ac:dyDescent="0.2">
      <c r="A190" s="1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s="40" customFormat="1" ht="12" customHeight="1" x14ac:dyDescent="0.2">
      <c r="A191" s="1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s="40" customFormat="1" ht="12" customHeight="1" x14ac:dyDescent="0.2">
      <c r="A192" s="1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s="40" customFormat="1" ht="12" customHeight="1" x14ac:dyDescent="0.2">
      <c r="A193" s="1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s="40" customFormat="1" ht="12" customHeight="1" x14ac:dyDescent="0.2">
      <c r="A194" s="1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s="40" customFormat="1" ht="12" customHeight="1" x14ac:dyDescent="0.2">
      <c r="A195" s="1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s="40" customFormat="1" ht="12" customHeight="1" x14ac:dyDescent="0.2">
      <c r="A196" s="1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s="40" customFormat="1" ht="12" customHeight="1" x14ac:dyDescent="0.2">
      <c r="A197" s="1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s="40" customFormat="1" ht="12" customHeight="1" x14ac:dyDescent="0.2">
      <c r="A198" s="1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s="40" customFormat="1" ht="12" customHeight="1" x14ac:dyDescent="0.2">
      <c r="A199" s="1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s="40" customFormat="1" ht="12" customHeight="1" x14ac:dyDescent="0.2">
      <c r="A200" s="1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s="40" customFormat="1" ht="12" customHeight="1" x14ac:dyDescent="0.2">
      <c r="A201" s="1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s="40" customFormat="1" ht="12" customHeight="1" x14ac:dyDescent="0.2">
      <c r="A202" s="1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s="40" customFormat="1" ht="12" customHeight="1" x14ac:dyDescent="0.2">
      <c r="A203" s="1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s="40" customFormat="1" ht="12" customHeight="1" x14ac:dyDescent="0.2">
      <c r="A204" s="1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s="40" customFormat="1" ht="12" customHeight="1" x14ac:dyDescent="0.2">
      <c r="A205" s="1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s="40" customFormat="1" ht="12" customHeight="1" x14ac:dyDescent="0.2">
      <c r="A206" s="1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s="40" customFormat="1" ht="12" customHeight="1" x14ac:dyDescent="0.2">
      <c r="A207" s="1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s="40" customFormat="1" ht="12" customHeight="1" x14ac:dyDescent="0.2">
      <c r="A208" s="1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s="40" customFormat="1" ht="12" customHeight="1" x14ac:dyDescent="0.2">
      <c r="A209" s="1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s="40" customFormat="1" ht="12" customHeight="1" x14ac:dyDescent="0.2">
      <c r="A210" s="1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s="40" customFormat="1" ht="12" customHeight="1" x14ac:dyDescent="0.2">
      <c r="A211" s="1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s="40" customFormat="1" ht="12" customHeight="1" x14ac:dyDescent="0.2">
      <c r="A212" s="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s="40" customFormat="1" ht="12" customHeight="1" x14ac:dyDescent="0.2">
      <c r="A213" s="1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s="40" customFormat="1" ht="12" customHeight="1" x14ac:dyDescent="0.2">
      <c r="A214" s="1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s="40" customFormat="1" ht="12" customHeight="1" x14ac:dyDescent="0.2">
      <c r="A215" s="1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s="40" customFormat="1" ht="12" customHeight="1" x14ac:dyDescent="0.2">
      <c r="A216" s="1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s="40" customFormat="1" ht="12" customHeight="1" x14ac:dyDescent="0.2">
      <c r="A217" s="1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s="40" customFormat="1" ht="12" customHeight="1" x14ac:dyDescent="0.2">
      <c r="A218" s="1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s="40" customFormat="1" ht="12" customHeight="1" x14ac:dyDescent="0.2">
      <c r="A219" s="1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s="40" customFormat="1" ht="12" customHeight="1" x14ac:dyDescent="0.2">
      <c r="A220" s="1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s="40" customFormat="1" ht="12" customHeight="1" x14ac:dyDescent="0.2">
      <c r="A221" s="1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s="40" customFormat="1" ht="12" customHeight="1" x14ac:dyDescent="0.2">
      <c r="A222" s="1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s="40" customFormat="1" ht="12" customHeight="1" x14ac:dyDescent="0.2">
      <c r="A223" s="1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s="40" customFormat="1" ht="12" customHeight="1" x14ac:dyDescent="0.2">
      <c r="A224" s="1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s="40" customFormat="1" ht="12" customHeight="1" x14ac:dyDescent="0.2">
      <c r="A225" s="1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s="40" customFormat="1" ht="12" customHeight="1" x14ac:dyDescent="0.2">
      <c r="A226" s="1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s="40" customFormat="1" ht="12" customHeight="1" x14ac:dyDescent="0.2">
      <c r="A227" s="1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s="40" customFormat="1" ht="12" customHeight="1" x14ac:dyDescent="0.2">
      <c r="A228" s="1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s="40" customFormat="1" ht="12" customHeight="1" x14ac:dyDescent="0.2">
      <c r="A229" s="1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s="40" customFormat="1" ht="12" customHeight="1" x14ac:dyDescent="0.2">
      <c r="A230" s="1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s="40" customFormat="1" ht="12" customHeight="1" x14ac:dyDescent="0.2">
      <c r="A231" s="1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s="40" customFormat="1" ht="12" customHeight="1" x14ac:dyDescent="0.2">
      <c r="A232" s="1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s="40" customFormat="1" ht="12" customHeight="1" x14ac:dyDescent="0.2">
      <c r="A233" s="1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s="40" customFormat="1" ht="12" customHeight="1" x14ac:dyDescent="0.2">
      <c r="A234" s="1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s="40" customFormat="1" ht="12" customHeight="1" x14ac:dyDescent="0.2">
      <c r="A235" s="1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s="40" customFormat="1" ht="12" customHeight="1" x14ac:dyDescent="0.2">
      <c r="A236" s="1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s="40" customFormat="1" ht="12" customHeight="1" x14ac:dyDescent="0.2">
      <c r="A237" s="1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s="40" customFormat="1" ht="12" customHeight="1" x14ac:dyDescent="0.2">
      <c r="A238" s="1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s="40" customFormat="1" ht="12" customHeight="1" x14ac:dyDescent="0.2">
      <c r="A239" s="1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s="40" customFormat="1" ht="12" customHeight="1" x14ac:dyDescent="0.2">
      <c r="A240" s="1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s="40" customFormat="1" ht="12" customHeight="1" x14ac:dyDescent="0.2">
      <c r="A241" s="1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s="40" customFormat="1" ht="12" customHeight="1" x14ac:dyDescent="0.2">
      <c r="A242" s="1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s="40" customFormat="1" ht="12" customHeight="1" x14ac:dyDescent="0.2">
      <c r="A243" s="1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s="40" customFormat="1" ht="12" customHeight="1" x14ac:dyDescent="0.2">
      <c r="A244" s="1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s="40" customFormat="1" ht="12" customHeight="1" x14ac:dyDescent="0.2">
      <c r="A245" s="1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s="40" customFormat="1" ht="12" customHeight="1" x14ac:dyDescent="0.2">
      <c r="A246" s="1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s="40" customFormat="1" ht="12" customHeight="1" x14ac:dyDescent="0.2">
      <c r="A247" s="1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s="40" customFormat="1" ht="12" customHeight="1" x14ac:dyDescent="0.2">
      <c r="A248" s="1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s="40" customFormat="1" ht="12" customHeight="1" x14ac:dyDescent="0.2">
      <c r="A249" s="1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s="40" customFormat="1" ht="12" customHeight="1" x14ac:dyDescent="0.2">
      <c r="A250" s="1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s="40" customFormat="1" ht="12" customHeight="1" x14ac:dyDescent="0.2">
      <c r="A251" s="1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s="40" customFormat="1" ht="12" customHeight="1" x14ac:dyDescent="0.2">
      <c r="A252" s="1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s="40" customFormat="1" ht="12" customHeight="1" x14ac:dyDescent="0.2">
      <c r="A253" s="1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s="40" customFormat="1" ht="12" customHeight="1" x14ac:dyDescent="0.2">
      <c r="A254" s="1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s="40" customFormat="1" ht="12" customHeight="1" x14ac:dyDescent="0.2">
      <c r="A255" s="1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s="40" customFormat="1" ht="12" customHeight="1" x14ac:dyDescent="0.2">
      <c r="A256" s="1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s="40" customFormat="1" ht="12" customHeight="1" x14ac:dyDescent="0.2">
      <c r="A257" s="1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s="40" customFormat="1" ht="12" customHeight="1" x14ac:dyDescent="0.2">
      <c r="A258" s="1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s="40" customFormat="1" ht="12" customHeight="1" x14ac:dyDescent="0.2">
      <c r="A259" s="1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s="40" customFormat="1" ht="12" customHeight="1" x14ac:dyDescent="0.2">
      <c r="A260" s="1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s="40" customFormat="1" ht="12" customHeight="1" x14ac:dyDescent="0.2">
      <c r="A261" s="1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s="40" customFormat="1" ht="12" customHeight="1" x14ac:dyDescent="0.2">
      <c r="A262" s="1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s="40" customFormat="1" ht="12" customHeight="1" x14ac:dyDescent="0.2">
      <c r="A263" s="1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s="40" customFormat="1" ht="12" customHeight="1" x14ac:dyDescent="0.2">
      <c r="A264" s="1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s="40" customFormat="1" ht="12" customHeight="1" x14ac:dyDescent="0.2">
      <c r="A265" s="1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s="40" customFormat="1" ht="12" customHeight="1" x14ac:dyDescent="0.2">
      <c r="A266" s="1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s="40" customFormat="1" ht="12" customHeight="1" x14ac:dyDescent="0.2">
      <c r="A267" s="1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s="40" customFormat="1" ht="12" customHeight="1" x14ac:dyDescent="0.2">
      <c r="A268" s="1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s="40" customFormat="1" ht="12" customHeight="1" x14ac:dyDescent="0.2">
      <c r="A269" s="1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s="40" customFormat="1" ht="12" customHeight="1" x14ac:dyDescent="0.2">
      <c r="A270" s="1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s="40" customFormat="1" ht="12" customHeight="1" x14ac:dyDescent="0.2">
      <c r="A271" s="1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s="40" customFormat="1" ht="12" customHeight="1" x14ac:dyDescent="0.2">
      <c r="A272" s="1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s="40" customFormat="1" ht="12" customHeight="1" x14ac:dyDescent="0.2">
      <c r="A273" s="1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s="40" customFormat="1" ht="12" customHeight="1" x14ac:dyDescent="0.2">
      <c r="A274" s="1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s="40" customFormat="1" ht="12" customHeight="1" x14ac:dyDescent="0.2">
      <c r="A275" s="1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s="40" customFormat="1" ht="12" customHeight="1" x14ac:dyDescent="0.2">
      <c r="A276" s="1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s="40" customFormat="1" ht="12" customHeight="1" x14ac:dyDescent="0.2">
      <c r="A277" s="1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</sheetData>
  <mergeCells count="65">
    <mergeCell ref="A6:B6"/>
    <mergeCell ref="M1:N1"/>
    <mergeCell ref="A3:C3"/>
    <mergeCell ref="A4:B4"/>
    <mergeCell ref="D4:G4"/>
    <mergeCell ref="D5:G5"/>
    <mergeCell ref="D3:G3"/>
    <mergeCell ref="B34:G34"/>
    <mergeCell ref="A7:B7"/>
    <mergeCell ref="A8:B8"/>
    <mergeCell ref="C12:D12"/>
    <mergeCell ref="F12:G12"/>
    <mergeCell ref="B19:G19"/>
    <mergeCell ref="B20:G20"/>
    <mergeCell ref="B21:G21"/>
    <mergeCell ref="B22:G22"/>
    <mergeCell ref="B23:G23"/>
    <mergeCell ref="C27:D27"/>
    <mergeCell ref="F27:G27"/>
    <mergeCell ref="B51:G51"/>
    <mergeCell ref="B52:G52"/>
    <mergeCell ref="B53:G53"/>
    <mergeCell ref="B35:G35"/>
    <mergeCell ref="B36:G36"/>
    <mergeCell ref="B37:G37"/>
    <mergeCell ref="B38:G38"/>
    <mergeCell ref="B49:G49"/>
    <mergeCell ref="B50:G50"/>
    <mergeCell ref="B64:G64"/>
    <mergeCell ref="B65:G65"/>
    <mergeCell ref="B66:G66"/>
    <mergeCell ref="B67:G67"/>
    <mergeCell ref="B68:G68"/>
    <mergeCell ref="B110:G110"/>
    <mergeCell ref="B79:G79"/>
    <mergeCell ref="B80:G80"/>
    <mergeCell ref="B81:G81"/>
    <mergeCell ref="B82:G82"/>
    <mergeCell ref="B83:G83"/>
    <mergeCell ref="B94:G94"/>
    <mergeCell ref="B95:G95"/>
    <mergeCell ref="B96:G96"/>
    <mergeCell ref="B97:G97"/>
    <mergeCell ref="B98:G98"/>
    <mergeCell ref="B109:G109"/>
    <mergeCell ref="B142:G142"/>
    <mergeCell ref="B111:G111"/>
    <mergeCell ref="B112:G112"/>
    <mergeCell ref="B113:G113"/>
    <mergeCell ref="B124:G124"/>
    <mergeCell ref="B125:G125"/>
    <mergeCell ref="B126:G126"/>
    <mergeCell ref="B127:G127"/>
    <mergeCell ref="B128:G128"/>
    <mergeCell ref="B139:G139"/>
    <mergeCell ref="B140:G140"/>
    <mergeCell ref="B141:G141"/>
    <mergeCell ref="D160:F160"/>
    <mergeCell ref="M160:N160"/>
    <mergeCell ref="B143:G143"/>
    <mergeCell ref="B154:G154"/>
    <mergeCell ref="B155:G155"/>
    <mergeCell ref="B156:G156"/>
    <mergeCell ref="B157:G157"/>
    <mergeCell ref="B158:G158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2" manualBreakCount="2">
    <brk id="54" max="16383" man="1"/>
    <brk id="1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427"/>
  <sheetViews>
    <sheetView zoomScaleNormal="100" workbookViewId="0">
      <selection activeCell="H25" sqref="H25"/>
    </sheetView>
  </sheetViews>
  <sheetFormatPr baseColWidth="10" defaultColWidth="11.42578125" defaultRowHeight="12.75" x14ac:dyDescent="0.2"/>
  <cols>
    <col min="1" max="1" width="6.5703125" customWidth="1"/>
    <col min="2" max="2" width="17.42578125" style="54" bestFit="1" customWidth="1"/>
    <col min="3" max="3" width="14.28515625" customWidth="1"/>
    <col min="4" max="4" width="13.140625" customWidth="1"/>
    <col min="5" max="5" width="14.140625" style="68" bestFit="1" customWidth="1"/>
    <col min="7" max="7" width="4.5703125" customWidth="1"/>
    <col min="10" max="10" width="6.140625" bestFit="1" customWidth="1"/>
    <col min="11" max="11" width="16.85546875" bestFit="1" customWidth="1"/>
    <col min="12" max="12" width="11.42578125" customWidth="1"/>
    <col min="13" max="13" width="12.85546875" bestFit="1" customWidth="1"/>
    <col min="14" max="14" width="13" bestFit="1" customWidth="1"/>
  </cols>
  <sheetData>
    <row r="1" spans="1:14" x14ac:dyDescent="0.2">
      <c r="A1" s="92" t="s">
        <v>53</v>
      </c>
      <c r="B1" s="92" t="s">
        <v>54</v>
      </c>
      <c r="C1" s="93" t="s">
        <v>55</v>
      </c>
      <c r="D1" s="93" t="s">
        <v>56</v>
      </c>
      <c r="E1" s="94" t="s">
        <v>57</v>
      </c>
      <c r="F1" s="95" t="s">
        <v>58</v>
      </c>
      <c r="H1" s="61" t="s">
        <v>59</v>
      </c>
      <c r="I1" s="61" t="s">
        <v>60</v>
      </c>
      <c r="J1" s="61" t="s">
        <v>61</v>
      </c>
      <c r="K1" s="61" t="s">
        <v>62</v>
      </c>
      <c r="M1" s="61" t="s">
        <v>63</v>
      </c>
      <c r="N1" s="61" t="s">
        <v>57</v>
      </c>
    </row>
    <row r="2" spans="1:14" x14ac:dyDescent="0.2">
      <c r="A2">
        <f t="shared" ref="A2:A3" si="0">WEEKNUM(B2,21)</f>
        <v>1</v>
      </c>
      <c r="B2" s="64">
        <v>45292</v>
      </c>
      <c r="C2" s="98" t="s">
        <v>99</v>
      </c>
      <c r="D2" s="65" t="s">
        <v>64</v>
      </c>
      <c r="E2" s="66" t="s">
        <v>65</v>
      </c>
      <c r="F2" s="91"/>
      <c r="H2" s="62" t="s">
        <v>99</v>
      </c>
      <c r="I2" s="62" t="s">
        <v>66</v>
      </c>
      <c r="J2" s="63">
        <f t="shared" ref="J2:J8" si="1">COUNTIFS(C:C,H2,D:D,I2)</f>
        <v>43</v>
      </c>
      <c r="K2" s="63"/>
      <c r="M2" s="62" t="s">
        <v>99</v>
      </c>
      <c r="N2" s="62" t="s">
        <v>99</v>
      </c>
    </row>
    <row r="3" spans="1:14" x14ac:dyDescent="0.2">
      <c r="A3">
        <f t="shared" si="0"/>
        <v>1</v>
      </c>
      <c r="B3" s="64">
        <v>45293</v>
      </c>
      <c r="C3" s="98" t="s">
        <v>99</v>
      </c>
      <c r="D3" s="65" t="s">
        <v>67</v>
      </c>
      <c r="E3" s="67"/>
      <c r="F3" s="91"/>
      <c r="H3" s="62" t="s">
        <v>99</v>
      </c>
      <c r="I3" s="62" t="s">
        <v>67</v>
      </c>
      <c r="J3" s="63">
        <f t="shared" si="1"/>
        <v>45</v>
      </c>
      <c r="K3" s="63"/>
      <c r="M3" s="62" t="s">
        <v>100</v>
      </c>
      <c r="N3" s="62" t="s">
        <v>100</v>
      </c>
    </row>
    <row r="4" spans="1:14" x14ac:dyDescent="0.2">
      <c r="A4">
        <f>WEEKNUM(B4,21)</f>
        <v>1</v>
      </c>
      <c r="B4" s="64">
        <v>45294</v>
      </c>
      <c r="C4" s="98" t="s">
        <v>99</v>
      </c>
      <c r="D4" s="65" t="s">
        <v>68</v>
      </c>
      <c r="E4" s="67"/>
      <c r="F4" s="91"/>
      <c r="H4" s="62" t="s">
        <v>99</v>
      </c>
      <c r="I4" s="62" t="s">
        <v>68</v>
      </c>
      <c r="J4" s="63">
        <f t="shared" si="1"/>
        <v>44</v>
      </c>
      <c r="K4" s="63"/>
      <c r="M4" s="62"/>
      <c r="N4" s="62"/>
    </row>
    <row r="5" spans="1:14" x14ac:dyDescent="0.2">
      <c r="A5">
        <f t="shared" ref="A5:A68" si="2">WEEKNUM(B5,21)</f>
        <v>1</v>
      </c>
      <c r="B5" s="64">
        <v>45295</v>
      </c>
      <c r="C5" s="98" t="s">
        <v>99</v>
      </c>
      <c r="D5" s="65" t="s">
        <v>69</v>
      </c>
      <c r="E5" s="67"/>
      <c r="F5" s="91"/>
      <c r="H5" s="62" t="s">
        <v>99</v>
      </c>
      <c r="I5" s="62" t="s">
        <v>69</v>
      </c>
      <c r="J5" s="63">
        <f t="shared" si="1"/>
        <v>44</v>
      </c>
      <c r="K5" s="63"/>
      <c r="M5" s="63"/>
      <c r="N5" s="63"/>
    </row>
    <row r="6" spans="1:14" x14ac:dyDescent="0.2">
      <c r="A6">
        <f t="shared" si="2"/>
        <v>1</v>
      </c>
      <c r="B6" s="64">
        <v>45296</v>
      </c>
      <c r="C6" s="98" t="s">
        <v>99</v>
      </c>
      <c r="D6" s="65" t="s">
        <v>70</v>
      </c>
      <c r="E6" s="67"/>
      <c r="F6" s="91"/>
      <c r="H6" s="62" t="s">
        <v>99</v>
      </c>
      <c r="I6" s="62" t="s">
        <v>70</v>
      </c>
      <c r="J6" s="63">
        <f t="shared" si="1"/>
        <v>44</v>
      </c>
      <c r="K6" s="63">
        <f>SUM(J2:J6)</f>
        <v>220</v>
      </c>
      <c r="M6" s="63"/>
      <c r="N6" s="63"/>
    </row>
    <row r="7" spans="1:14" x14ac:dyDescent="0.2">
      <c r="A7">
        <f t="shared" si="2"/>
        <v>1</v>
      </c>
      <c r="B7" s="64">
        <v>45297</v>
      </c>
      <c r="C7" s="98" t="s">
        <v>99</v>
      </c>
      <c r="D7" s="65" t="s">
        <v>71</v>
      </c>
      <c r="E7" s="67"/>
      <c r="F7" s="91"/>
      <c r="H7" s="62" t="s">
        <v>99</v>
      </c>
      <c r="I7" s="62" t="s">
        <v>71</v>
      </c>
      <c r="J7" s="63">
        <f t="shared" si="1"/>
        <v>55</v>
      </c>
      <c r="K7" s="63">
        <f>SUM(J7)</f>
        <v>55</v>
      </c>
      <c r="M7" s="63"/>
      <c r="N7" s="63"/>
    </row>
    <row r="8" spans="1:14" x14ac:dyDescent="0.2">
      <c r="A8">
        <f t="shared" si="2"/>
        <v>1</v>
      </c>
      <c r="B8" s="64">
        <v>45298</v>
      </c>
      <c r="C8" s="98" t="s">
        <v>99</v>
      </c>
      <c r="D8" s="65" t="s">
        <v>64</v>
      </c>
      <c r="E8" s="67"/>
      <c r="F8" s="91"/>
      <c r="H8" s="62" t="s">
        <v>99</v>
      </c>
      <c r="I8" s="62" t="s">
        <v>64</v>
      </c>
      <c r="J8" s="63">
        <f t="shared" si="1"/>
        <v>61</v>
      </c>
      <c r="K8" s="63">
        <f>SUM(J8)</f>
        <v>61</v>
      </c>
      <c r="M8" s="63"/>
      <c r="N8" s="63"/>
    </row>
    <row r="9" spans="1:14" x14ac:dyDescent="0.2">
      <c r="A9">
        <f t="shared" si="2"/>
        <v>2</v>
      </c>
      <c r="B9" s="64">
        <v>45299</v>
      </c>
      <c r="C9" s="98" t="s">
        <v>99</v>
      </c>
      <c r="D9" s="65" t="s">
        <v>66</v>
      </c>
      <c r="E9" s="67"/>
      <c r="F9" s="91"/>
      <c r="H9" s="62"/>
      <c r="I9" s="62"/>
      <c r="J9" s="63">
        <f>SUM(J2:J8)</f>
        <v>336</v>
      </c>
      <c r="K9" s="63"/>
    </row>
    <row r="10" spans="1:14" x14ac:dyDescent="0.2">
      <c r="A10">
        <f t="shared" si="2"/>
        <v>2</v>
      </c>
      <c r="B10" s="64">
        <v>45300</v>
      </c>
      <c r="C10" s="98" t="s">
        <v>99</v>
      </c>
      <c r="D10" s="65" t="s">
        <v>67</v>
      </c>
      <c r="E10" s="67"/>
      <c r="F10" s="91"/>
      <c r="H10" s="62" t="s">
        <v>100</v>
      </c>
      <c r="I10" s="62" t="s">
        <v>66</v>
      </c>
      <c r="J10" s="63">
        <f t="shared" ref="J10:J16" si="3">COUNTIFS(C:C,H10,D:D,I10)</f>
        <v>7</v>
      </c>
      <c r="K10" s="63"/>
    </row>
    <row r="11" spans="1:14" x14ac:dyDescent="0.2">
      <c r="A11">
        <f t="shared" si="2"/>
        <v>2</v>
      </c>
      <c r="B11" s="64">
        <v>45301</v>
      </c>
      <c r="C11" s="98" t="s">
        <v>99</v>
      </c>
      <c r="D11" s="65" t="s">
        <v>68</v>
      </c>
      <c r="E11" s="67"/>
      <c r="F11" s="91"/>
      <c r="H11" s="62" t="s">
        <v>100</v>
      </c>
      <c r="I11" s="62" t="s">
        <v>67</v>
      </c>
      <c r="J11" s="63">
        <f t="shared" si="3"/>
        <v>6</v>
      </c>
      <c r="K11" s="63"/>
    </row>
    <row r="12" spans="1:14" x14ac:dyDescent="0.2">
      <c r="A12">
        <f t="shared" si="2"/>
        <v>2</v>
      </c>
      <c r="B12" s="64">
        <v>45302</v>
      </c>
      <c r="C12" s="98" t="s">
        <v>99</v>
      </c>
      <c r="D12" s="65" t="s">
        <v>69</v>
      </c>
      <c r="E12" s="67"/>
      <c r="F12" s="91"/>
      <c r="H12" s="62" t="s">
        <v>100</v>
      </c>
      <c r="I12" s="62" t="s">
        <v>68</v>
      </c>
      <c r="J12" s="63">
        <f t="shared" si="3"/>
        <v>6</v>
      </c>
      <c r="K12" s="63"/>
    </row>
    <row r="13" spans="1:14" x14ac:dyDescent="0.2">
      <c r="A13">
        <f t="shared" si="2"/>
        <v>2</v>
      </c>
      <c r="B13" s="64">
        <v>45303</v>
      </c>
      <c r="C13" s="98" t="s">
        <v>99</v>
      </c>
      <c r="D13" s="65" t="s">
        <v>70</v>
      </c>
      <c r="E13" s="67"/>
      <c r="F13" s="91"/>
      <c r="H13" s="62" t="s">
        <v>100</v>
      </c>
      <c r="I13" s="62" t="s">
        <v>69</v>
      </c>
      <c r="J13" s="63">
        <f t="shared" si="3"/>
        <v>5</v>
      </c>
      <c r="K13" s="63"/>
    </row>
    <row r="14" spans="1:14" x14ac:dyDescent="0.2">
      <c r="A14">
        <f t="shared" si="2"/>
        <v>2</v>
      </c>
      <c r="B14" s="64">
        <v>45304</v>
      </c>
      <c r="C14" s="98" t="s">
        <v>99</v>
      </c>
      <c r="D14" s="65" t="s">
        <v>71</v>
      </c>
      <c r="E14" s="67"/>
      <c r="F14" s="91"/>
      <c r="H14" s="62" t="s">
        <v>100</v>
      </c>
      <c r="I14" s="62" t="s">
        <v>70</v>
      </c>
      <c r="J14" s="63">
        <f t="shared" si="3"/>
        <v>6</v>
      </c>
      <c r="K14" s="63"/>
    </row>
    <row r="15" spans="1:14" x14ac:dyDescent="0.2">
      <c r="A15">
        <f t="shared" si="2"/>
        <v>2</v>
      </c>
      <c r="B15" s="64">
        <v>45305</v>
      </c>
      <c r="C15" s="98" t="s">
        <v>99</v>
      </c>
      <c r="D15" s="65" t="s">
        <v>64</v>
      </c>
      <c r="E15" s="67"/>
      <c r="F15" s="91"/>
      <c r="H15" s="62" t="s">
        <v>100</v>
      </c>
      <c r="I15" s="62" t="s">
        <v>71</v>
      </c>
      <c r="J15" s="63">
        <f t="shared" si="3"/>
        <v>0</v>
      </c>
      <c r="K15" s="63"/>
    </row>
    <row r="16" spans="1:14" x14ac:dyDescent="0.2">
      <c r="A16">
        <f t="shared" si="2"/>
        <v>3</v>
      </c>
      <c r="B16" s="64">
        <v>45306</v>
      </c>
      <c r="C16" s="98" t="s">
        <v>99</v>
      </c>
      <c r="D16" s="65" t="s">
        <v>66</v>
      </c>
      <c r="E16" s="67"/>
      <c r="F16" s="91"/>
      <c r="H16" s="62" t="s">
        <v>100</v>
      </c>
      <c r="I16" s="62" t="s">
        <v>64</v>
      </c>
      <c r="J16" s="63">
        <f t="shared" si="3"/>
        <v>0</v>
      </c>
      <c r="K16" s="63"/>
    </row>
    <row r="17" spans="1:11" x14ac:dyDescent="0.2">
      <c r="A17">
        <f t="shared" si="2"/>
        <v>3</v>
      </c>
      <c r="B17" s="64">
        <v>45307</v>
      </c>
      <c r="C17" s="98" t="s">
        <v>99</v>
      </c>
      <c r="D17" s="65" t="s">
        <v>67</v>
      </c>
      <c r="E17" s="67"/>
      <c r="F17" s="91"/>
      <c r="H17" s="63"/>
      <c r="I17" s="63"/>
      <c r="J17" s="63">
        <f>SUM(J10:J16)</f>
        <v>30</v>
      </c>
      <c r="K17" s="63">
        <f>SUM(J17)</f>
        <v>30</v>
      </c>
    </row>
    <row r="18" spans="1:11" x14ac:dyDescent="0.2">
      <c r="A18">
        <f t="shared" si="2"/>
        <v>3</v>
      </c>
      <c r="B18" s="64">
        <v>45308</v>
      </c>
      <c r="C18" s="98" t="s">
        <v>99</v>
      </c>
      <c r="D18" s="65" t="s">
        <v>68</v>
      </c>
      <c r="E18" s="67"/>
      <c r="F18" s="91"/>
      <c r="H18" s="62"/>
      <c r="I18" s="62" t="s">
        <v>66</v>
      </c>
      <c r="J18" s="63">
        <f t="shared" ref="J18:J24" si="4">COUNTIFS(C:C,H18,D:D,I18)</f>
        <v>0</v>
      </c>
      <c r="K18" s="63"/>
    </row>
    <row r="19" spans="1:11" x14ac:dyDescent="0.2">
      <c r="A19">
        <f t="shared" si="2"/>
        <v>3</v>
      </c>
      <c r="B19" s="64">
        <v>45309</v>
      </c>
      <c r="C19" s="98" t="s">
        <v>99</v>
      </c>
      <c r="D19" s="65" t="s">
        <v>69</v>
      </c>
      <c r="E19" s="67"/>
      <c r="F19" s="91"/>
      <c r="H19" s="62"/>
      <c r="I19" s="62" t="s">
        <v>67</v>
      </c>
      <c r="J19" s="63">
        <f t="shared" si="4"/>
        <v>0</v>
      </c>
      <c r="K19" s="63"/>
    </row>
    <row r="20" spans="1:11" x14ac:dyDescent="0.2">
      <c r="A20">
        <f t="shared" si="2"/>
        <v>3</v>
      </c>
      <c r="B20" s="64">
        <v>45310</v>
      </c>
      <c r="C20" s="98" t="s">
        <v>99</v>
      </c>
      <c r="D20" s="65" t="s">
        <v>70</v>
      </c>
      <c r="E20" s="67"/>
      <c r="F20" s="91"/>
      <c r="H20" s="62"/>
      <c r="I20" s="62" t="s">
        <v>68</v>
      </c>
      <c r="J20" s="63">
        <f t="shared" si="4"/>
        <v>0</v>
      </c>
      <c r="K20" s="63"/>
    </row>
    <row r="21" spans="1:11" x14ac:dyDescent="0.2">
      <c r="A21">
        <f t="shared" si="2"/>
        <v>3</v>
      </c>
      <c r="B21" s="64">
        <v>45311</v>
      </c>
      <c r="C21" s="98" t="s">
        <v>99</v>
      </c>
      <c r="D21" s="65" t="s">
        <v>71</v>
      </c>
      <c r="E21" s="67"/>
      <c r="F21" s="91"/>
      <c r="H21" s="62"/>
      <c r="I21" s="62" t="s">
        <v>69</v>
      </c>
      <c r="J21" s="63">
        <f t="shared" si="4"/>
        <v>0</v>
      </c>
      <c r="K21" s="63"/>
    </row>
    <row r="22" spans="1:11" x14ac:dyDescent="0.2">
      <c r="A22">
        <f t="shared" si="2"/>
        <v>3</v>
      </c>
      <c r="B22" s="64">
        <v>45312</v>
      </c>
      <c r="C22" s="98" t="s">
        <v>99</v>
      </c>
      <c r="D22" s="65" t="s">
        <v>64</v>
      </c>
      <c r="E22" s="67"/>
      <c r="F22" s="91"/>
      <c r="H22" s="62"/>
      <c r="I22" s="62" t="s">
        <v>70</v>
      </c>
      <c r="J22" s="63">
        <f t="shared" si="4"/>
        <v>0</v>
      </c>
      <c r="K22" s="63"/>
    </row>
    <row r="23" spans="1:11" x14ac:dyDescent="0.2">
      <c r="A23">
        <f t="shared" si="2"/>
        <v>4</v>
      </c>
      <c r="B23" s="64">
        <v>45313</v>
      </c>
      <c r="C23" s="98" t="s">
        <v>99</v>
      </c>
      <c r="D23" s="65" t="s">
        <v>66</v>
      </c>
      <c r="E23" s="67"/>
      <c r="F23" s="91"/>
      <c r="H23" s="62"/>
      <c r="I23" s="62" t="s">
        <v>71</v>
      </c>
      <c r="J23" s="63">
        <f t="shared" si="4"/>
        <v>0</v>
      </c>
      <c r="K23" s="63"/>
    </row>
    <row r="24" spans="1:11" x14ac:dyDescent="0.2">
      <c r="A24">
        <f t="shared" si="2"/>
        <v>4</v>
      </c>
      <c r="B24" s="64">
        <v>45314</v>
      </c>
      <c r="C24" s="98" t="s">
        <v>99</v>
      </c>
      <c r="D24" s="65" t="s">
        <v>67</v>
      </c>
      <c r="E24" s="67"/>
      <c r="F24" s="91"/>
      <c r="H24" s="62"/>
      <c r="I24" s="62" t="s">
        <v>64</v>
      </c>
      <c r="J24" s="63">
        <f t="shared" si="4"/>
        <v>0</v>
      </c>
      <c r="K24" s="63"/>
    </row>
    <row r="25" spans="1:11" x14ac:dyDescent="0.2">
      <c r="A25">
        <f t="shared" si="2"/>
        <v>4</v>
      </c>
      <c r="B25" s="64">
        <v>45315</v>
      </c>
      <c r="C25" s="98" t="s">
        <v>99</v>
      </c>
      <c r="D25" s="65" t="s">
        <v>68</v>
      </c>
      <c r="E25" s="67"/>
      <c r="F25" s="91"/>
      <c r="H25" s="63"/>
      <c r="I25" s="63"/>
      <c r="J25" s="63">
        <f>SUM(J18:J24)</f>
        <v>0</v>
      </c>
      <c r="K25" s="63">
        <f>SUM(J25)</f>
        <v>0</v>
      </c>
    </row>
    <row r="26" spans="1:11" x14ac:dyDescent="0.2">
      <c r="A26">
        <f t="shared" si="2"/>
        <v>4</v>
      </c>
      <c r="B26" s="64">
        <v>45316</v>
      </c>
      <c r="C26" s="98" t="s">
        <v>99</v>
      </c>
      <c r="D26" s="65" t="s">
        <v>69</v>
      </c>
      <c r="E26" s="67"/>
      <c r="F26" s="91"/>
      <c r="H26" s="62"/>
      <c r="I26" s="62" t="s">
        <v>66</v>
      </c>
      <c r="J26" s="63">
        <f t="shared" ref="J26:J32" si="5">COUNTIFS(C:C,H26,D:D,I26)</f>
        <v>0</v>
      </c>
      <c r="K26" s="63"/>
    </row>
    <row r="27" spans="1:11" x14ac:dyDescent="0.2">
      <c r="A27">
        <f t="shared" si="2"/>
        <v>4</v>
      </c>
      <c r="B27" s="64">
        <v>45317</v>
      </c>
      <c r="C27" s="98" t="s">
        <v>99</v>
      </c>
      <c r="D27" s="65" t="s">
        <v>70</v>
      </c>
      <c r="E27" s="67"/>
      <c r="F27" s="91"/>
      <c r="H27" s="62"/>
      <c r="I27" s="62" t="s">
        <v>67</v>
      </c>
      <c r="J27" s="63">
        <f t="shared" si="5"/>
        <v>0</v>
      </c>
      <c r="K27" s="63"/>
    </row>
    <row r="28" spans="1:11" x14ac:dyDescent="0.2">
      <c r="A28">
        <f t="shared" si="2"/>
        <v>4</v>
      </c>
      <c r="B28" s="64">
        <v>45318</v>
      </c>
      <c r="C28" s="98" t="s">
        <v>99</v>
      </c>
      <c r="D28" s="65" t="s">
        <v>71</v>
      </c>
      <c r="E28" s="67"/>
      <c r="F28" s="91"/>
      <c r="H28" s="62"/>
      <c r="I28" s="62" t="s">
        <v>68</v>
      </c>
      <c r="J28" s="63">
        <f t="shared" si="5"/>
        <v>0</v>
      </c>
      <c r="K28" s="63"/>
    </row>
    <row r="29" spans="1:11" x14ac:dyDescent="0.2">
      <c r="A29">
        <f t="shared" si="2"/>
        <v>4</v>
      </c>
      <c r="B29" s="64">
        <v>45319</v>
      </c>
      <c r="C29" s="98" t="s">
        <v>99</v>
      </c>
      <c r="D29" s="65" t="s">
        <v>64</v>
      </c>
      <c r="E29" s="67"/>
      <c r="F29" s="91"/>
      <c r="H29" s="62"/>
      <c r="I29" s="62" t="s">
        <v>69</v>
      </c>
      <c r="J29" s="63">
        <f t="shared" si="5"/>
        <v>0</v>
      </c>
      <c r="K29" s="63"/>
    </row>
    <row r="30" spans="1:11" x14ac:dyDescent="0.2">
      <c r="A30">
        <f t="shared" si="2"/>
        <v>5</v>
      </c>
      <c r="B30" s="64">
        <v>45320</v>
      </c>
      <c r="C30" s="98" t="s">
        <v>99</v>
      </c>
      <c r="D30" s="65" t="s">
        <v>66</v>
      </c>
      <c r="E30" s="67"/>
      <c r="F30" s="91"/>
      <c r="H30" s="62"/>
      <c r="I30" s="62" t="s">
        <v>70</v>
      </c>
      <c r="J30" s="63">
        <f t="shared" si="5"/>
        <v>0</v>
      </c>
      <c r="K30" s="63"/>
    </row>
    <row r="31" spans="1:11" x14ac:dyDescent="0.2">
      <c r="A31">
        <f t="shared" si="2"/>
        <v>5</v>
      </c>
      <c r="B31" s="64">
        <v>45321</v>
      </c>
      <c r="C31" s="98" t="s">
        <v>99</v>
      </c>
      <c r="D31" s="65" t="s">
        <v>67</v>
      </c>
      <c r="E31" s="67"/>
      <c r="F31" s="91"/>
      <c r="H31" s="62"/>
      <c r="I31" s="62" t="s">
        <v>71</v>
      </c>
      <c r="J31" s="63">
        <f t="shared" si="5"/>
        <v>0</v>
      </c>
      <c r="K31" s="63"/>
    </row>
    <row r="32" spans="1:11" x14ac:dyDescent="0.2">
      <c r="A32">
        <f t="shared" si="2"/>
        <v>5</v>
      </c>
      <c r="B32" s="64">
        <v>45322</v>
      </c>
      <c r="C32" s="98" t="s">
        <v>99</v>
      </c>
      <c r="D32" s="65" t="s">
        <v>68</v>
      </c>
      <c r="E32" s="67"/>
      <c r="F32" s="91"/>
      <c r="H32" s="62"/>
      <c r="I32" s="62" t="s">
        <v>64</v>
      </c>
      <c r="J32" s="63">
        <f t="shared" si="5"/>
        <v>0</v>
      </c>
      <c r="K32" s="63"/>
    </row>
    <row r="33" spans="1:12" x14ac:dyDescent="0.2">
      <c r="A33">
        <f t="shared" si="2"/>
        <v>5</v>
      </c>
      <c r="B33" s="64">
        <v>45323</v>
      </c>
      <c r="C33" s="98" t="s">
        <v>99</v>
      </c>
      <c r="D33" s="65" t="s">
        <v>69</v>
      </c>
      <c r="E33" s="67"/>
      <c r="F33" s="91"/>
      <c r="H33" s="63"/>
      <c r="I33" s="63"/>
      <c r="J33" s="63">
        <f>SUM(J26:J32)</f>
        <v>0</v>
      </c>
      <c r="K33" s="70">
        <f>SUM(J33)</f>
        <v>0</v>
      </c>
    </row>
    <row r="34" spans="1:12" x14ac:dyDescent="0.2">
      <c r="A34">
        <f t="shared" si="2"/>
        <v>5</v>
      </c>
      <c r="B34" s="64">
        <v>45324</v>
      </c>
      <c r="C34" s="98" t="s">
        <v>99</v>
      </c>
      <c r="D34" s="65" t="s">
        <v>70</v>
      </c>
      <c r="E34" s="67"/>
      <c r="F34" s="91"/>
      <c r="K34" s="63">
        <f>SUM(K2:K33)</f>
        <v>366</v>
      </c>
      <c r="L34" s="62" t="s">
        <v>101</v>
      </c>
    </row>
    <row r="35" spans="1:12" x14ac:dyDescent="0.2">
      <c r="A35">
        <f t="shared" si="2"/>
        <v>5</v>
      </c>
      <c r="B35" s="64">
        <v>45325</v>
      </c>
      <c r="C35" s="98" t="s">
        <v>99</v>
      </c>
      <c r="D35" s="65" t="s">
        <v>71</v>
      </c>
      <c r="E35" s="67"/>
      <c r="F35" s="91"/>
    </row>
    <row r="36" spans="1:12" x14ac:dyDescent="0.2">
      <c r="A36">
        <f t="shared" si="2"/>
        <v>5</v>
      </c>
      <c r="B36" s="64">
        <v>45326</v>
      </c>
      <c r="C36" s="98" t="s">
        <v>99</v>
      </c>
      <c r="D36" s="65" t="s">
        <v>64</v>
      </c>
      <c r="E36" s="67"/>
      <c r="F36" s="91"/>
    </row>
    <row r="37" spans="1:12" x14ac:dyDescent="0.2">
      <c r="A37">
        <f t="shared" si="2"/>
        <v>6</v>
      </c>
      <c r="B37" s="64">
        <v>45327</v>
      </c>
      <c r="C37" s="98" t="s">
        <v>99</v>
      </c>
      <c r="D37" s="65" t="s">
        <v>66</v>
      </c>
      <c r="E37" s="67"/>
      <c r="F37" s="91"/>
    </row>
    <row r="38" spans="1:12" x14ac:dyDescent="0.2">
      <c r="A38">
        <f t="shared" si="2"/>
        <v>6</v>
      </c>
      <c r="B38" s="64">
        <v>45328</v>
      </c>
      <c r="C38" s="98" t="s">
        <v>99</v>
      </c>
      <c r="D38" s="65" t="s">
        <v>67</v>
      </c>
      <c r="E38" s="67"/>
      <c r="F38" s="91"/>
    </row>
    <row r="39" spans="1:12" x14ac:dyDescent="0.2">
      <c r="A39">
        <f t="shared" si="2"/>
        <v>6</v>
      </c>
      <c r="B39" s="64">
        <v>45329</v>
      </c>
      <c r="C39" s="98" t="s">
        <v>99</v>
      </c>
      <c r="D39" s="65" t="s">
        <v>68</v>
      </c>
      <c r="E39" s="67"/>
      <c r="F39" s="91"/>
    </row>
    <row r="40" spans="1:12" x14ac:dyDescent="0.2">
      <c r="A40">
        <f t="shared" si="2"/>
        <v>6</v>
      </c>
      <c r="B40" s="64">
        <v>45330</v>
      </c>
      <c r="C40" s="98" t="s">
        <v>99</v>
      </c>
      <c r="D40" s="65" t="s">
        <v>69</v>
      </c>
      <c r="E40" s="67"/>
      <c r="F40" s="91"/>
    </row>
    <row r="41" spans="1:12" x14ac:dyDescent="0.2">
      <c r="A41">
        <f t="shared" si="2"/>
        <v>6</v>
      </c>
      <c r="B41" s="64">
        <v>45331</v>
      </c>
      <c r="C41" s="98" t="s">
        <v>99</v>
      </c>
      <c r="D41" s="65" t="s">
        <v>70</v>
      </c>
      <c r="E41" s="67"/>
      <c r="F41" s="91"/>
    </row>
    <row r="42" spans="1:12" x14ac:dyDescent="0.2">
      <c r="A42">
        <f t="shared" si="2"/>
        <v>6</v>
      </c>
      <c r="B42" s="64">
        <v>45332</v>
      </c>
      <c r="C42" s="98" t="s">
        <v>99</v>
      </c>
      <c r="D42" s="65" t="s">
        <v>71</v>
      </c>
      <c r="E42" s="67"/>
      <c r="F42" s="91"/>
    </row>
    <row r="43" spans="1:12" x14ac:dyDescent="0.2">
      <c r="A43">
        <f t="shared" si="2"/>
        <v>6</v>
      </c>
      <c r="B43" s="64">
        <v>45333</v>
      </c>
      <c r="C43" s="98" t="s">
        <v>99</v>
      </c>
      <c r="D43" s="65" t="s">
        <v>64</v>
      </c>
      <c r="E43" s="67"/>
      <c r="F43" s="91"/>
    </row>
    <row r="44" spans="1:12" x14ac:dyDescent="0.2">
      <c r="A44">
        <f t="shared" si="2"/>
        <v>7</v>
      </c>
      <c r="B44" s="64">
        <v>45334</v>
      </c>
      <c r="C44" s="98" t="s">
        <v>99</v>
      </c>
      <c r="D44" s="65" t="s">
        <v>66</v>
      </c>
      <c r="E44" s="67"/>
      <c r="F44" s="91"/>
    </row>
    <row r="45" spans="1:12" x14ac:dyDescent="0.2">
      <c r="A45">
        <f t="shared" si="2"/>
        <v>7</v>
      </c>
      <c r="B45" s="64">
        <v>45335</v>
      </c>
      <c r="C45" s="98" t="s">
        <v>99</v>
      </c>
      <c r="D45" s="65" t="s">
        <v>67</v>
      </c>
      <c r="E45" s="67"/>
      <c r="F45" s="91"/>
    </row>
    <row r="46" spans="1:12" x14ac:dyDescent="0.2">
      <c r="A46">
        <f t="shared" si="2"/>
        <v>7</v>
      </c>
      <c r="B46" s="64">
        <v>45336</v>
      </c>
      <c r="C46" s="98" t="s">
        <v>99</v>
      </c>
      <c r="D46" s="65" t="s">
        <v>68</v>
      </c>
      <c r="E46" s="67"/>
      <c r="F46" s="91"/>
    </row>
    <row r="47" spans="1:12" x14ac:dyDescent="0.2">
      <c r="A47">
        <f t="shared" si="2"/>
        <v>7</v>
      </c>
      <c r="B47" s="64">
        <v>45337</v>
      </c>
      <c r="C47" s="98" t="s">
        <v>99</v>
      </c>
      <c r="D47" s="65" t="s">
        <v>69</v>
      </c>
      <c r="E47" s="67"/>
      <c r="F47" s="91"/>
    </row>
    <row r="48" spans="1:12" x14ac:dyDescent="0.2">
      <c r="A48">
        <f t="shared" si="2"/>
        <v>7</v>
      </c>
      <c r="B48" s="64">
        <v>45338</v>
      </c>
      <c r="C48" s="98" t="s">
        <v>99</v>
      </c>
      <c r="D48" s="65" t="s">
        <v>70</v>
      </c>
      <c r="E48" s="67"/>
      <c r="F48" s="91"/>
    </row>
    <row r="49" spans="1:6" x14ac:dyDescent="0.2">
      <c r="A49">
        <f t="shared" si="2"/>
        <v>7</v>
      </c>
      <c r="B49" s="64">
        <v>45339</v>
      </c>
      <c r="C49" s="98" t="s">
        <v>99</v>
      </c>
      <c r="D49" s="65" t="s">
        <v>71</v>
      </c>
      <c r="E49" s="67"/>
      <c r="F49" s="91"/>
    </row>
    <row r="50" spans="1:6" x14ac:dyDescent="0.2">
      <c r="A50">
        <f t="shared" si="2"/>
        <v>7</v>
      </c>
      <c r="B50" s="64">
        <v>45340</v>
      </c>
      <c r="C50" s="98" t="s">
        <v>99</v>
      </c>
      <c r="D50" s="65" t="s">
        <v>64</v>
      </c>
      <c r="E50" s="67"/>
      <c r="F50" s="91"/>
    </row>
    <row r="51" spans="1:6" x14ac:dyDescent="0.2">
      <c r="A51">
        <f t="shared" si="2"/>
        <v>8</v>
      </c>
      <c r="B51" s="64">
        <v>45341</v>
      </c>
      <c r="C51" s="98" t="s">
        <v>99</v>
      </c>
      <c r="D51" s="65" t="s">
        <v>66</v>
      </c>
      <c r="E51" s="66" t="s">
        <v>72</v>
      </c>
      <c r="F51" s="91"/>
    </row>
    <row r="52" spans="1:6" x14ac:dyDescent="0.2">
      <c r="A52">
        <f t="shared" si="2"/>
        <v>8</v>
      </c>
      <c r="B52" s="64">
        <v>45342</v>
      </c>
      <c r="C52" s="98" t="s">
        <v>99</v>
      </c>
      <c r="D52" s="65" t="s">
        <v>67</v>
      </c>
      <c r="E52" s="66" t="s">
        <v>72</v>
      </c>
      <c r="F52" s="91"/>
    </row>
    <row r="53" spans="1:6" x14ac:dyDescent="0.2">
      <c r="A53">
        <f t="shared" si="2"/>
        <v>8</v>
      </c>
      <c r="B53" s="64">
        <v>45343</v>
      </c>
      <c r="C53" s="98" t="s">
        <v>99</v>
      </c>
      <c r="D53" s="65" t="s">
        <v>68</v>
      </c>
      <c r="E53" s="66" t="s">
        <v>72</v>
      </c>
      <c r="F53" s="91"/>
    </row>
    <row r="54" spans="1:6" ht="12.75" customHeight="1" x14ac:dyDescent="0.2">
      <c r="A54">
        <f t="shared" si="2"/>
        <v>8</v>
      </c>
      <c r="B54" s="64">
        <v>45344</v>
      </c>
      <c r="C54" s="98" t="s">
        <v>99</v>
      </c>
      <c r="D54" s="65" t="s">
        <v>69</v>
      </c>
      <c r="E54" s="66" t="s">
        <v>72</v>
      </c>
      <c r="F54" s="91"/>
    </row>
    <row r="55" spans="1:6" ht="12.75" customHeight="1" x14ac:dyDescent="0.2">
      <c r="A55">
        <f t="shared" si="2"/>
        <v>8</v>
      </c>
      <c r="B55" s="64">
        <v>45345</v>
      </c>
      <c r="C55" s="98" t="s">
        <v>99</v>
      </c>
      <c r="D55" s="65" t="s">
        <v>70</v>
      </c>
      <c r="E55" s="66" t="s">
        <v>72</v>
      </c>
      <c r="F55" s="91"/>
    </row>
    <row r="56" spans="1:6" ht="12.75" customHeight="1" x14ac:dyDescent="0.2">
      <c r="A56">
        <f t="shared" si="2"/>
        <v>8</v>
      </c>
      <c r="B56" s="64">
        <v>45346</v>
      </c>
      <c r="C56" s="98" t="s">
        <v>99</v>
      </c>
      <c r="D56" s="65" t="s">
        <v>71</v>
      </c>
      <c r="F56" s="91"/>
    </row>
    <row r="57" spans="1:6" ht="12.75" customHeight="1" x14ac:dyDescent="0.2">
      <c r="A57">
        <f t="shared" si="2"/>
        <v>8</v>
      </c>
      <c r="B57" s="64">
        <v>45347</v>
      </c>
      <c r="C57" s="98" t="s">
        <v>99</v>
      </c>
      <c r="D57" s="65" t="s">
        <v>64</v>
      </c>
      <c r="F57" s="91"/>
    </row>
    <row r="58" spans="1:6" ht="12.75" customHeight="1" x14ac:dyDescent="0.2">
      <c r="A58">
        <f t="shared" si="2"/>
        <v>9</v>
      </c>
      <c r="B58" s="64">
        <v>45348</v>
      </c>
      <c r="C58" s="98" t="s">
        <v>99</v>
      </c>
      <c r="D58" s="65" t="s">
        <v>66</v>
      </c>
      <c r="E58" s="66"/>
      <c r="F58" s="91"/>
    </row>
    <row r="59" spans="1:6" ht="12.75" customHeight="1" x14ac:dyDescent="0.2">
      <c r="A59">
        <f t="shared" si="2"/>
        <v>9</v>
      </c>
      <c r="B59" s="64">
        <v>45349</v>
      </c>
      <c r="C59" s="98" t="s">
        <v>99</v>
      </c>
      <c r="D59" s="65" t="s">
        <v>67</v>
      </c>
      <c r="E59" s="67"/>
      <c r="F59" s="91"/>
    </row>
    <row r="60" spans="1:6" ht="12.75" customHeight="1" x14ac:dyDescent="0.2">
      <c r="A60">
        <f t="shared" si="2"/>
        <v>9</v>
      </c>
      <c r="B60" s="64">
        <v>45350</v>
      </c>
      <c r="C60" s="98" t="s">
        <v>99</v>
      </c>
      <c r="D60" s="65" t="s">
        <v>68</v>
      </c>
      <c r="E60" s="67"/>
      <c r="F60" s="91"/>
    </row>
    <row r="61" spans="1:6" x14ac:dyDescent="0.2">
      <c r="A61">
        <f t="shared" si="2"/>
        <v>9</v>
      </c>
      <c r="B61" s="64">
        <v>45351</v>
      </c>
      <c r="C61" s="98" t="s">
        <v>99</v>
      </c>
      <c r="D61" s="65" t="s">
        <v>69</v>
      </c>
      <c r="E61" s="67"/>
      <c r="F61" s="91"/>
    </row>
    <row r="62" spans="1:6" x14ac:dyDescent="0.2">
      <c r="A62">
        <f t="shared" si="2"/>
        <v>9</v>
      </c>
      <c r="B62" s="64">
        <v>45352</v>
      </c>
      <c r="C62" s="98" t="s">
        <v>99</v>
      </c>
      <c r="D62" s="65" t="s">
        <v>70</v>
      </c>
      <c r="E62" s="67"/>
      <c r="F62" s="91"/>
    </row>
    <row r="63" spans="1:6" x14ac:dyDescent="0.2">
      <c r="A63">
        <f t="shared" si="2"/>
        <v>9</v>
      </c>
      <c r="B63" s="64">
        <v>45353</v>
      </c>
      <c r="C63" s="98" t="s">
        <v>99</v>
      </c>
      <c r="D63" s="65" t="s">
        <v>71</v>
      </c>
      <c r="E63" s="67"/>
      <c r="F63" s="91"/>
    </row>
    <row r="64" spans="1:6" x14ac:dyDescent="0.2">
      <c r="A64">
        <f t="shared" si="2"/>
        <v>9</v>
      </c>
      <c r="B64" s="64">
        <v>45354</v>
      </c>
      <c r="C64" s="98" t="s">
        <v>99</v>
      </c>
      <c r="D64" s="65" t="s">
        <v>64</v>
      </c>
      <c r="E64" s="67"/>
      <c r="F64" s="91"/>
    </row>
    <row r="65" spans="1:6" x14ac:dyDescent="0.2">
      <c r="A65">
        <f t="shared" si="2"/>
        <v>10</v>
      </c>
      <c r="B65" s="64">
        <v>45355</v>
      </c>
      <c r="C65" s="98" t="s">
        <v>99</v>
      </c>
      <c r="D65" s="65" t="s">
        <v>66</v>
      </c>
      <c r="E65" s="67"/>
      <c r="F65" s="91"/>
    </row>
    <row r="66" spans="1:6" x14ac:dyDescent="0.2">
      <c r="A66">
        <f t="shared" si="2"/>
        <v>10</v>
      </c>
      <c r="B66" s="64">
        <v>45356</v>
      </c>
      <c r="C66" s="98" t="s">
        <v>99</v>
      </c>
      <c r="D66" s="65" t="s">
        <v>67</v>
      </c>
      <c r="E66" s="67"/>
      <c r="F66" s="91"/>
    </row>
    <row r="67" spans="1:6" ht="12.75" customHeight="1" x14ac:dyDescent="0.2">
      <c r="A67">
        <f t="shared" si="2"/>
        <v>10</v>
      </c>
      <c r="B67" s="64">
        <v>45357</v>
      </c>
      <c r="C67" s="98" t="s">
        <v>99</v>
      </c>
      <c r="D67" s="65" t="s">
        <v>68</v>
      </c>
      <c r="E67" s="67"/>
      <c r="F67" s="91"/>
    </row>
    <row r="68" spans="1:6" ht="12.75" customHeight="1" x14ac:dyDescent="0.2">
      <c r="A68">
        <f t="shared" si="2"/>
        <v>10</v>
      </c>
      <c r="B68" s="64">
        <v>45358</v>
      </c>
      <c r="C68" s="98" t="s">
        <v>99</v>
      </c>
      <c r="D68" s="65" t="s">
        <v>69</v>
      </c>
      <c r="E68" s="67"/>
      <c r="F68" s="91"/>
    </row>
    <row r="69" spans="1:6" ht="12.75" customHeight="1" x14ac:dyDescent="0.2">
      <c r="A69">
        <f t="shared" ref="A69:A132" si="6">WEEKNUM(B69,21)</f>
        <v>10</v>
      </c>
      <c r="B69" s="64">
        <v>45359</v>
      </c>
      <c r="C69" s="98" t="s">
        <v>99</v>
      </c>
      <c r="D69" s="65" t="s">
        <v>70</v>
      </c>
      <c r="E69" s="67"/>
      <c r="F69" s="91"/>
    </row>
    <row r="70" spans="1:6" ht="12.75" customHeight="1" x14ac:dyDescent="0.2">
      <c r="A70">
        <f t="shared" si="6"/>
        <v>10</v>
      </c>
      <c r="B70" s="64">
        <v>45360</v>
      </c>
      <c r="C70" s="98" t="s">
        <v>99</v>
      </c>
      <c r="D70" s="65" t="s">
        <v>71</v>
      </c>
      <c r="E70" s="67"/>
      <c r="F70" s="91"/>
    </row>
    <row r="71" spans="1:6" ht="12.75" customHeight="1" x14ac:dyDescent="0.2">
      <c r="A71">
        <f t="shared" si="6"/>
        <v>10</v>
      </c>
      <c r="B71" s="64">
        <v>45361</v>
      </c>
      <c r="C71" s="98" t="s">
        <v>99</v>
      </c>
      <c r="D71" s="65" t="s">
        <v>64</v>
      </c>
      <c r="E71" s="67"/>
      <c r="F71" s="91"/>
    </row>
    <row r="72" spans="1:6" ht="12.75" customHeight="1" x14ac:dyDescent="0.2">
      <c r="A72">
        <f t="shared" si="6"/>
        <v>11</v>
      </c>
      <c r="B72" s="64">
        <v>45362</v>
      </c>
      <c r="C72" s="98" t="s">
        <v>99</v>
      </c>
      <c r="D72" s="65" t="s">
        <v>66</v>
      </c>
      <c r="E72" s="67"/>
      <c r="F72" s="91"/>
    </row>
    <row r="73" spans="1:6" ht="12.75" customHeight="1" x14ac:dyDescent="0.2">
      <c r="A73">
        <f t="shared" si="6"/>
        <v>11</v>
      </c>
      <c r="B73" s="64">
        <v>45363</v>
      </c>
      <c r="C73" s="98" t="s">
        <v>99</v>
      </c>
      <c r="D73" s="65" t="s">
        <v>67</v>
      </c>
      <c r="E73" s="67"/>
      <c r="F73" s="91"/>
    </row>
    <row r="74" spans="1:6" x14ac:dyDescent="0.2">
      <c r="A74">
        <f t="shared" si="6"/>
        <v>11</v>
      </c>
      <c r="B74" s="64">
        <v>45364</v>
      </c>
      <c r="C74" s="98" t="s">
        <v>99</v>
      </c>
      <c r="D74" s="65" t="s">
        <v>68</v>
      </c>
      <c r="E74" s="67"/>
      <c r="F74" s="91"/>
    </row>
    <row r="75" spans="1:6" x14ac:dyDescent="0.2">
      <c r="A75">
        <f t="shared" si="6"/>
        <v>11</v>
      </c>
      <c r="B75" s="64">
        <v>45365</v>
      </c>
      <c r="C75" s="98" t="s">
        <v>99</v>
      </c>
      <c r="D75" s="65" t="s">
        <v>69</v>
      </c>
      <c r="E75" s="67"/>
      <c r="F75" s="91"/>
    </row>
    <row r="76" spans="1:6" x14ac:dyDescent="0.2">
      <c r="A76">
        <f t="shared" si="6"/>
        <v>11</v>
      </c>
      <c r="B76" s="64">
        <v>45366</v>
      </c>
      <c r="C76" s="98" t="s">
        <v>99</v>
      </c>
      <c r="D76" s="65" t="s">
        <v>70</v>
      </c>
      <c r="E76" s="67"/>
      <c r="F76" s="91"/>
    </row>
    <row r="77" spans="1:6" x14ac:dyDescent="0.2">
      <c r="A77">
        <f t="shared" si="6"/>
        <v>11</v>
      </c>
      <c r="B77" s="64">
        <v>45367</v>
      </c>
      <c r="C77" s="98" t="s">
        <v>99</v>
      </c>
      <c r="D77" s="65" t="s">
        <v>71</v>
      </c>
      <c r="E77" s="67"/>
      <c r="F77" s="91"/>
    </row>
    <row r="78" spans="1:6" x14ac:dyDescent="0.2">
      <c r="A78">
        <f t="shared" si="6"/>
        <v>11</v>
      </c>
      <c r="B78" s="64">
        <v>45368</v>
      </c>
      <c r="C78" s="98" t="s">
        <v>99</v>
      </c>
      <c r="D78" s="65" t="s">
        <v>64</v>
      </c>
      <c r="E78" s="67"/>
      <c r="F78" s="91"/>
    </row>
    <row r="79" spans="1:6" x14ac:dyDescent="0.2">
      <c r="A79">
        <f t="shared" ref="A79:A94" si="7">WEEKNUM(B79,21)</f>
        <v>12</v>
      </c>
      <c r="B79" s="64">
        <v>45369</v>
      </c>
      <c r="C79" s="98" t="s">
        <v>99</v>
      </c>
      <c r="D79" s="65" t="s">
        <v>66</v>
      </c>
      <c r="E79" s="67"/>
      <c r="F79" s="91"/>
    </row>
    <row r="80" spans="1:6" x14ac:dyDescent="0.2">
      <c r="A80">
        <f t="shared" si="7"/>
        <v>12</v>
      </c>
      <c r="B80" s="64">
        <v>45370</v>
      </c>
      <c r="C80" s="98" t="s">
        <v>99</v>
      </c>
      <c r="D80" s="65" t="s">
        <v>67</v>
      </c>
      <c r="E80" s="67"/>
      <c r="F80" s="91"/>
    </row>
    <row r="81" spans="1:6" ht="12.75" customHeight="1" x14ac:dyDescent="0.2">
      <c r="A81">
        <f t="shared" si="7"/>
        <v>12</v>
      </c>
      <c r="B81" s="64">
        <v>45371</v>
      </c>
      <c r="C81" s="98" t="s">
        <v>99</v>
      </c>
      <c r="D81" s="65" t="s">
        <v>68</v>
      </c>
      <c r="E81" s="66"/>
      <c r="F81" s="91"/>
    </row>
    <row r="82" spans="1:6" ht="12.75" customHeight="1" x14ac:dyDescent="0.2">
      <c r="A82">
        <f t="shared" si="7"/>
        <v>12</v>
      </c>
      <c r="B82" s="64">
        <v>45372</v>
      </c>
      <c r="C82" s="98" t="s">
        <v>99</v>
      </c>
      <c r="D82" s="65" t="s">
        <v>69</v>
      </c>
      <c r="E82" s="66"/>
      <c r="F82" s="91"/>
    </row>
    <row r="83" spans="1:6" ht="12.75" customHeight="1" x14ac:dyDescent="0.2">
      <c r="A83">
        <f t="shared" si="7"/>
        <v>12</v>
      </c>
      <c r="B83" s="64">
        <v>45373</v>
      </c>
      <c r="C83" s="98" t="s">
        <v>99</v>
      </c>
      <c r="D83" s="65" t="s">
        <v>70</v>
      </c>
      <c r="E83" s="66"/>
      <c r="F83" s="91"/>
    </row>
    <row r="84" spans="1:6" ht="12.75" customHeight="1" x14ac:dyDescent="0.2">
      <c r="A84">
        <f t="shared" si="7"/>
        <v>12</v>
      </c>
      <c r="B84" s="64">
        <v>45374</v>
      </c>
      <c r="C84" s="98" t="s">
        <v>99</v>
      </c>
      <c r="D84" s="65" t="s">
        <v>71</v>
      </c>
      <c r="E84" s="66"/>
      <c r="F84" s="91"/>
    </row>
    <row r="85" spans="1:6" ht="12.75" customHeight="1" x14ac:dyDescent="0.2">
      <c r="A85">
        <f t="shared" si="7"/>
        <v>12</v>
      </c>
      <c r="B85" s="64">
        <v>45375</v>
      </c>
      <c r="C85" s="98" t="s">
        <v>99</v>
      </c>
      <c r="D85" s="65" t="s">
        <v>64</v>
      </c>
      <c r="E85" s="66"/>
      <c r="F85" s="91"/>
    </row>
    <row r="86" spans="1:6" ht="12.75" customHeight="1" x14ac:dyDescent="0.2">
      <c r="A86">
        <f t="shared" si="7"/>
        <v>13</v>
      </c>
      <c r="B86" s="64">
        <v>45376</v>
      </c>
      <c r="C86" s="99" t="s">
        <v>100</v>
      </c>
      <c r="D86" s="65" t="s">
        <v>66</v>
      </c>
      <c r="E86" s="66" t="s">
        <v>73</v>
      </c>
      <c r="F86" s="91"/>
    </row>
    <row r="87" spans="1:6" ht="12.75" customHeight="1" x14ac:dyDescent="0.2">
      <c r="A87">
        <f t="shared" si="7"/>
        <v>13</v>
      </c>
      <c r="B87" s="64">
        <v>45377</v>
      </c>
      <c r="C87" s="99" t="s">
        <v>100</v>
      </c>
      <c r="D87" s="65" t="s">
        <v>67</v>
      </c>
      <c r="E87" s="66" t="s">
        <v>73</v>
      </c>
      <c r="F87" s="91"/>
    </row>
    <row r="88" spans="1:6" ht="12.75" customHeight="1" x14ac:dyDescent="0.2">
      <c r="A88">
        <f t="shared" si="7"/>
        <v>13</v>
      </c>
      <c r="B88" s="64">
        <v>45378</v>
      </c>
      <c r="C88" s="99" t="s">
        <v>100</v>
      </c>
      <c r="D88" s="65" t="s">
        <v>68</v>
      </c>
      <c r="E88" s="66" t="s">
        <v>73</v>
      </c>
      <c r="F88" s="91"/>
    </row>
    <row r="89" spans="1:6" x14ac:dyDescent="0.2">
      <c r="A89">
        <f t="shared" si="7"/>
        <v>13</v>
      </c>
      <c r="B89" s="64">
        <v>45379</v>
      </c>
      <c r="C89" s="98" t="s">
        <v>99</v>
      </c>
      <c r="D89" s="65" t="s">
        <v>64</v>
      </c>
      <c r="E89" s="66" t="s">
        <v>74</v>
      </c>
      <c r="F89" s="91"/>
    </row>
    <row r="90" spans="1:6" x14ac:dyDescent="0.2">
      <c r="A90">
        <f t="shared" si="7"/>
        <v>13</v>
      </c>
      <c r="B90" s="64">
        <v>45380</v>
      </c>
      <c r="C90" s="98" t="s">
        <v>99</v>
      </c>
      <c r="D90" s="65" t="s">
        <v>64</v>
      </c>
      <c r="E90" s="66" t="s">
        <v>75</v>
      </c>
      <c r="F90" s="91"/>
    </row>
    <row r="91" spans="1:6" x14ac:dyDescent="0.2">
      <c r="A91">
        <f t="shared" si="7"/>
        <v>13</v>
      </c>
      <c r="B91" s="64">
        <v>45381</v>
      </c>
      <c r="C91" s="98" t="s">
        <v>99</v>
      </c>
      <c r="D91" s="65" t="s">
        <v>71</v>
      </c>
      <c r="E91" s="66" t="s">
        <v>76</v>
      </c>
      <c r="F91" s="91"/>
    </row>
    <row r="92" spans="1:6" x14ac:dyDescent="0.2">
      <c r="A92">
        <f t="shared" si="7"/>
        <v>13</v>
      </c>
      <c r="B92" s="64">
        <v>45382</v>
      </c>
      <c r="C92" s="98" t="s">
        <v>99</v>
      </c>
      <c r="D92" s="65" t="s">
        <v>64</v>
      </c>
      <c r="E92" s="66" t="s">
        <v>77</v>
      </c>
      <c r="F92" s="91"/>
    </row>
    <row r="93" spans="1:6" x14ac:dyDescent="0.2">
      <c r="A93">
        <f t="shared" si="7"/>
        <v>14</v>
      </c>
      <c r="B93" s="64">
        <v>45383</v>
      </c>
      <c r="C93" s="98" t="s">
        <v>99</v>
      </c>
      <c r="D93" s="65" t="s">
        <v>64</v>
      </c>
      <c r="E93" s="66" t="s">
        <v>78</v>
      </c>
      <c r="F93" s="91"/>
    </row>
    <row r="94" spans="1:6" x14ac:dyDescent="0.2">
      <c r="A94">
        <f t="shared" si="7"/>
        <v>14</v>
      </c>
      <c r="B94" s="64">
        <v>45384</v>
      </c>
      <c r="C94" s="98" t="s">
        <v>99</v>
      </c>
      <c r="D94" s="65" t="s">
        <v>67</v>
      </c>
      <c r="F94" s="91"/>
    </row>
    <row r="95" spans="1:6" ht="12.75" customHeight="1" x14ac:dyDescent="0.2">
      <c r="A95">
        <f t="shared" si="6"/>
        <v>14</v>
      </c>
      <c r="B95" s="64">
        <v>45385</v>
      </c>
      <c r="C95" s="98" t="s">
        <v>99</v>
      </c>
      <c r="D95" s="65" t="s">
        <v>68</v>
      </c>
      <c r="F95" s="91"/>
    </row>
    <row r="96" spans="1:6" ht="12.75" customHeight="1" x14ac:dyDescent="0.2">
      <c r="A96">
        <f t="shared" si="6"/>
        <v>14</v>
      </c>
      <c r="B96" s="64">
        <v>45386</v>
      </c>
      <c r="C96" s="98" t="s">
        <v>99</v>
      </c>
      <c r="D96" s="65" t="s">
        <v>69</v>
      </c>
      <c r="E96" s="67"/>
      <c r="F96" s="91"/>
    </row>
    <row r="97" spans="1:6" ht="12.75" customHeight="1" x14ac:dyDescent="0.2">
      <c r="A97">
        <f t="shared" si="6"/>
        <v>14</v>
      </c>
      <c r="B97" s="64">
        <v>45387</v>
      </c>
      <c r="C97" s="98" t="s">
        <v>99</v>
      </c>
      <c r="D97" s="65" t="s">
        <v>70</v>
      </c>
      <c r="E97" s="67"/>
      <c r="F97" s="91"/>
    </row>
    <row r="98" spans="1:6" ht="12.75" customHeight="1" x14ac:dyDescent="0.2">
      <c r="A98">
        <f t="shared" si="6"/>
        <v>14</v>
      </c>
      <c r="B98" s="64">
        <v>45388</v>
      </c>
      <c r="C98" s="98" t="s">
        <v>99</v>
      </c>
      <c r="D98" s="65" t="s">
        <v>71</v>
      </c>
      <c r="E98" s="67"/>
      <c r="F98" s="91"/>
    </row>
    <row r="99" spans="1:6" ht="12.75" customHeight="1" x14ac:dyDescent="0.2">
      <c r="A99">
        <f t="shared" si="6"/>
        <v>14</v>
      </c>
      <c r="B99" s="64">
        <v>45389</v>
      </c>
      <c r="C99" s="98" t="s">
        <v>99</v>
      </c>
      <c r="D99" s="65" t="s">
        <v>64</v>
      </c>
      <c r="E99" s="67"/>
      <c r="F99" s="91"/>
    </row>
    <row r="100" spans="1:6" ht="12.75" customHeight="1" x14ac:dyDescent="0.2">
      <c r="A100">
        <f t="shared" si="6"/>
        <v>15</v>
      </c>
      <c r="B100" s="64">
        <v>45390</v>
      </c>
      <c r="C100" s="98" t="s">
        <v>99</v>
      </c>
      <c r="D100" s="65" t="s">
        <v>66</v>
      </c>
      <c r="E100" s="66"/>
      <c r="F100" s="91"/>
    </row>
    <row r="101" spans="1:6" ht="12.75" customHeight="1" x14ac:dyDescent="0.2">
      <c r="A101">
        <f t="shared" si="6"/>
        <v>15</v>
      </c>
      <c r="B101" s="64">
        <v>45391</v>
      </c>
      <c r="C101" s="98" t="s">
        <v>99</v>
      </c>
      <c r="D101" s="65" t="s">
        <v>67</v>
      </c>
      <c r="F101" s="91"/>
    </row>
    <row r="102" spans="1:6" ht="12.75" customHeight="1" x14ac:dyDescent="0.2">
      <c r="A102">
        <f t="shared" si="6"/>
        <v>15</v>
      </c>
      <c r="B102" s="64">
        <v>45392</v>
      </c>
      <c r="C102" s="98" t="s">
        <v>99</v>
      </c>
      <c r="D102" s="65" t="s">
        <v>68</v>
      </c>
      <c r="F102" s="91"/>
    </row>
    <row r="103" spans="1:6" x14ac:dyDescent="0.2">
      <c r="A103">
        <f t="shared" si="6"/>
        <v>15</v>
      </c>
      <c r="B103" s="64">
        <v>45393</v>
      </c>
      <c r="C103" s="98" t="s">
        <v>99</v>
      </c>
      <c r="D103" s="65" t="s">
        <v>69</v>
      </c>
      <c r="E103" s="67"/>
      <c r="F103" s="91"/>
    </row>
    <row r="104" spans="1:6" x14ac:dyDescent="0.2">
      <c r="A104">
        <f t="shared" si="6"/>
        <v>15</v>
      </c>
      <c r="B104" s="64">
        <v>45394</v>
      </c>
      <c r="C104" s="98" t="s">
        <v>99</v>
      </c>
      <c r="D104" s="65" t="s">
        <v>70</v>
      </c>
      <c r="E104" s="67"/>
      <c r="F104" s="91"/>
    </row>
    <row r="105" spans="1:6" x14ac:dyDescent="0.2">
      <c r="A105">
        <f t="shared" si="6"/>
        <v>15</v>
      </c>
      <c r="B105" s="64">
        <v>45395</v>
      </c>
      <c r="C105" s="98" t="s">
        <v>99</v>
      </c>
      <c r="D105" s="65" t="s">
        <v>71</v>
      </c>
      <c r="E105" s="67"/>
      <c r="F105" s="91"/>
    </row>
    <row r="106" spans="1:6" x14ac:dyDescent="0.2">
      <c r="A106">
        <f t="shared" si="6"/>
        <v>15</v>
      </c>
      <c r="B106" s="64">
        <v>45396</v>
      </c>
      <c r="C106" s="98" t="s">
        <v>99</v>
      </c>
      <c r="D106" s="65" t="s">
        <v>64</v>
      </c>
      <c r="E106" s="67"/>
      <c r="F106" s="91"/>
    </row>
    <row r="107" spans="1:6" x14ac:dyDescent="0.2">
      <c r="A107">
        <f t="shared" si="6"/>
        <v>16</v>
      </c>
      <c r="B107" s="64">
        <v>45397</v>
      </c>
      <c r="C107" s="98" t="s">
        <v>99</v>
      </c>
      <c r="D107" s="65" t="s">
        <v>66</v>
      </c>
      <c r="E107" s="66"/>
      <c r="F107" s="91"/>
    </row>
    <row r="108" spans="1:6" x14ac:dyDescent="0.2">
      <c r="A108">
        <f t="shared" si="6"/>
        <v>16</v>
      </c>
      <c r="B108" s="64">
        <v>45398</v>
      </c>
      <c r="C108" s="98" t="s">
        <v>99</v>
      </c>
      <c r="D108" s="65" t="s">
        <v>67</v>
      </c>
      <c r="F108" s="91"/>
    </row>
    <row r="109" spans="1:6" x14ac:dyDescent="0.2">
      <c r="A109">
        <f t="shared" si="6"/>
        <v>16</v>
      </c>
      <c r="B109" s="64">
        <v>45399</v>
      </c>
      <c r="C109" s="98" t="s">
        <v>99</v>
      </c>
      <c r="D109" s="65" t="s">
        <v>68</v>
      </c>
      <c r="F109" s="91"/>
    </row>
    <row r="110" spans="1:6" ht="12.75" customHeight="1" x14ac:dyDescent="0.2">
      <c r="A110">
        <f t="shared" si="6"/>
        <v>16</v>
      </c>
      <c r="B110" s="64">
        <v>45400</v>
      </c>
      <c r="C110" s="98" t="s">
        <v>99</v>
      </c>
      <c r="D110" s="65" t="s">
        <v>69</v>
      </c>
      <c r="E110" s="67"/>
      <c r="F110" s="91"/>
    </row>
    <row r="111" spans="1:6" ht="12.75" customHeight="1" x14ac:dyDescent="0.2">
      <c r="A111">
        <f t="shared" si="6"/>
        <v>16</v>
      </c>
      <c r="B111" s="64">
        <v>45401</v>
      </c>
      <c r="C111" s="98" t="s">
        <v>99</v>
      </c>
      <c r="D111" s="65" t="s">
        <v>70</v>
      </c>
      <c r="E111" s="67"/>
      <c r="F111" s="91"/>
    </row>
    <row r="112" spans="1:6" ht="12.75" customHeight="1" x14ac:dyDescent="0.2">
      <c r="A112">
        <f t="shared" si="6"/>
        <v>16</v>
      </c>
      <c r="B112" s="64">
        <v>45402</v>
      </c>
      <c r="C112" s="98" t="s">
        <v>99</v>
      </c>
      <c r="D112" s="65" t="s">
        <v>71</v>
      </c>
      <c r="E112" s="67"/>
      <c r="F112" s="91"/>
    </row>
    <row r="113" spans="1:6" ht="12.75" customHeight="1" x14ac:dyDescent="0.2">
      <c r="A113">
        <f t="shared" si="6"/>
        <v>16</v>
      </c>
      <c r="B113" s="64">
        <v>45403</v>
      </c>
      <c r="C113" s="98" t="s">
        <v>99</v>
      </c>
      <c r="D113" s="65" t="s">
        <v>64</v>
      </c>
      <c r="E113" s="67"/>
      <c r="F113" s="91"/>
    </row>
    <row r="114" spans="1:6" ht="12.75" customHeight="1" x14ac:dyDescent="0.2">
      <c r="A114">
        <f t="shared" si="6"/>
        <v>17</v>
      </c>
      <c r="B114" s="64">
        <v>45404</v>
      </c>
      <c r="C114" s="98" t="s">
        <v>99</v>
      </c>
      <c r="D114" s="65" t="s">
        <v>66</v>
      </c>
      <c r="E114" s="66"/>
      <c r="F114" s="91"/>
    </row>
    <row r="115" spans="1:6" ht="12.75" customHeight="1" x14ac:dyDescent="0.2">
      <c r="A115">
        <f t="shared" si="6"/>
        <v>17</v>
      </c>
      <c r="B115" s="64">
        <v>45405</v>
      </c>
      <c r="C115" s="98" t="s">
        <v>99</v>
      </c>
      <c r="D115" s="65" t="s">
        <v>67</v>
      </c>
      <c r="F115" s="91"/>
    </row>
    <row r="116" spans="1:6" ht="12.75" customHeight="1" x14ac:dyDescent="0.2">
      <c r="A116">
        <f t="shared" si="6"/>
        <v>17</v>
      </c>
      <c r="B116" s="64">
        <v>45406</v>
      </c>
      <c r="C116" s="98" t="s">
        <v>99</v>
      </c>
      <c r="D116" s="65" t="s">
        <v>68</v>
      </c>
      <c r="F116" s="91"/>
    </row>
    <row r="117" spans="1:6" ht="12.75" customHeight="1" x14ac:dyDescent="0.2">
      <c r="A117">
        <f t="shared" si="6"/>
        <v>17</v>
      </c>
      <c r="B117" s="64">
        <v>45407</v>
      </c>
      <c r="C117" s="98" t="s">
        <v>99</v>
      </c>
      <c r="D117" s="65" t="s">
        <v>69</v>
      </c>
      <c r="E117" s="67"/>
      <c r="F117" s="91"/>
    </row>
    <row r="118" spans="1:6" x14ac:dyDescent="0.2">
      <c r="A118">
        <f t="shared" si="6"/>
        <v>17</v>
      </c>
      <c r="B118" s="64">
        <v>45408</v>
      </c>
      <c r="C118" s="98" t="s">
        <v>99</v>
      </c>
      <c r="D118" s="65" t="s">
        <v>70</v>
      </c>
      <c r="E118" s="67"/>
      <c r="F118" s="91"/>
    </row>
    <row r="119" spans="1:6" x14ac:dyDescent="0.2">
      <c r="A119">
        <f t="shared" si="6"/>
        <v>17</v>
      </c>
      <c r="B119" s="64">
        <v>45409</v>
      </c>
      <c r="C119" s="98" t="s">
        <v>99</v>
      </c>
      <c r="D119" s="65" t="s">
        <v>71</v>
      </c>
      <c r="E119" s="67"/>
      <c r="F119" s="91"/>
    </row>
    <row r="120" spans="1:6" x14ac:dyDescent="0.2">
      <c r="A120">
        <f t="shared" si="6"/>
        <v>17</v>
      </c>
      <c r="B120" s="64">
        <v>45410</v>
      </c>
      <c r="C120" s="98" t="s">
        <v>99</v>
      </c>
      <c r="D120" s="65" t="s">
        <v>64</v>
      </c>
      <c r="E120" s="67"/>
      <c r="F120" s="91"/>
    </row>
    <row r="121" spans="1:6" x14ac:dyDescent="0.2">
      <c r="A121">
        <f t="shared" si="6"/>
        <v>18</v>
      </c>
      <c r="B121" s="64">
        <v>45411</v>
      </c>
      <c r="C121" s="98" t="s">
        <v>99</v>
      </c>
      <c r="D121" s="65" t="s">
        <v>66</v>
      </c>
      <c r="E121" s="66"/>
      <c r="F121" s="91"/>
    </row>
    <row r="122" spans="1:6" x14ac:dyDescent="0.2">
      <c r="A122">
        <f t="shared" si="6"/>
        <v>18</v>
      </c>
      <c r="B122" s="64">
        <v>45412</v>
      </c>
      <c r="C122" s="98" t="s">
        <v>99</v>
      </c>
      <c r="D122" s="65" t="s">
        <v>67</v>
      </c>
      <c r="F122" s="91"/>
    </row>
    <row r="123" spans="1:6" x14ac:dyDescent="0.2">
      <c r="A123">
        <f t="shared" si="6"/>
        <v>18</v>
      </c>
      <c r="B123" s="64">
        <v>45413</v>
      </c>
      <c r="C123" s="98" t="s">
        <v>99</v>
      </c>
      <c r="D123" s="65" t="s">
        <v>64</v>
      </c>
      <c r="E123" s="96">
        <v>44317</v>
      </c>
      <c r="F123" s="91"/>
    </row>
    <row r="124" spans="1:6" x14ac:dyDescent="0.2">
      <c r="A124">
        <f t="shared" si="6"/>
        <v>18</v>
      </c>
      <c r="B124" s="64">
        <v>45414</v>
      </c>
      <c r="C124" s="98" t="s">
        <v>99</v>
      </c>
      <c r="D124" s="65" t="s">
        <v>69</v>
      </c>
      <c r="E124" s="67"/>
      <c r="F124" s="91"/>
    </row>
    <row r="125" spans="1:6" x14ac:dyDescent="0.2">
      <c r="A125">
        <f t="shared" si="6"/>
        <v>18</v>
      </c>
      <c r="B125" s="64">
        <v>45415</v>
      </c>
      <c r="C125" s="98" t="s">
        <v>99</v>
      </c>
      <c r="D125" s="65" t="s">
        <v>70</v>
      </c>
      <c r="E125" s="67"/>
      <c r="F125" s="91"/>
    </row>
    <row r="126" spans="1:6" x14ac:dyDescent="0.2">
      <c r="A126">
        <f t="shared" si="6"/>
        <v>18</v>
      </c>
      <c r="B126" s="64">
        <v>45416</v>
      </c>
      <c r="C126" s="98" t="s">
        <v>99</v>
      </c>
      <c r="D126" s="65" t="s">
        <v>71</v>
      </c>
      <c r="E126" s="67"/>
      <c r="F126" s="91"/>
    </row>
    <row r="127" spans="1:6" x14ac:dyDescent="0.2">
      <c r="A127">
        <f t="shared" si="6"/>
        <v>18</v>
      </c>
      <c r="B127" s="64">
        <v>45417</v>
      </c>
      <c r="C127" s="98" t="s">
        <v>99</v>
      </c>
      <c r="D127" s="65" t="s">
        <v>64</v>
      </c>
      <c r="E127" s="67"/>
      <c r="F127" s="91"/>
    </row>
    <row r="128" spans="1:6" x14ac:dyDescent="0.2">
      <c r="A128">
        <f t="shared" si="6"/>
        <v>19</v>
      </c>
      <c r="B128" s="64">
        <v>45418</v>
      </c>
      <c r="C128" s="98" t="s">
        <v>99</v>
      </c>
      <c r="D128" s="65" t="s">
        <v>66</v>
      </c>
      <c r="E128" s="67"/>
      <c r="F128" s="91"/>
    </row>
    <row r="129" spans="1:6" x14ac:dyDescent="0.2">
      <c r="A129">
        <f t="shared" si="6"/>
        <v>19</v>
      </c>
      <c r="B129" s="64">
        <v>45419</v>
      </c>
      <c r="C129" s="98" t="s">
        <v>99</v>
      </c>
      <c r="D129" s="65" t="s">
        <v>67</v>
      </c>
      <c r="E129" s="67"/>
      <c r="F129" s="91"/>
    </row>
    <row r="130" spans="1:6" x14ac:dyDescent="0.2">
      <c r="A130">
        <f t="shared" si="6"/>
        <v>19</v>
      </c>
      <c r="B130" s="64">
        <v>45420</v>
      </c>
      <c r="C130" s="98" t="s">
        <v>99</v>
      </c>
      <c r="D130" s="65" t="s">
        <v>68</v>
      </c>
      <c r="E130" s="67"/>
      <c r="F130" s="91"/>
    </row>
    <row r="131" spans="1:6" x14ac:dyDescent="0.2">
      <c r="A131">
        <f t="shared" si="6"/>
        <v>19</v>
      </c>
      <c r="B131" s="64">
        <v>45421</v>
      </c>
      <c r="C131" s="98" t="s">
        <v>99</v>
      </c>
      <c r="D131" s="65" t="s">
        <v>64</v>
      </c>
      <c r="E131" s="66" t="s">
        <v>79</v>
      </c>
      <c r="F131" s="91"/>
    </row>
    <row r="132" spans="1:6" x14ac:dyDescent="0.2">
      <c r="A132">
        <f t="shared" si="6"/>
        <v>19</v>
      </c>
      <c r="B132" s="64">
        <v>45422</v>
      </c>
      <c r="C132" s="98" t="s">
        <v>99</v>
      </c>
      <c r="D132" s="65" t="s">
        <v>70</v>
      </c>
      <c r="E132" s="67"/>
      <c r="F132" s="91"/>
    </row>
    <row r="133" spans="1:6" x14ac:dyDescent="0.2">
      <c r="A133">
        <f t="shared" ref="A133:A196" si="8">WEEKNUM(B133,21)</f>
        <v>19</v>
      </c>
      <c r="B133" s="64">
        <v>45423</v>
      </c>
      <c r="C133" s="98" t="s">
        <v>99</v>
      </c>
      <c r="D133" s="65" t="s">
        <v>71</v>
      </c>
      <c r="E133" s="67"/>
      <c r="F133" s="91"/>
    </row>
    <row r="134" spans="1:6" x14ac:dyDescent="0.2">
      <c r="A134">
        <f t="shared" si="8"/>
        <v>19</v>
      </c>
      <c r="B134" s="64">
        <v>45424</v>
      </c>
      <c r="C134" s="98" t="s">
        <v>99</v>
      </c>
      <c r="D134" s="65" t="s">
        <v>64</v>
      </c>
      <c r="E134" s="66"/>
      <c r="F134" s="91"/>
    </row>
    <row r="135" spans="1:6" x14ac:dyDescent="0.2">
      <c r="A135">
        <f t="shared" si="8"/>
        <v>20</v>
      </c>
      <c r="B135" s="64">
        <v>45425</v>
      </c>
      <c r="C135" s="98" t="s">
        <v>99</v>
      </c>
      <c r="D135" s="65" t="s">
        <v>66</v>
      </c>
      <c r="E135" s="67"/>
      <c r="F135" s="91"/>
    </row>
    <row r="136" spans="1:6" x14ac:dyDescent="0.2">
      <c r="A136">
        <f t="shared" si="8"/>
        <v>20</v>
      </c>
      <c r="B136" s="64">
        <v>45426</v>
      </c>
      <c r="C136" s="98" t="s">
        <v>99</v>
      </c>
      <c r="D136" s="65" t="s">
        <v>67</v>
      </c>
      <c r="E136" s="67"/>
      <c r="F136" s="91"/>
    </row>
    <row r="137" spans="1:6" x14ac:dyDescent="0.2">
      <c r="A137">
        <f t="shared" si="8"/>
        <v>20</v>
      </c>
      <c r="B137" s="64">
        <v>45427</v>
      </c>
      <c r="C137" s="98" t="s">
        <v>99</v>
      </c>
      <c r="D137" s="65" t="s">
        <v>68</v>
      </c>
      <c r="E137" s="67"/>
      <c r="F137" s="91"/>
    </row>
    <row r="138" spans="1:6" x14ac:dyDescent="0.2">
      <c r="A138">
        <f t="shared" si="8"/>
        <v>20</v>
      </c>
      <c r="B138" s="64">
        <v>45428</v>
      </c>
      <c r="C138" s="98" t="s">
        <v>99</v>
      </c>
      <c r="D138" s="65" t="s">
        <v>69</v>
      </c>
      <c r="E138" s="69"/>
      <c r="F138" s="91"/>
    </row>
    <row r="139" spans="1:6" x14ac:dyDescent="0.2">
      <c r="A139">
        <f t="shared" si="8"/>
        <v>20</v>
      </c>
      <c r="B139" s="64">
        <v>45429</v>
      </c>
      <c r="C139" s="98" t="s">
        <v>99</v>
      </c>
      <c r="D139" s="65" t="s">
        <v>71</v>
      </c>
      <c r="E139" s="69">
        <v>43237</v>
      </c>
      <c r="F139" s="91"/>
    </row>
    <row r="140" spans="1:6" x14ac:dyDescent="0.2">
      <c r="A140">
        <f t="shared" si="8"/>
        <v>20</v>
      </c>
      <c r="B140" s="64">
        <v>45430</v>
      </c>
      <c r="C140" s="98" t="s">
        <v>99</v>
      </c>
      <c r="D140" s="65" t="s">
        <v>71</v>
      </c>
      <c r="E140" s="66" t="s">
        <v>80</v>
      </c>
      <c r="F140" s="91"/>
    </row>
    <row r="141" spans="1:6" x14ac:dyDescent="0.2">
      <c r="A141">
        <f t="shared" si="8"/>
        <v>20</v>
      </c>
      <c r="B141" s="64">
        <v>45431</v>
      </c>
      <c r="C141" s="98" t="s">
        <v>99</v>
      </c>
      <c r="D141" s="65" t="s">
        <v>64</v>
      </c>
      <c r="E141" s="66" t="s">
        <v>81</v>
      </c>
      <c r="F141" s="91"/>
    </row>
    <row r="142" spans="1:6" x14ac:dyDescent="0.2">
      <c r="A142">
        <f t="shared" si="8"/>
        <v>21</v>
      </c>
      <c r="B142" s="64">
        <v>45432</v>
      </c>
      <c r="C142" s="98" t="s">
        <v>99</v>
      </c>
      <c r="D142" s="65" t="s">
        <v>64</v>
      </c>
      <c r="E142" s="66" t="s">
        <v>82</v>
      </c>
      <c r="F142" s="91"/>
    </row>
    <row r="143" spans="1:6" x14ac:dyDescent="0.2">
      <c r="A143">
        <f t="shared" si="8"/>
        <v>21</v>
      </c>
      <c r="B143" s="64">
        <v>45433</v>
      </c>
      <c r="C143" s="98" t="s">
        <v>99</v>
      </c>
      <c r="D143" s="65" t="s">
        <v>67</v>
      </c>
      <c r="E143" s="66"/>
      <c r="F143" s="91"/>
    </row>
    <row r="144" spans="1:6" x14ac:dyDescent="0.2">
      <c r="A144">
        <f t="shared" si="8"/>
        <v>21</v>
      </c>
      <c r="B144" s="64">
        <v>45434</v>
      </c>
      <c r="C144" s="98" t="s">
        <v>99</v>
      </c>
      <c r="D144" s="65" t="s">
        <v>68</v>
      </c>
      <c r="E144" s="66"/>
      <c r="F144" s="91"/>
    </row>
    <row r="145" spans="1:6" x14ac:dyDescent="0.2">
      <c r="A145">
        <f t="shared" si="8"/>
        <v>21</v>
      </c>
      <c r="B145" s="64">
        <v>45435</v>
      </c>
      <c r="C145" s="98" t="s">
        <v>99</v>
      </c>
      <c r="D145" s="65" t="s">
        <v>69</v>
      </c>
      <c r="E145" s="66"/>
      <c r="F145" s="91"/>
    </row>
    <row r="146" spans="1:6" x14ac:dyDescent="0.2">
      <c r="A146">
        <f t="shared" si="8"/>
        <v>21</v>
      </c>
      <c r="B146" s="64">
        <v>45436</v>
      </c>
      <c r="C146" s="98" t="s">
        <v>99</v>
      </c>
      <c r="D146" s="65" t="s">
        <v>70</v>
      </c>
      <c r="E146" s="67"/>
      <c r="F146" s="91"/>
    </row>
    <row r="147" spans="1:6" x14ac:dyDescent="0.2">
      <c r="A147">
        <f t="shared" si="8"/>
        <v>21</v>
      </c>
      <c r="B147" s="64">
        <v>45437</v>
      </c>
      <c r="C147" s="98" t="s">
        <v>99</v>
      </c>
      <c r="D147" s="65" t="s">
        <v>71</v>
      </c>
      <c r="E147" s="66"/>
      <c r="F147" s="91"/>
    </row>
    <row r="148" spans="1:6" x14ac:dyDescent="0.2">
      <c r="A148">
        <f t="shared" si="8"/>
        <v>21</v>
      </c>
      <c r="B148" s="64">
        <v>45438</v>
      </c>
      <c r="C148" s="98" t="s">
        <v>99</v>
      </c>
      <c r="D148" s="65" t="s">
        <v>64</v>
      </c>
      <c r="E148" s="67"/>
      <c r="F148" s="91"/>
    </row>
    <row r="149" spans="1:6" x14ac:dyDescent="0.2">
      <c r="A149">
        <f t="shared" si="8"/>
        <v>22</v>
      </c>
      <c r="B149" s="64">
        <v>45439</v>
      </c>
      <c r="C149" s="98" t="s">
        <v>99</v>
      </c>
      <c r="D149" s="65" t="s">
        <v>66</v>
      </c>
      <c r="E149" s="67"/>
      <c r="F149" s="91"/>
    </row>
    <row r="150" spans="1:6" x14ac:dyDescent="0.2">
      <c r="A150">
        <f t="shared" si="8"/>
        <v>22</v>
      </c>
      <c r="B150" s="64">
        <v>45440</v>
      </c>
      <c r="C150" s="98" t="s">
        <v>99</v>
      </c>
      <c r="D150" s="65" t="s">
        <v>67</v>
      </c>
      <c r="E150" s="67"/>
      <c r="F150" s="91"/>
    </row>
    <row r="151" spans="1:6" x14ac:dyDescent="0.2">
      <c r="A151">
        <f t="shared" si="8"/>
        <v>22</v>
      </c>
      <c r="B151" s="64">
        <v>45441</v>
      </c>
      <c r="C151" s="98" t="s">
        <v>99</v>
      </c>
      <c r="D151" s="65" t="s">
        <v>68</v>
      </c>
      <c r="E151" s="67"/>
      <c r="F151" s="91"/>
    </row>
    <row r="152" spans="1:6" x14ac:dyDescent="0.2">
      <c r="A152">
        <f t="shared" si="8"/>
        <v>22</v>
      </c>
      <c r="B152" s="64">
        <v>45442</v>
      </c>
      <c r="C152" s="98" t="s">
        <v>99</v>
      </c>
      <c r="D152" s="65" t="s">
        <v>69</v>
      </c>
      <c r="E152" s="67"/>
      <c r="F152" s="91"/>
    </row>
    <row r="153" spans="1:6" x14ac:dyDescent="0.2">
      <c r="A153">
        <f t="shared" si="8"/>
        <v>22</v>
      </c>
      <c r="B153" s="64">
        <v>45443</v>
      </c>
      <c r="C153" s="98" t="s">
        <v>99</v>
      </c>
      <c r="D153" s="65" t="s">
        <v>70</v>
      </c>
      <c r="E153" s="67"/>
      <c r="F153" s="91"/>
    </row>
    <row r="154" spans="1:6" x14ac:dyDescent="0.2">
      <c r="A154">
        <f t="shared" si="8"/>
        <v>22</v>
      </c>
      <c r="B154" s="64">
        <v>45444</v>
      </c>
      <c r="C154" s="98" t="s">
        <v>99</v>
      </c>
      <c r="D154" s="65" t="s">
        <v>71</v>
      </c>
      <c r="E154" s="67"/>
      <c r="F154" s="91"/>
    </row>
    <row r="155" spans="1:6" x14ac:dyDescent="0.2">
      <c r="A155">
        <f t="shared" si="8"/>
        <v>22</v>
      </c>
      <c r="B155" s="64">
        <v>45445</v>
      </c>
      <c r="C155" s="98" t="s">
        <v>99</v>
      </c>
      <c r="D155" s="65" t="s">
        <v>64</v>
      </c>
      <c r="E155" s="67"/>
      <c r="F155" s="91"/>
    </row>
    <row r="156" spans="1:6" x14ac:dyDescent="0.2">
      <c r="A156">
        <f t="shared" si="8"/>
        <v>23</v>
      </c>
      <c r="B156" s="64">
        <v>45446</v>
      </c>
      <c r="C156" s="98" t="s">
        <v>99</v>
      </c>
      <c r="D156" s="65" t="s">
        <v>66</v>
      </c>
      <c r="E156" s="66"/>
      <c r="F156" s="91"/>
    </row>
    <row r="157" spans="1:6" x14ac:dyDescent="0.2">
      <c r="A157">
        <f t="shared" si="8"/>
        <v>23</v>
      </c>
      <c r="B157" s="64">
        <v>45447</v>
      </c>
      <c r="C157" s="98" t="s">
        <v>99</v>
      </c>
      <c r="D157" s="65" t="s">
        <v>67</v>
      </c>
      <c r="E157" s="66"/>
      <c r="F157" s="91"/>
    </row>
    <row r="158" spans="1:6" x14ac:dyDescent="0.2">
      <c r="A158">
        <f t="shared" si="8"/>
        <v>23</v>
      </c>
      <c r="B158" s="64">
        <v>45448</v>
      </c>
      <c r="C158" s="98" t="s">
        <v>99</v>
      </c>
      <c r="D158" s="65" t="s">
        <v>68</v>
      </c>
      <c r="E158" s="66"/>
      <c r="F158" s="91"/>
    </row>
    <row r="159" spans="1:6" x14ac:dyDescent="0.2">
      <c r="A159">
        <f t="shared" si="8"/>
        <v>23</v>
      </c>
      <c r="B159" s="64">
        <v>45449</v>
      </c>
      <c r="C159" s="98" t="s">
        <v>99</v>
      </c>
      <c r="D159" s="65" t="s">
        <v>69</v>
      </c>
      <c r="E159" s="67"/>
      <c r="F159" s="91"/>
    </row>
    <row r="160" spans="1:6" x14ac:dyDescent="0.2">
      <c r="A160">
        <f t="shared" si="8"/>
        <v>23</v>
      </c>
      <c r="B160" s="64">
        <v>45450</v>
      </c>
      <c r="C160" s="98" t="s">
        <v>99</v>
      </c>
      <c r="D160" s="65" t="s">
        <v>70</v>
      </c>
      <c r="E160" s="67"/>
      <c r="F160" s="91"/>
    </row>
    <row r="161" spans="1:6" x14ac:dyDescent="0.2">
      <c r="A161">
        <f t="shared" si="8"/>
        <v>23</v>
      </c>
      <c r="B161" s="64">
        <v>45451</v>
      </c>
      <c r="C161" s="98" t="s">
        <v>99</v>
      </c>
      <c r="D161" s="65" t="s">
        <v>71</v>
      </c>
      <c r="E161" s="67"/>
      <c r="F161" s="91"/>
    </row>
    <row r="162" spans="1:6" x14ac:dyDescent="0.2">
      <c r="A162">
        <f t="shared" si="8"/>
        <v>23</v>
      </c>
      <c r="B162" s="64">
        <v>45452</v>
      </c>
      <c r="C162" s="98" t="s">
        <v>99</v>
      </c>
      <c r="D162" s="65" t="s">
        <v>64</v>
      </c>
      <c r="E162" s="67"/>
      <c r="F162" s="91"/>
    </row>
    <row r="163" spans="1:6" x14ac:dyDescent="0.2">
      <c r="A163">
        <f t="shared" si="8"/>
        <v>24</v>
      </c>
      <c r="B163" s="64">
        <v>45453</v>
      </c>
      <c r="C163" s="98" t="s">
        <v>99</v>
      </c>
      <c r="D163" s="65" t="s">
        <v>66</v>
      </c>
      <c r="E163" s="67"/>
      <c r="F163" s="91"/>
    </row>
    <row r="164" spans="1:6" x14ac:dyDescent="0.2">
      <c r="A164">
        <f t="shared" si="8"/>
        <v>24</v>
      </c>
      <c r="B164" s="64">
        <v>45454</v>
      </c>
      <c r="C164" s="98" t="s">
        <v>99</v>
      </c>
      <c r="D164" s="65" t="s">
        <v>67</v>
      </c>
      <c r="E164" s="67"/>
      <c r="F164" s="91"/>
    </row>
    <row r="165" spans="1:6" x14ac:dyDescent="0.2">
      <c r="A165">
        <f t="shared" si="8"/>
        <v>24</v>
      </c>
      <c r="B165" s="64">
        <v>45455</v>
      </c>
      <c r="C165" s="98" t="s">
        <v>99</v>
      </c>
      <c r="D165" s="65" t="s">
        <v>68</v>
      </c>
      <c r="E165" s="67"/>
      <c r="F165" s="91"/>
    </row>
    <row r="166" spans="1:6" x14ac:dyDescent="0.2">
      <c r="A166">
        <f t="shared" si="8"/>
        <v>24</v>
      </c>
      <c r="B166" s="64">
        <v>45456</v>
      </c>
      <c r="C166" s="98" t="s">
        <v>99</v>
      </c>
      <c r="D166" s="65" t="s">
        <v>69</v>
      </c>
      <c r="E166" s="67"/>
      <c r="F166" s="91"/>
    </row>
    <row r="167" spans="1:6" x14ac:dyDescent="0.2">
      <c r="A167">
        <f t="shared" si="8"/>
        <v>24</v>
      </c>
      <c r="B167" s="64">
        <v>45457</v>
      </c>
      <c r="C167" s="98" t="s">
        <v>99</v>
      </c>
      <c r="D167" s="65" t="s">
        <v>70</v>
      </c>
      <c r="E167" s="67"/>
      <c r="F167" s="91"/>
    </row>
    <row r="168" spans="1:6" x14ac:dyDescent="0.2">
      <c r="A168">
        <f t="shared" si="8"/>
        <v>24</v>
      </c>
      <c r="B168" s="64">
        <v>45458</v>
      </c>
      <c r="C168" s="98" t="s">
        <v>99</v>
      </c>
      <c r="D168" s="65" t="s">
        <v>71</v>
      </c>
      <c r="E168" s="67"/>
      <c r="F168" s="91"/>
    </row>
    <row r="169" spans="1:6" x14ac:dyDescent="0.2">
      <c r="A169">
        <f t="shared" si="8"/>
        <v>24</v>
      </c>
      <c r="B169" s="64">
        <v>45459</v>
      </c>
      <c r="C169" s="98" t="s">
        <v>99</v>
      </c>
      <c r="D169" s="65" t="s">
        <v>64</v>
      </c>
      <c r="E169" s="67"/>
      <c r="F169" s="91"/>
    </row>
    <row r="170" spans="1:6" x14ac:dyDescent="0.2">
      <c r="A170">
        <f t="shared" si="8"/>
        <v>25</v>
      </c>
      <c r="B170" s="64">
        <v>45460</v>
      </c>
      <c r="C170" s="98" t="s">
        <v>99</v>
      </c>
      <c r="D170" s="65" t="s">
        <v>66</v>
      </c>
      <c r="E170" s="67"/>
      <c r="F170" s="91"/>
    </row>
    <row r="171" spans="1:6" x14ac:dyDescent="0.2">
      <c r="A171">
        <f t="shared" si="8"/>
        <v>25</v>
      </c>
      <c r="B171" s="64">
        <v>45461</v>
      </c>
      <c r="C171" s="98" t="s">
        <v>99</v>
      </c>
      <c r="D171" s="65" t="s">
        <v>67</v>
      </c>
      <c r="E171" s="67"/>
      <c r="F171" s="91"/>
    </row>
    <row r="172" spans="1:6" x14ac:dyDescent="0.2">
      <c r="A172">
        <f t="shared" si="8"/>
        <v>25</v>
      </c>
      <c r="B172" s="64">
        <v>45462</v>
      </c>
      <c r="C172" s="98" t="s">
        <v>99</v>
      </c>
      <c r="D172" s="65" t="s">
        <v>68</v>
      </c>
      <c r="E172" s="66"/>
      <c r="F172" s="91"/>
    </row>
    <row r="173" spans="1:6" x14ac:dyDescent="0.2">
      <c r="A173">
        <f t="shared" si="8"/>
        <v>25</v>
      </c>
      <c r="B173" s="64">
        <v>45463</v>
      </c>
      <c r="C173" s="98" t="s">
        <v>99</v>
      </c>
      <c r="D173" s="65" t="s">
        <v>69</v>
      </c>
      <c r="E173" s="66"/>
      <c r="F173" s="91"/>
    </row>
    <row r="174" spans="1:6" x14ac:dyDescent="0.2">
      <c r="A174">
        <f t="shared" si="8"/>
        <v>25</v>
      </c>
      <c r="B174" s="64">
        <v>45464</v>
      </c>
      <c r="C174" s="98" t="s">
        <v>99</v>
      </c>
      <c r="D174" s="65" t="s">
        <v>70</v>
      </c>
      <c r="E174" s="66"/>
      <c r="F174" s="91"/>
    </row>
    <row r="175" spans="1:6" x14ac:dyDescent="0.2">
      <c r="A175">
        <f t="shared" si="8"/>
        <v>25</v>
      </c>
      <c r="B175" s="64">
        <v>45465</v>
      </c>
      <c r="C175" s="98" t="s">
        <v>99</v>
      </c>
      <c r="D175" s="65" t="s">
        <v>71</v>
      </c>
      <c r="E175" s="66" t="s">
        <v>83</v>
      </c>
      <c r="F175" s="91"/>
    </row>
    <row r="176" spans="1:6" x14ac:dyDescent="0.2">
      <c r="A176">
        <f t="shared" si="8"/>
        <v>25</v>
      </c>
      <c r="B176" s="64">
        <v>45466</v>
      </c>
      <c r="C176" s="98" t="s">
        <v>99</v>
      </c>
      <c r="D176" s="65" t="s">
        <v>64</v>
      </c>
      <c r="E176" s="66" t="s">
        <v>83</v>
      </c>
      <c r="F176" s="91"/>
    </row>
    <row r="177" spans="1:6" x14ac:dyDescent="0.2">
      <c r="A177">
        <f t="shared" si="8"/>
        <v>26</v>
      </c>
      <c r="B177" s="64">
        <v>45467</v>
      </c>
      <c r="C177" s="98" t="s">
        <v>99</v>
      </c>
      <c r="D177" s="65" t="s">
        <v>66</v>
      </c>
      <c r="E177" s="66" t="s">
        <v>83</v>
      </c>
      <c r="F177" s="91"/>
    </row>
    <row r="178" spans="1:6" x14ac:dyDescent="0.2">
      <c r="A178">
        <f t="shared" si="8"/>
        <v>26</v>
      </c>
      <c r="B178" s="64">
        <v>45468</v>
      </c>
      <c r="C178" s="98" t="s">
        <v>99</v>
      </c>
      <c r="D178" s="65" t="s">
        <v>67</v>
      </c>
      <c r="E178" s="66" t="s">
        <v>83</v>
      </c>
      <c r="F178" s="91"/>
    </row>
    <row r="179" spans="1:6" x14ac:dyDescent="0.2">
      <c r="A179">
        <f t="shared" si="8"/>
        <v>26</v>
      </c>
      <c r="B179" s="64">
        <v>45469</v>
      </c>
      <c r="C179" s="98" t="s">
        <v>99</v>
      </c>
      <c r="D179" s="65" t="s">
        <v>68</v>
      </c>
      <c r="E179" s="66" t="s">
        <v>83</v>
      </c>
      <c r="F179" s="91"/>
    </row>
    <row r="180" spans="1:6" x14ac:dyDescent="0.2">
      <c r="A180">
        <f t="shared" si="8"/>
        <v>26</v>
      </c>
      <c r="B180" s="64">
        <v>45470</v>
      </c>
      <c r="C180" s="98" t="s">
        <v>99</v>
      </c>
      <c r="D180" s="65" t="s">
        <v>69</v>
      </c>
      <c r="E180" s="66" t="s">
        <v>83</v>
      </c>
      <c r="F180" s="91"/>
    </row>
    <row r="181" spans="1:6" x14ac:dyDescent="0.2">
      <c r="A181">
        <f t="shared" si="8"/>
        <v>26</v>
      </c>
      <c r="B181" s="64">
        <v>45471</v>
      </c>
      <c r="C181" s="98" t="s">
        <v>99</v>
      </c>
      <c r="D181" s="65" t="s">
        <v>70</v>
      </c>
      <c r="E181" s="66" t="s">
        <v>83</v>
      </c>
      <c r="F181" s="91"/>
    </row>
    <row r="182" spans="1:6" x14ac:dyDescent="0.2">
      <c r="A182">
        <f t="shared" si="8"/>
        <v>26</v>
      </c>
      <c r="B182" s="64">
        <v>45472</v>
      </c>
      <c r="C182" s="98" t="s">
        <v>99</v>
      </c>
      <c r="D182" s="65" t="s">
        <v>71</v>
      </c>
      <c r="E182" s="66" t="s">
        <v>83</v>
      </c>
      <c r="F182" s="91"/>
    </row>
    <row r="183" spans="1:6" x14ac:dyDescent="0.2">
      <c r="A183">
        <f t="shared" si="8"/>
        <v>26</v>
      </c>
      <c r="B183" s="64">
        <v>45473</v>
      </c>
      <c r="C183" s="98" t="s">
        <v>99</v>
      </c>
      <c r="D183" s="65" t="s">
        <v>64</v>
      </c>
      <c r="E183" s="66" t="s">
        <v>83</v>
      </c>
      <c r="F183" s="91"/>
    </row>
    <row r="184" spans="1:6" x14ac:dyDescent="0.2">
      <c r="A184">
        <f t="shared" si="8"/>
        <v>27</v>
      </c>
      <c r="B184" s="64">
        <v>45474</v>
      </c>
      <c r="C184" s="99" t="s">
        <v>100</v>
      </c>
      <c r="D184" s="65" t="s">
        <v>66</v>
      </c>
      <c r="E184" s="66" t="s">
        <v>83</v>
      </c>
      <c r="F184" s="91"/>
    </row>
    <row r="185" spans="1:6" x14ac:dyDescent="0.2">
      <c r="A185">
        <f t="shared" si="8"/>
        <v>27</v>
      </c>
      <c r="B185" s="64">
        <v>45475</v>
      </c>
      <c r="C185" s="99" t="s">
        <v>100</v>
      </c>
      <c r="D185" s="65" t="s">
        <v>67</v>
      </c>
      <c r="E185" s="66" t="s">
        <v>83</v>
      </c>
      <c r="F185" s="91"/>
    </row>
    <row r="186" spans="1:6" x14ac:dyDescent="0.2">
      <c r="A186">
        <f t="shared" si="8"/>
        <v>27</v>
      </c>
      <c r="B186" s="64">
        <v>45476</v>
      </c>
      <c r="C186" s="99" t="s">
        <v>100</v>
      </c>
      <c r="D186" s="65" t="s">
        <v>68</v>
      </c>
      <c r="E186" s="66" t="s">
        <v>83</v>
      </c>
      <c r="F186" s="91"/>
    </row>
    <row r="187" spans="1:6" x14ac:dyDescent="0.2">
      <c r="A187">
        <f t="shared" si="8"/>
        <v>27</v>
      </c>
      <c r="B187" s="64">
        <v>45477</v>
      </c>
      <c r="C187" s="99" t="s">
        <v>100</v>
      </c>
      <c r="D187" s="65" t="s">
        <v>69</v>
      </c>
      <c r="E187" s="66" t="s">
        <v>83</v>
      </c>
      <c r="F187" s="91"/>
    </row>
    <row r="188" spans="1:6" x14ac:dyDescent="0.2">
      <c r="A188">
        <f t="shared" si="8"/>
        <v>27</v>
      </c>
      <c r="B188" s="64">
        <v>45478</v>
      </c>
      <c r="C188" s="99" t="s">
        <v>100</v>
      </c>
      <c r="D188" s="65" t="s">
        <v>70</v>
      </c>
      <c r="E188" s="66" t="s">
        <v>83</v>
      </c>
      <c r="F188" s="91"/>
    </row>
    <row r="189" spans="1:6" x14ac:dyDescent="0.2">
      <c r="A189">
        <f t="shared" si="8"/>
        <v>27</v>
      </c>
      <c r="B189" s="64">
        <v>45479</v>
      </c>
      <c r="C189" s="98" t="s">
        <v>99</v>
      </c>
      <c r="D189" s="65" t="s">
        <v>71</v>
      </c>
      <c r="E189" s="66" t="s">
        <v>83</v>
      </c>
      <c r="F189" s="91"/>
    </row>
    <row r="190" spans="1:6" x14ac:dyDescent="0.2">
      <c r="A190">
        <f t="shared" si="8"/>
        <v>27</v>
      </c>
      <c r="B190" s="64">
        <v>45480</v>
      </c>
      <c r="C190" s="98" t="s">
        <v>99</v>
      </c>
      <c r="D190" s="65" t="s">
        <v>64</v>
      </c>
      <c r="E190" s="66" t="s">
        <v>83</v>
      </c>
      <c r="F190" s="91"/>
    </row>
    <row r="191" spans="1:6" x14ac:dyDescent="0.2">
      <c r="A191">
        <f t="shared" si="8"/>
        <v>28</v>
      </c>
      <c r="B191" s="64">
        <v>45481</v>
      </c>
      <c r="C191" s="99" t="s">
        <v>100</v>
      </c>
      <c r="D191" s="65" t="s">
        <v>66</v>
      </c>
      <c r="E191" s="66" t="s">
        <v>83</v>
      </c>
      <c r="F191" s="91"/>
    </row>
    <row r="192" spans="1:6" x14ac:dyDescent="0.2">
      <c r="A192">
        <f t="shared" si="8"/>
        <v>28</v>
      </c>
      <c r="B192" s="64">
        <v>45482</v>
      </c>
      <c r="C192" s="99" t="s">
        <v>100</v>
      </c>
      <c r="D192" s="65" t="s">
        <v>67</v>
      </c>
      <c r="E192" s="66" t="s">
        <v>83</v>
      </c>
      <c r="F192" s="91"/>
    </row>
    <row r="193" spans="1:6" x14ac:dyDescent="0.2">
      <c r="A193">
        <f t="shared" si="8"/>
        <v>28</v>
      </c>
      <c r="B193" s="64">
        <v>45483</v>
      </c>
      <c r="C193" s="99" t="s">
        <v>100</v>
      </c>
      <c r="D193" s="65" t="s">
        <v>68</v>
      </c>
      <c r="E193" s="66" t="s">
        <v>83</v>
      </c>
      <c r="F193" s="91"/>
    </row>
    <row r="194" spans="1:6" x14ac:dyDescent="0.2">
      <c r="A194">
        <f t="shared" si="8"/>
        <v>28</v>
      </c>
      <c r="B194" s="64">
        <v>45484</v>
      </c>
      <c r="C194" s="99" t="s">
        <v>100</v>
      </c>
      <c r="D194" s="65" t="s">
        <v>69</v>
      </c>
      <c r="E194" s="66" t="s">
        <v>83</v>
      </c>
      <c r="F194" s="91"/>
    </row>
    <row r="195" spans="1:6" x14ac:dyDescent="0.2">
      <c r="A195">
        <f t="shared" si="8"/>
        <v>28</v>
      </c>
      <c r="B195" s="64">
        <v>45485</v>
      </c>
      <c r="C195" s="99" t="s">
        <v>100</v>
      </c>
      <c r="D195" s="65" t="s">
        <v>70</v>
      </c>
      <c r="E195" s="66" t="s">
        <v>83</v>
      </c>
      <c r="F195" s="91"/>
    </row>
    <row r="196" spans="1:6" x14ac:dyDescent="0.2">
      <c r="A196">
        <f t="shared" si="8"/>
        <v>28</v>
      </c>
      <c r="B196" s="64">
        <v>45486</v>
      </c>
      <c r="C196" s="98" t="s">
        <v>99</v>
      </c>
      <c r="D196" s="65" t="s">
        <v>71</v>
      </c>
      <c r="E196" s="66" t="s">
        <v>83</v>
      </c>
      <c r="F196" s="91"/>
    </row>
    <row r="197" spans="1:6" x14ac:dyDescent="0.2">
      <c r="A197">
        <f t="shared" ref="A197:A260" si="9">WEEKNUM(B197,21)</f>
        <v>28</v>
      </c>
      <c r="B197" s="64">
        <v>45487</v>
      </c>
      <c r="C197" s="98" t="s">
        <v>99</v>
      </c>
      <c r="D197" s="65" t="s">
        <v>64</v>
      </c>
      <c r="E197" s="66" t="s">
        <v>83</v>
      </c>
      <c r="F197" s="91"/>
    </row>
    <row r="198" spans="1:6" x14ac:dyDescent="0.2">
      <c r="A198">
        <f t="shared" si="9"/>
        <v>29</v>
      </c>
      <c r="B198" s="64">
        <v>45488</v>
      </c>
      <c r="C198" s="99" t="s">
        <v>100</v>
      </c>
      <c r="D198" s="65" t="s">
        <v>66</v>
      </c>
      <c r="E198" s="66" t="s">
        <v>83</v>
      </c>
      <c r="F198" s="91"/>
    </row>
    <row r="199" spans="1:6" x14ac:dyDescent="0.2">
      <c r="A199">
        <f t="shared" si="9"/>
        <v>29</v>
      </c>
      <c r="B199" s="64">
        <v>45489</v>
      </c>
      <c r="C199" s="99" t="s">
        <v>100</v>
      </c>
      <c r="D199" s="65" t="s">
        <v>67</v>
      </c>
      <c r="E199" s="66" t="s">
        <v>83</v>
      </c>
      <c r="F199" s="91"/>
    </row>
    <row r="200" spans="1:6" x14ac:dyDescent="0.2">
      <c r="A200">
        <f t="shared" si="9"/>
        <v>29</v>
      </c>
      <c r="B200" s="64">
        <v>45490</v>
      </c>
      <c r="C200" s="99" t="s">
        <v>100</v>
      </c>
      <c r="D200" s="65" t="s">
        <v>68</v>
      </c>
      <c r="E200" s="66" t="s">
        <v>83</v>
      </c>
      <c r="F200" s="91"/>
    </row>
    <row r="201" spans="1:6" x14ac:dyDescent="0.2">
      <c r="A201">
        <f t="shared" si="9"/>
        <v>29</v>
      </c>
      <c r="B201" s="64">
        <v>45491</v>
      </c>
      <c r="C201" s="99" t="s">
        <v>100</v>
      </c>
      <c r="D201" s="65" t="s">
        <v>69</v>
      </c>
      <c r="E201" s="66" t="s">
        <v>83</v>
      </c>
      <c r="F201" s="91"/>
    </row>
    <row r="202" spans="1:6" x14ac:dyDescent="0.2">
      <c r="A202">
        <f t="shared" si="9"/>
        <v>29</v>
      </c>
      <c r="B202" s="64">
        <v>45492</v>
      </c>
      <c r="C202" s="99" t="s">
        <v>100</v>
      </c>
      <c r="D202" s="65" t="s">
        <v>70</v>
      </c>
      <c r="E202" s="66" t="s">
        <v>83</v>
      </c>
      <c r="F202" s="91"/>
    </row>
    <row r="203" spans="1:6" x14ac:dyDescent="0.2">
      <c r="A203">
        <f t="shared" si="9"/>
        <v>29</v>
      </c>
      <c r="B203" s="64">
        <v>45493</v>
      </c>
      <c r="C203" s="98" t="s">
        <v>99</v>
      </c>
      <c r="D203" s="65" t="s">
        <v>71</v>
      </c>
      <c r="E203" s="66" t="s">
        <v>83</v>
      </c>
      <c r="F203" s="91"/>
    </row>
    <row r="204" spans="1:6" x14ac:dyDescent="0.2">
      <c r="A204">
        <f t="shared" si="9"/>
        <v>29</v>
      </c>
      <c r="B204" s="64">
        <v>45494</v>
      </c>
      <c r="C204" s="98" t="s">
        <v>99</v>
      </c>
      <c r="D204" s="65" t="s">
        <v>64</v>
      </c>
      <c r="E204" s="66" t="s">
        <v>83</v>
      </c>
      <c r="F204" s="91"/>
    </row>
    <row r="205" spans="1:6" x14ac:dyDescent="0.2">
      <c r="A205">
        <f t="shared" si="9"/>
        <v>30</v>
      </c>
      <c r="B205" s="64">
        <v>45495</v>
      </c>
      <c r="C205" s="99" t="s">
        <v>100</v>
      </c>
      <c r="D205" s="65" t="s">
        <v>66</v>
      </c>
      <c r="E205" s="66" t="s">
        <v>83</v>
      </c>
      <c r="F205" s="91"/>
    </row>
    <row r="206" spans="1:6" x14ac:dyDescent="0.2">
      <c r="A206">
        <f t="shared" si="9"/>
        <v>30</v>
      </c>
      <c r="B206" s="64">
        <v>45496</v>
      </c>
      <c r="C206" s="99" t="s">
        <v>100</v>
      </c>
      <c r="D206" s="65" t="s">
        <v>67</v>
      </c>
      <c r="E206" s="66" t="s">
        <v>83</v>
      </c>
      <c r="F206" s="91"/>
    </row>
    <row r="207" spans="1:6" x14ac:dyDescent="0.2">
      <c r="A207">
        <f t="shared" si="9"/>
        <v>30</v>
      </c>
      <c r="B207" s="64">
        <v>45497</v>
      </c>
      <c r="C207" s="99" t="s">
        <v>100</v>
      </c>
      <c r="D207" s="65" t="s">
        <v>68</v>
      </c>
      <c r="E207" s="66" t="s">
        <v>83</v>
      </c>
      <c r="F207" s="91"/>
    </row>
    <row r="208" spans="1:6" x14ac:dyDescent="0.2">
      <c r="A208">
        <f t="shared" si="9"/>
        <v>30</v>
      </c>
      <c r="B208" s="64">
        <v>45498</v>
      </c>
      <c r="C208" s="99" t="s">
        <v>100</v>
      </c>
      <c r="D208" s="65" t="s">
        <v>69</v>
      </c>
      <c r="E208" s="66" t="s">
        <v>83</v>
      </c>
      <c r="F208" s="91"/>
    </row>
    <row r="209" spans="1:6" x14ac:dyDescent="0.2">
      <c r="A209">
        <f t="shared" si="9"/>
        <v>30</v>
      </c>
      <c r="B209" s="64">
        <v>45499</v>
      </c>
      <c r="C209" s="99" t="s">
        <v>100</v>
      </c>
      <c r="D209" s="65" t="s">
        <v>70</v>
      </c>
      <c r="E209" s="66" t="s">
        <v>83</v>
      </c>
      <c r="F209" s="91"/>
    </row>
    <row r="210" spans="1:6" x14ac:dyDescent="0.2">
      <c r="A210">
        <f t="shared" si="9"/>
        <v>30</v>
      </c>
      <c r="B210" s="64">
        <v>45500</v>
      </c>
      <c r="C210" s="98" t="s">
        <v>99</v>
      </c>
      <c r="D210" s="65" t="s">
        <v>71</v>
      </c>
      <c r="E210" s="66" t="s">
        <v>83</v>
      </c>
      <c r="F210" s="91"/>
    </row>
    <row r="211" spans="1:6" x14ac:dyDescent="0.2">
      <c r="A211">
        <f t="shared" si="9"/>
        <v>30</v>
      </c>
      <c r="B211" s="64">
        <v>45501</v>
      </c>
      <c r="C211" s="98" t="s">
        <v>99</v>
      </c>
      <c r="D211" s="65" t="s">
        <v>64</v>
      </c>
      <c r="E211" s="66" t="s">
        <v>83</v>
      </c>
      <c r="F211" s="91"/>
    </row>
    <row r="212" spans="1:6" x14ac:dyDescent="0.2">
      <c r="A212">
        <f t="shared" si="9"/>
        <v>31</v>
      </c>
      <c r="B212" s="64">
        <v>45502</v>
      </c>
      <c r="C212" s="99" t="s">
        <v>100</v>
      </c>
      <c r="D212" s="65" t="s">
        <v>66</v>
      </c>
      <c r="E212" s="66" t="s">
        <v>83</v>
      </c>
      <c r="F212" s="91"/>
    </row>
    <row r="213" spans="1:6" x14ac:dyDescent="0.2">
      <c r="A213">
        <f t="shared" si="9"/>
        <v>31</v>
      </c>
      <c r="B213" s="64">
        <v>45503</v>
      </c>
      <c r="C213" s="99" t="s">
        <v>100</v>
      </c>
      <c r="D213" s="65" t="s">
        <v>67</v>
      </c>
      <c r="E213" s="66" t="s">
        <v>83</v>
      </c>
      <c r="F213" s="91"/>
    </row>
    <row r="214" spans="1:6" x14ac:dyDescent="0.2">
      <c r="A214">
        <f t="shared" si="9"/>
        <v>31</v>
      </c>
      <c r="B214" s="64">
        <v>45504</v>
      </c>
      <c r="C214" s="99" t="s">
        <v>100</v>
      </c>
      <c r="D214" s="65" t="s">
        <v>68</v>
      </c>
      <c r="E214" s="66" t="s">
        <v>83</v>
      </c>
      <c r="F214" s="91"/>
    </row>
    <row r="215" spans="1:6" x14ac:dyDescent="0.2">
      <c r="A215">
        <f t="shared" si="9"/>
        <v>31</v>
      </c>
      <c r="B215" s="64">
        <v>45505</v>
      </c>
      <c r="C215" s="99" t="s">
        <v>100</v>
      </c>
      <c r="D215" s="65" t="s">
        <v>69</v>
      </c>
      <c r="E215" s="66" t="s">
        <v>83</v>
      </c>
      <c r="F215" s="91"/>
    </row>
    <row r="216" spans="1:6" x14ac:dyDescent="0.2">
      <c r="A216">
        <f t="shared" si="9"/>
        <v>31</v>
      </c>
      <c r="B216" s="64">
        <v>45506</v>
      </c>
      <c r="C216" s="99" t="s">
        <v>100</v>
      </c>
      <c r="D216" s="65" t="s">
        <v>70</v>
      </c>
      <c r="E216" s="66" t="s">
        <v>83</v>
      </c>
      <c r="F216" s="91"/>
    </row>
    <row r="217" spans="1:6" x14ac:dyDescent="0.2">
      <c r="A217">
        <f t="shared" si="9"/>
        <v>31</v>
      </c>
      <c r="B217" s="64">
        <v>45507</v>
      </c>
      <c r="C217" s="98" t="s">
        <v>99</v>
      </c>
      <c r="D217" s="65" t="s">
        <v>71</v>
      </c>
      <c r="E217" s="66" t="s">
        <v>83</v>
      </c>
      <c r="F217" s="91"/>
    </row>
    <row r="218" spans="1:6" x14ac:dyDescent="0.2">
      <c r="A218">
        <f t="shared" si="9"/>
        <v>31</v>
      </c>
      <c r="B218" s="64">
        <v>45508</v>
      </c>
      <c r="C218" s="98" t="s">
        <v>99</v>
      </c>
      <c r="D218" s="65" t="s">
        <v>64</v>
      </c>
      <c r="E218" s="66" t="s">
        <v>83</v>
      </c>
      <c r="F218" s="91"/>
    </row>
    <row r="219" spans="1:6" x14ac:dyDescent="0.2">
      <c r="A219">
        <f t="shared" si="9"/>
        <v>32</v>
      </c>
      <c r="B219" s="64">
        <v>45509</v>
      </c>
      <c r="C219" s="98" t="s">
        <v>99</v>
      </c>
      <c r="D219" s="65" t="s">
        <v>66</v>
      </c>
      <c r="E219" s="66" t="s">
        <v>83</v>
      </c>
      <c r="F219" s="91"/>
    </row>
    <row r="220" spans="1:6" x14ac:dyDescent="0.2">
      <c r="A220">
        <f t="shared" si="9"/>
        <v>32</v>
      </c>
      <c r="B220" s="64">
        <v>45510</v>
      </c>
      <c r="C220" s="98" t="s">
        <v>99</v>
      </c>
      <c r="D220" s="65" t="s">
        <v>67</v>
      </c>
      <c r="E220" s="66" t="s">
        <v>83</v>
      </c>
      <c r="F220" s="91"/>
    </row>
    <row r="221" spans="1:6" x14ac:dyDescent="0.2">
      <c r="A221">
        <f t="shared" si="9"/>
        <v>32</v>
      </c>
      <c r="B221" s="64">
        <v>45511</v>
      </c>
      <c r="C221" s="98" t="s">
        <v>99</v>
      </c>
      <c r="D221" s="65" t="s">
        <v>68</v>
      </c>
      <c r="E221" s="66" t="s">
        <v>83</v>
      </c>
      <c r="F221" s="91"/>
    </row>
    <row r="222" spans="1:6" x14ac:dyDescent="0.2">
      <c r="A222">
        <f t="shared" si="9"/>
        <v>32</v>
      </c>
      <c r="B222" s="64">
        <v>45512</v>
      </c>
      <c r="C222" s="98" t="s">
        <v>99</v>
      </c>
      <c r="D222" s="65" t="s">
        <v>69</v>
      </c>
      <c r="E222" s="66" t="s">
        <v>83</v>
      </c>
      <c r="F222" s="91"/>
    </row>
    <row r="223" spans="1:6" x14ac:dyDescent="0.2">
      <c r="A223">
        <f t="shared" si="9"/>
        <v>32</v>
      </c>
      <c r="B223" s="64">
        <v>45513</v>
      </c>
      <c r="C223" s="98" t="s">
        <v>99</v>
      </c>
      <c r="D223" s="65" t="s">
        <v>70</v>
      </c>
      <c r="E223" s="66" t="s">
        <v>83</v>
      </c>
      <c r="F223" s="91"/>
    </row>
    <row r="224" spans="1:6" x14ac:dyDescent="0.2">
      <c r="A224">
        <f t="shared" si="9"/>
        <v>32</v>
      </c>
      <c r="B224" s="64">
        <v>45514</v>
      </c>
      <c r="C224" s="98" t="s">
        <v>99</v>
      </c>
      <c r="D224" s="65" t="s">
        <v>71</v>
      </c>
      <c r="E224" s="66" t="s">
        <v>83</v>
      </c>
      <c r="F224" s="91"/>
    </row>
    <row r="225" spans="1:6" x14ac:dyDescent="0.2">
      <c r="A225">
        <f t="shared" si="9"/>
        <v>32</v>
      </c>
      <c r="B225" s="64">
        <v>45515</v>
      </c>
      <c r="C225" s="98" t="s">
        <v>99</v>
      </c>
      <c r="D225" s="65" t="s">
        <v>64</v>
      </c>
      <c r="E225" s="66" t="s">
        <v>83</v>
      </c>
      <c r="F225" s="91"/>
    </row>
    <row r="226" spans="1:6" x14ac:dyDescent="0.2">
      <c r="A226">
        <f t="shared" si="9"/>
        <v>33</v>
      </c>
      <c r="B226" s="64">
        <v>45516</v>
      </c>
      <c r="C226" s="98" t="s">
        <v>99</v>
      </c>
      <c r="D226" s="65" t="s">
        <v>66</v>
      </c>
      <c r="E226" s="66" t="s">
        <v>83</v>
      </c>
      <c r="F226" s="91"/>
    </row>
    <row r="227" spans="1:6" x14ac:dyDescent="0.2">
      <c r="A227">
        <f t="shared" si="9"/>
        <v>33</v>
      </c>
      <c r="B227" s="64">
        <v>45517</v>
      </c>
      <c r="C227" s="98" t="s">
        <v>99</v>
      </c>
      <c r="D227" s="65" t="s">
        <v>67</v>
      </c>
      <c r="E227" s="66" t="s">
        <v>83</v>
      </c>
      <c r="F227" s="91"/>
    </row>
    <row r="228" spans="1:6" x14ac:dyDescent="0.2">
      <c r="A228">
        <f t="shared" si="9"/>
        <v>33</v>
      </c>
      <c r="B228" s="64">
        <v>45518</v>
      </c>
      <c r="C228" s="98" t="s">
        <v>99</v>
      </c>
      <c r="D228" s="65" t="s">
        <v>68</v>
      </c>
      <c r="E228" s="66" t="s">
        <v>83</v>
      </c>
      <c r="F228" s="91"/>
    </row>
    <row r="229" spans="1:6" x14ac:dyDescent="0.2">
      <c r="A229">
        <f t="shared" si="9"/>
        <v>33</v>
      </c>
      <c r="B229" s="64">
        <v>45519</v>
      </c>
      <c r="C229" s="98" t="s">
        <v>99</v>
      </c>
      <c r="D229" s="65" t="s">
        <v>69</v>
      </c>
      <c r="E229" s="66" t="s">
        <v>83</v>
      </c>
      <c r="F229" s="91"/>
    </row>
    <row r="230" spans="1:6" x14ac:dyDescent="0.2">
      <c r="A230">
        <f t="shared" si="9"/>
        <v>33</v>
      </c>
      <c r="B230" s="64">
        <v>45520</v>
      </c>
      <c r="C230" s="98" t="s">
        <v>99</v>
      </c>
      <c r="D230" s="65" t="s">
        <v>70</v>
      </c>
      <c r="E230" s="66" t="s">
        <v>83</v>
      </c>
      <c r="F230" s="91"/>
    </row>
    <row r="231" spans="1:6" x14ac:dyDescent="0.2">
      <c r="A231">
        <f t="shared" si="9"/>
        <v>33</v>
      </c>
      <c r="B231" s="64">
        <v>45521</v>
      </c>
      <c r="C231" s="98" t="s">
        <v>99</v>
      </c>
      <c r="D231" s="65" t="s">
        <v>71</v>
      </c>
      <c r="E231" s="66" t="s">
        <v>83</v>
      </c>
      <c r="F231" s="91"/>
    </row>
    <row r="232" spans="1:6" x14ac:dyDescent="0.2">
      <c r="A232">
        <f t="shared" si="9"/>
        <v>33</v>
      </c>
      <c r="B232" s="64">
        <v>45522</v>
      </c>
      <c r="C232" s="98" t="s">
        <v>99</v>
      </c>
      <c r="D232" s="65" t="s">
        <v>64</v>
      </c>
      <c r="E232" s="66" t="s">
        <v>83</v>
      </c>
      <c r="F232" s="91"/>
    </row>
    <row r="233" spans="1:6" x14ac:dyDescent="0.2">
      <c r="A233">
        <f t="shared" si="9"/>
        <v>34</v>
      </c>
      <c r="B233" s="64">
        <v>45523</v>
      </c>
      <c r="C233" s="98" t="s">
        <v>99</v>
      </c>
      <c r="D233" s="65" t="s">
        <v>66</v>
      </c>
      <c r="E233" s="67"/>
      <c r="F233" s="91"/>
    </row>
    <row r="234" spans="1:6" x14ac:dyDescent="0.2">
      <c r="A234">
        <f t="shared" si="9"/>
        <v>34</v>
      </c>
      <c r="B234" s="64">
        <v>45524</v>
      </c>
      <c r="C234" s="98" t="s">
        <v>99</v>
      </c>
      <c r="D234" s="65" t="s">
        <v>67</v>
      </c>
      <c r="E234" s="67"/>
      <c r="F234" s="91"/>
    </row>
    <row r="235" spans="1:6" x14ac:dyDescent="0.2">
      <c r="A235">
        <f t="shared" si="9"/>
        <v>34</v>
      </c>
      <c r="B235" s="64">
        <v>45525</v>
      </c>
      <c r="C235" s="98" t="s">
        <v>99</v>
      </c>
      <c r="D235" s="65" t="s">
        <v>68</v>
      </c>
      <c r="E235" s="67"/>
      <c r="F235" s="91"/>
    </row>
    <row r="236" spans="1:6" x14ac:dyDescent="0.2">
      <c r="A236">
        <f t="shared" si="9"/>
        <v>34</v>
      </c>
      <c r="B236" s="64">
        <v>45526</v>
      </c>
      <c r="C236" s="98" t="s">
        <v>99</v>
      </c>
      <c r="D236" s="65" t="s">
        <v>69</v>
      </c>
      <c r="E236" s="67"/>
      <c r="F236" s="91"/>
    </row>
    <row r="237" spans="1:6" x14ac:dyDescent="0.2">
      <c r="A237">
        <f t="shared" si="9"/>
        <v>34</v>
      </c>
      <c r="B237" s="64">
        <v>45527</v>
      </c>
      <c r="C237" s="98" t="s">
        <v>99</v>
      </c>
      <c r="D237" s="65" t="s">
        <v>70</v>
      </c>
      <c r="E237" s="67"/>
      <c r="F237" s="91"/>
    </row>
    <row r="238" spans="1:6" x14ac:dyDescent="0.2">
      <c r="A238">
        <f t="shared" si="9"/>
        <v>34</v>
      </c>
      <c r="B238" s="64">
        <v>45528</v>
      </c>
      <c r="C238" s="98" t="s">
        <v>99</v>
      </c>
      <c r="D238" s="65" t="s">
        <v>71</v>
      </c>
      <c r="E238" s="67"/>
      <c r="F238" s="91"/>
    </row>
    <row r="239" spans="1:6" x14ac:dyDescent="0.2">
      <c r="A239">
        <f t="shared" si="9"/>
        <v>34</v>
      </c>
      <c r="B239" s="64">
        <v>45529</v>
      </c>
      <c r="C239" s="98" t="s">
        <v>99</v>
      </c>
      <c r="D239" s="65" t="s">
        <v>64</v>
      </c>
      <c r="E239" s="67"/>
      <c r="F239" s="91"/>
    </row>
    <row r="240" spans="1:6" x14ac:dyDescent="0.2">
      <c r="A240">
        <f t="shared" si="9"/>
        <v>35</v>
      </c>
      <c r="B240" s="64">
        <v>45530</v>
      </c>
      <c r="C240" s="98" t="s">
        <v>99</v>
      </c>
      <c r="D240" s="65" t="s">
        <v>66</v>
      </c>
      <c r="E240" s="67"/>
      <c r="F240" s="91"/>
    </row>
    <row r="241" spans="1:6" x14ac:dyDescent="0.2">
      <c r="A241">
        <f t="shared" si="9"/>
        <v>35</v>
      </c>
      <c r="B241" s="64">
        <v>45531</v>
      </c>
      <c r="C241" s="98" t="s">
        <v>99</v>
      </c>
      <c r="D241" s="65" t="s">
        <v>67</v>
      </c>
      <c r="E241" s="67"/>
      <c r="F241" s="91"/>
    </row>
    <row r="242" spans="1:6" x14ac:dyDescent="0.2">
      <c r="A242">
        <f t="shared" si="9"/>
        <v>35</v>
      </c>
      <c r="B242" s="64">
        <v>45532</v>
      </c>
      <c r="C242" s="98" t="s">
        <v>99</v>
      </c>
      <c r="D242" s="65" t="s">
        <v>68</v>
      </c>
      <c r="E242" s="67"/>
      <c r="F242" s="91"/>
    </row>
    <row r="243" spans="1:6" x14ac:dyDescent="0.2">
      <c r="A243">
        <f t="shared" si="9"/>
        <v>35</v>
      </c>
      <c r="B243" s="64">
        <v>45533</v>
      </c>
      <c r="C243" s="98" t="s">
        <v>99</v>
      </c>
      <c r="D243" s="65" t="s">
        <v>69</v>
      </c>
      <c r="E243" s="67"/>
      <c r="F243" s="91"/>
    </row>
    <row r="244" spans="1:6" x14ac:dyDescent="0.2">
      <c r="A244">
        <f t="shared" si="9"/>
        <v>35</v>
      </c>
      <c r="B244" s="64">
        <v>45534</v>
      </c>
      <c r="C244" s="98" t="s">
        <v>99</v>
      </c>
      <c r="D244" s="65" t="s">
        <v>70</v>
      </c>
      <c r="E244" s="67"/>
      <c r="F244" s="91"/>
    </row>
    <row r="245" spans="1:6" x14ac:dyDescent="0.2">
      <c r="A245">
        <f t="shared" si="9"/>
        <v>35</v>
      </c>
      <c r="B245" s="64">
        <v>45535</v>
      </c>
      <c r="C245" s="98" t="s">
        <v>99</v>
      </c>
      <c r="D245" s="65" t="s">
        <v>71</v>
      </c>
      <c r="E245" s="67"/>
      <c r="F245" s="91"/>
    </row>
    <row r="246" spans="1:6" x14ac:dyDescent="0.2">
      <c r="A246">
        <f t="shared" si="9"/>
        <v>35</v>
      </c>
      <c r="B246" s="64">
        <v>45536</v>
      </c>
      <c r="C246" s="98" t="s">
        <v>99</v>
      </c>
      <c r="D246" s="65" t="s">
        <v>64</v>
      </c>
      <c r="E246" s="67"/>
      <c r="F246" s="91"/>
    </row>
    <row r="247" spans="1:6" x14ac:dyDescent="0.2">
      <c r="A247">
        <f t="shared" si="9"/>
        <v>36</v>
      </c>
      <c r="B247" s="64">
        <v>45537</v>
      </c>
      <c r="C247" s="98" t="s">
        <v>99</v>
      </c>
      <c r="D247" s="65" t="s">
        <v>66</v>
      </c>
      <c r="E247" s="67"/>
      <c r="F247" s="91"/>
    </row>
    <row r="248" spans="1:6" x14ac:dyDescent="0.2">
      <c r="A248">
        <f t="shared" si="9"/>
        <v>36</v>
      </c>
      <c r="B248" s="64">
        <v>45538</v>
      </c>
      <c r="C248" s="98" t="s">
        <v>99</v>
      </c>
      <c r="D248" s="65" t="s">
        <v>67</v>
      </c>
      <c r="E248" s="67"/>
      <c r="F248" s="91"/>
    </row>
    <row r="249" spans="1:6" x14ac:dyDescent="0.2">
      <c r="A249">
        <f t="shared" si="9"/>
        <v>36</v>
      </c>
      <c r="B249" s="64">
        <v>45539</v>
      </c>
      <c r="C249" s="98" t="s">
        <v>99</v>
      </c>
      <c r="D249" s="65" t="s">
        <v>68</v>
      </c>
      <c r="E249" s="67"/>
      <c r="F249" s="91"/>
    </row>
    <row r="250" spans="1:6" x14ac:dyDescent="0.2">
      <c r="A250">
        <f t="shared" si="9"/>
        <v>36</v>
      </c>
      <c r="B250" s="64">
        <v>45540</v>
      </c>
      <c r="C250" s="98" t="s">
        <v>99</v>
      </c>
      <c r="D250" s="65" t="s">
        <v>69</v>
      </c>
      <c r="E250" s="67"/>
      <c r="F250" s="91"/>
    </row>
    <row r="251" spans="1:6" x14ac:dyDescent="0.2">
      <c r="A251">
        <f t="shared" si="9"/>
        <v>36</v>
      </c>
      <c r="B251" s="64">
        <v>45541</v>
      </c>
      <c r="C251" s="98" t="s">
        <v>99</v>
      </c>
      <c r="D251" s="65" t="s">
        <v>70</v>
      </c>
      <c r="E251" s="67"/>
      <c r="F251" s="91"/>
    </row>
    <row r="252" spans="1:6" x14ac:dyDescent="0.2">
      <c r="A252">
        <f t="shared" si="9"/>
        <v>36</v>
      </c>
      <c r="B252" s="64">
        <v>45542</v>
      </c>
      <c r="C252" s="98" t="s">
        <v>99</v>
      </c>
      <c r="D252" s="65" t="s">
        <v>71</v>
      </c>
      <c r="E252" s="67"/>
      <c r="F252" s="91"/>
    </row>
    <row r="253" spans="1:6" x14ac:dyDescent="0.2">
      <c r="A253">
        <f t="shared" si="9"/>
        <v>36</v>
      </c>
      <c r="B253" s="64">
        <v>45543</v>
      </c>
      <c r="C253" s="98" t="s">
        <v>99</v>
      </c>
      <c r="D253" s="65" t="s">
        <v>64</v>
      </c>
      <c r="E253" s="67"/>
      <c r="F253" s="91"/>
    </row>
    <row r="254" spans="1:6" x14ac:dyDescent="0.2">
      <c r="A254">
        <f t="shared" si="9"/>
        <v>37</v>
      </c>
      <c r="B254" s="64">
        <v>45544</v>
      </c>
      <c r="C254" s="98" t="s">
        <v>99</v>
      </c>
      <c r="D254" s="65" t="s">
        <v>66</v>
      </c>
      <c r="E254" s="67"/>
      <c r="F254" s="91"/>
    </row>
    <row r="255" spans="1:6" x14ac:dyDescent="0.2">
      <c r="A255">
        <f t="shared" si="9"/>
        <v>37</v>
      </c>
      <c r="B255" s="64">
        <v>45545</v>
      </c>
      <c r="C255" s="98" t="s">
        <v>99</v>
      </c>
      <c r="D255" s="65" t="s">
        <v>67</v>
      </c>
      <c r="E255" s="67"/>
      <c r="F255" s="91"/>
    </row>
    <row r="256" spans="1:6" x14ac:dyDescent="0.2">
      <c r="A256">
        <f t="shared" si="9"/>
        <v>37</v>
      </c>
      <c r="B256" s="64">
        <v>45546</v>
      </c>
      <c r="C256" s="98" t="s">
        <v>99</v>
      </c>
      <c r="D256" s="65" t="s">
        <v>68</v>
      </c>
      <c r="E256" s="67"/>
      <c r="F256" s="91"/>
    </row>
    <row r="257" spans="1:6" x14ac:dyDescent="0.2">
      <c r="A257">
        <f t="shared" si="9"/>
        <v>37</v>
      </c>
      <c r="B257" s="64">
        <v>45547</v>
      </c>
      <c r="C257" s="98" t="s">
        <v>99</v>
      </c>
      <c r="D257" s="65" t="s">
        <v>69</v>
      </c>
      <c r="E257" s="67"/>
      <c r="F257" s="91"/>
    </row>
    <row r="258" spans="1:6" x14ac:dyDescent="0.2">
      <c r="A258">
        <f t="shared" si="9"/>
        <v>37</v>
      </c>
      <c r="B258" s="64">
        <v>45548</v>
      </c>
      <c r="C258" s="98" t="s">
        <v>99</v>
      </c>
      <c r="D258" s="65" t="s">
        <v>70</v>
      </c>
      <c r="E258" s="67"/>
      <c r="F258" s="91"/>
    </row>
    <row r="259" spans="1:6" x14ac:dyDescent="0.2">
      <c r="A259">
        <f t="shared" si="9"/>
        <v>37</v>
      </c>
      <c r="B259" s="64">
        <v>45549</v>
      </c>
      <c r="C259" s="98" t="s">
        <v>99</v>
      </c>
      <c r="D259" s="65" t="s">
        <v>71</v>
      </c>
      <c r="E259" s="67"/>
      <c r="F259" s="91"/>
    </row>
    <row r="260" spans="1:6" x14ac:dyDescent="0.2">
      <c r="A260">
        <f t="shared" si="9"/>
        <v>37</v>
      </c>
      <c r="B260" s="64">
        <v>45550</v>
      </c>
      <c r="C260" s="98" t="s">
        <v>99</v>
      </c>
      <c r="D260" s="65" t="s">
        <v>64</v>
      </c>
      <c r="E260" s="67"/>
      <c r="F260" s="91"/>
    </row>
    <row r="261" spans="1:6" x14ac:dyDescent="0.2">
      <c r="A261">
        <f t="shared" ref="A261:A324" si="10">WEEKNUM(B261,21)</f>
        <v>38</v>
      </c>
      <c r="B261" s="64">
        <v>45551</v>
      </c>
      <c r="C261" s="98" t="s">
        <v>99</v>
      </c>
      <c r="D261" s="65" t="s">
        <v>66</v>
      </c>
      <c r="E261" s="67"/>
      <c r="F261" s="91"/>
    </row>
    <row r="262" spans="1:6" x14ac:dyDescent="0.2">
      <c r="A262">
        <f t="shared" si="10"/>
        <v>38</v>
      </c>
      <c r="B262" s="64">
        <v>45552</v>
      </c>
      <c r="C262" s="98" t="s">
        <v>99</v>
      </c>
      <c r="D262" s="65" t="s">
        <v>67</v>
      </c>
      <c r="E262" s="67"/>
      <c r="F262" s="91"/>
    </row>
    <row r="263" spans="1:6" x14ac:dyDescent="0.2">
      <c r="A263">
        <f t="shared" si="10"/>
        <v>38</v>
      </c>
      <c r="B263" s="64">
        <v>45553</v>
      </c>
      <c r="C263" s="98" t="s">
        <v>99</v>
      </c>
      <c r="D263" s="65" t="s">
        <v>68</v>
      </c>
      <c r="E263" s="67"/>
      <c r="F263" s="91"/>
    </row>
    <row r="264" spans="1:6" x14ac:dyDescent="0.2">
      <c r="A264">
        <f t="shared" si="10"/>
        <v>38</v>
      </c>
      <c r="B264" s="64">
        <v>45554</v>
      </c>
      <c r="C264" s="98" t="s">
        <v>99</v>
      </c>
      <c r="D264" s="65" t="s">
        <v>69</v>
      </c>
      <c r="E264" s="67"/>
      <c r="F264" s="91"/>
    </row>
    <row r="265" spans="1:6" x14ac:dyDescent="0.2">
      <c r="A265">
        <f t="shared" si="10"/>
        <v>38</v>
      </c>
      <c r="B265" s="64">
        <v>45555</v>
      </c>
      <c r="C265" s="98" t="s">
        <v>99</v>
      </c>
      <c r="D265" s="65" t="s">
        <v>70</v>
      </c>
      <c r="E265" s="67"/>
      <c r="F265" s="91"/>
    </row>
    <row r="266" spans="1:6" x14ac:dyDescent="0.2">
      <c r="A266">
        <f t="shared" si="10"/>
        <v>38</v>
      </c>
      <c r="B266" s="64">
        <v>45556</v>
      </c>
      <c r="C266" s="98" t="s">
        <v>99</v>
      </c>
      <c r="D266" s="65" t="s">
        <v>71</v>
      </c>
      <c r="E266" s="67"/>
      <c r="F266" s="91"/>
    </row>
    <row r="267" spans="1:6" x14ac:dyDescent="0.2">
      <c r="A267">
        <f t="shared" si="10"/>
        <v>38</v>
      </c>
      <c r="B267" s="64">
        <v>45557</v>
      </c>
      <c r="C267" s="98" t="s">
        <v>99</v>
      </c>
      <c r="D267" s="65" t="s">
        <v>64</v>
      </c>
      <c r="E267" s="67"/>
      <c r="F267" s="91"/>
    </row>
    <row r="268" spans="1:6" x14ac:dyDescent="0.2">
      <c r="A268">
        <f t="shared" si="10"/>
        <v>39</v>
      </c>
      <c r="B268" s="64">
        <v>45558</v>
      </c>
      <c r="C268" s="98" t="s">
        <v>99</v>
      </c>
      <c r="D268" s="65" t="s">
        <v>66</v>
      </c>
      <c r="E268" s="67"/>
      <c r="F268" s="91"/>
    </row>
    <row r="269" spans="1:6" x14ac:dyDescent="0.2">
      <c r="A269">
        <f t="shared" si="10"/>
        <v>39</v>
      </c>
      <c r="B269" s="64">
        <v>45559</v>
      </c>
      <c r="C269" s="98" t="s">
        <v>99</v>
      </c>
      <c r="D269" s="65" t="s">
        <v>67</v>
      </c>
      <c r="E269" s="67"/>
      <c r="F269" s="91"/>
    </row>
    <row r="270" spans="1:6" x14ac:dyDescent="0.2">
      <c r="A270">
        <f t="shared" si="10"/>
        <v>39</v>
      </c>
      <c r="B270" s="64">
        <v>45560</v>
      </c>
      <c r="C270" s="98" t="s">
        <v>99</v>
      </c>
      <c r="D270" s="65" t="s">
        <v>68</v>
      </c>
      <c r="E270" s="67"/>
      <c r="F270" s="91"/>
    </row>
    <row r="271" spans="1:6" x14ac:dyDescent="0.2">
      <c r="A271">
        <f t="shared" si="10"/>
        <v>39</v>
      </c>
      <c r="B271" s="64">
        <v>45561</v>
      </c>
      <c r="C271" s="98" t="s">
        <v>99</v>
      </c>
      <c r="D271" s="65" t="s">
        <v>69</v>
      </c>
      <c r="E271" s="67"/>
      <c r="F271" s="91"/>
    </row>
    <row r="272" spans="1:6" x14ac:dyDescent="0.2">
      <c r="A272">
        <f t="shared" si="10"/>
        <v>39</v>
      </c>
      <c r="B272" s="64">
        <v>45562</v>
      </c>
      <c r="C272" s="98" t="s">
        <v>99</v>
      </c>
      <c r="D272" s="65" t="s">
        <v>70</v>
      </c>
      <c r="E272" s="67"/>
      <c r="F272" s="91"/>
    </row>
    <row r="273" spans="1:6" x14ac:dyDescent="0.2">
      <c r="A273">
        <f t="shared" si="10"/>
        <v>39</v>
      </c>
      <c r="B273" s="64">
        <v>45563</v>
      </c>
      <c r="C273" s="98" t="s">
        <v>99</v>
      </c>
      <c r="D273" s="65" t="s">
        <v>71</v>
      </c>
      <c r="E273" s="67"/>
      <c r="F273" s="91"/>
    </row>
    <row r="274" spans="1:6" x14ac:dyDescent="0.2">
      <c r="A274">
        <f t="shared" si="10"/>
        <v>39</v>
      </c>
      <c r="B274" s="64">
        <v>45564</v>
      </c>
      <c r="C274" s="98" t="s">
        <v>99</v>
      </c>
      <c r="D274" s="65" t="s">
        <v>64</v>
      </c>
      <c r="E274" s="67"/>
      <c r="F274" s="91"/>
    </row>
    <row r="275" spans="1:6" x14ac:dyDescent="0.2">
      <c r="A275">
        <f t="shared" si="10"/>
        <v>40</v>
      </c>
      <c r="B275" s="64">
        <v>45565</v>
      </c>
      <c r="C275" s="98" t="s">
        <v>99</v>
      </c>
      <c r="D275" s="65" t="s">
        <v>66</v>
      </c>
      <c r="E275" s="66" t="s">
        <v>84</v>
      </c>
      <c r="F275" s="91"/>
    </row>
    <row r="276" spans="1:6" x14ac:dyDescent="0.2">
      <c r="A276">
        <f t="shared" si="10"/>
        <v>40</v>
      </c>
      <c r="B276" s="64">
        <v>45566</v>
      </c>
      <c r="C276" s="98" t="s">
        <v>99</v>
      </c>
      <c r="D276" s="65" t="s">
        <v>67</v>
      </c>
      <c r="E276" s="66" t="s">
        <v>84</v>
      </c>
      <c r="F276" s="91"/>
    </row>
    <row r="277" spans="1:6" x14ac:dyDescent="0.2">
      <c r="A277">
        <f t="shared" si="10"/>
        <v>40</v>
      </c>
      <c r="B277" s="64">
        <v>45567</v>
      </c>
      <c r="C277" s="98" t="s">
        <v>99</v>
      </c>
      <c r="D277" s="65" t="s">
        <v>68</v>
      </c>
      <c r="E277" s="66" t="s">
        <v>84</v>
      </c>
      <c r="F277" s="91"/>
    </row>
    <row r="278" spans="1:6" x14ac:dyDescent="0.2">
      <c r="A278">
        <f t="shared" si="10"/>
        <v>40</v>
      </c>
      <c r="B278" s="64">
        <v>45568</v>
      </c>
      <c r="C278" s="98" t="s">
        <v>99</v>
      </c>
      <c r="D278" s="65" t="s">
        <v>69</v>
      </c>
      <c r="E278" s="66" t="s">
        <v>84</v>
      </c>
      <c r="F278" s="91"/>
    </row>
    <row r="279" spans="1:6" x14ac:dyDescent="0.2">
      <c r="A279">
        <f t="shared" si="10"/>
        <v>40</v>
      </c>
      <c r="B279" s="64">
        <v>45569</v>
      </c>
      <c r="C279" s="98" t="s">
        <v>99</v>
      </c>
      <c r="D279" s="65" t="s">
        <v>70</v>
      </c>
      <c r="E279" s="66" t="s">
        <v>84</v>
      </c>
      <c r="F279" s="91"/>
    </row>
    <row r="280" spans="1:6" x14ac:dyDescent="0.2">
      <c r="A280">
        <f t="shared" si="10"/>
        <v>40</v>
      </c>
      <c r="B280" s="64">
        <v>45570</v>
      </c>
      <c r="C280" s="98" t="s">
        <v>99</v>
      </c>
      <c r="D280" s="65" t="s">
        <v>71</v>
      </c>
      <c r="E280" s="66"/>
      <c r="F280" s="91"/>
    </row>
    <row r="281" spans="1:6" x14ac:dyDescent="0.2">
      <c r="A281">
        <f t="shared" si="10"/>
        <v>40</v>
      </c>
      <c r="B281" s="64">
        <v>45571</v>
      </c>
      <c r="C281" s="98" t="s">
        <v>99</v>
      </c>
      <c r="D281" s="65" t="s">
        <v>64</v>
      </c>
      <c r="E281" s="67"/>
      <c r="F281" s="91"/>
    </row>
    <row r="282" spans="1:6" x14ac:dyDescent="0.2">
      <c r="A282">
        <f t="shared" si="10"/>
        <v>41</v>
      </c>
      <c r="B282" s="64">
        <v>45572</v>
      </c>
      <c r="C282" s="98" t="s">
        <v>99</v>
      </c>
      <c r="D282" s="65" t="s">
        <v>66</v>
      </c>
      <c r="E282" s="66"/>
      <c r="F282" s="91"/>
    </row>
    <row r="283" spans="1:6" x14ac:dyDescent="0.2">
      <c r="A283">
        <f t="shared" si="10"/>
        <v>41</v>
      </c>
      <c r="B283" s="64">
        <v>45573</v>
      </c>
      <c r="C283" s="98" t="s">
        <v>99</v>
      </c>
      <c r="D283" s="65" t="s">
        <v>67</v>
      </c>
      <c r="E283" s="67"/>
      <c r="F283" s="91"/>
    </row>
    <row r="284" spans="1:6" x14ac:dyDescent="0.2">
      <c r="A284">
        <f t="shared" si="10"/>
        <v>41</v>
      </c>
      <c r="B284" s="64">
        <v>45574</v>
      </c>
      <c r="C284" s="98" t="s">
        <v>99</v>
      </c>
      <c r="D284" s="65" t="s">
        <v>68</v>
      </c>
      <c r="E284" s="67"/>
      <c r="F284" s="91"/>
    </row>
    <row r="285" spans="1:6" x14ac:dyDescent="0.2">
      <c r="A285">
        <f t="shared" si="10"/>
        <v>41</v>
      </c>
      <c r="B285" s="64">
        <v>45575</v>
      </c>
      <c r="C285" s="98" t="s">
        <v>99</v>
      </c>
      <c r="D285" s="65" t="s">
        <v>69</v>
      </c>
      <c r="E285" s="67"/>
      <c r="F285" s="91"/>
    </row>
    <row r="286" spans="1:6" x14ac:dyDescent="0.2">
      <c r="A286">
        <f t="shared" si="10"/>
        <v>41</v>
      </c>
      <c r="B286" s="64">
        <v>45576</v>
      </c>
      <c r="C286" s="98" t="s">
        <v>99</v>
      </c>
      <c r="D286" s="65" t="s">
        <v>70</v>
      </c>
      <c r="E286" s="67"/>
      <c r="F286" s="91"/>
    </row>
    <row r="287" spans="1:6" x14ac:dyDescent="0.2">
      <c r="A287">
        <f t="shared" si="10"/>
        <v>41</v>
      </c>
      <c r="B287" s="64">
        <v>45577</v>
      </c>
      <c r="C287" s="98" t="s">
        <v>99</v>
      </c>
      <c r="D287" s="65" t="s">
        <v>71</v>
      </c>
      <c r="E287" s="67"/>
      <c r="F287" s="91"/>
    </row>
    <row r="288" spans="1:6" x14ac:dyDescent="0.2">
      <c r="A288">
        <f t="shared" si="10"/>
        <v>41</v>
      </c>
      <c r="B288" s="64">
        <v>45578</v>
      </c>
      <c r="C288" s="98" t="s">
        <v>99</v>
      </c>
      <c r="D288" s="65" t="s">
        <v>64</v>
      </c>
      <c r="E288" s="67"/>
      <c r="F288" s="91"/>
    </row>
    <row r="289" spans="1:6" x14ac:dyDescent="0.2">
      <c r="A289">
        <f t="shared" si="10"/>
        <v>42</v>
      </c>
      <c r="B289" s="64">
        <v>45579</v>
      </c>
      <c r="C289" s="98" t="s">
        <v>99</v>
      </c>
      <c r="D289" s="65" t="s">
        <v>66</v>
      </c>
      <c r="E289" s="67"/>
      <c r="F289" s="91"/>
    </row>
    <row r="290" spans="1:6" x14ac:dyDescent="0.2">
      <c r="A290">
        <f t="shared" si="10"/>
        <v>42</v>
      </c>
      <c r="B290" s="64">
        <v>45580</v>
      </c>
      <c r="C290" s="98" t="s">
        <v>99</v>
      </c>
      <c r="D290" s="65" t="s">
        <v>67</v>
      </c>
      <c r="E290" s="67"/>
      <c r="F290" s="91"/>
    </row>
    <row r="291" spans="1:6" x14ac:dyDescent="0.2">
      <c r="A291">
        <f t="shared" si="10"/>
        <v>42</v>
      </c>
      <c r="B291" s="64">
        <v>45581</v>
      </c>
      <c r="C291" s="98" t="s">
        <v>99</v>
      </c>
      <c r="D291" s="65" t="s">
        <v>68</v>
      </c>
      <c r="E291" s="67"/>
      <c r="F291" s="91"/>
    </row>
    <row r="292" spans="1:6" x14ac:dyDescent="0.2">
      <c r="A292">
        <f t="shared" si="10"/>
        <v>42</v>
      </c>
      <c r="B292" s="64">
        <v>45582</v>
      </c>
      <c r="C292" s="98" t="s">
        <v>99</v>
      </c>
      <c r="D292" s="65" t="s">
        <v>69</v>
      </c>
      <c r="E292" s="67"/>
      <c r="F292" s="91"/>
    </row>
    <row r="293" spans="1:6" x14ac:dyDescent="0.2">
      <c r="A293">
        <f t="shared" si="10"/>
        <v>42</v>
      </c>
      <c r="B293" s="64">
        <v>45583</v>
      </c>
      <c r="C293" s="98" t="s">
        <v>99</v>
      </c>
      <c r="D293" s="65" t="s">
        <v>70</v>
      </c>
      <c r="E293" s="67"/>
      <c r="F293" s="91"/>
    </row>
    <row r="294" spans="1:6" x14ac:dyDescent="0.2">
      <c r="A294">
        <f t="shared" si="10"/>
        <v>42</v>
      </c>
      <c r="B294" s="64">
        <v>45584</v>
      </c>
      <c r="C294" s="98" t="s">
        <v>99</v>
      </c>
      <c r="D294" s="65" t="s">
        <v>71</v>
      </c>
      <c r="E294" s="67"/>
      <c r="F294" s="91"/>
    </row>
    <row r="295" spans="1:6" x14ac:dyDescent="0.2">
      <c r="A295">
        <f t="shared" si="10"/>
        <v>42</v>
      </c>
      <c r="B295" s="64">
        <v>45585</v>
      </c>
      <c r="C295" s="98" t="s">
        <v>99</v>
      </c>
      <c r="D295" s="65" t="s">
        <v>64</v>
      </c>
      <c r="E295" s="67"/>
      <c r="F295" s="91"/>
    </row>
    <row r="296" spans="1:6" x14ac:dyDescent="0.2">
      <c r="A296">
        <f t="shared" si="10"/>
        <v>43</v>
      </c>
      <c r="B296" s="64">
        <v>45586</v>
      </c>
      <c r="C296" s="98" t="s">
        <v>99</v>
      </c>
      <c r="D296" s="65" t="s">
        <v>66</v>
      </c>
      <c r="E296" s="67"/>
      <c r="F296" s="91"/>
    </row>
    <row r="297" spans="1:6" x14ac:dyDescent="0.2">
      <c r="A297">
        <f t="shared" si="10"/>
        <v>43</v>
      </c>
      <c r="B297" s="64">
        <v>45587</v>
      </c>
      <c r="C297" s="98" t="s">
        <v>99</v>
      </c>
      <c r="D297" s="65" t="s">
        <v>67</v>
      </c>
      <c r="E297" s="67"/>
      <c r="F297" s="91"/>
    </row>
    <row r="298" spans="1:6" x14ac:dyDescent="0.2">
      <c r="A298">
        <f t="shared" si="10"/>
        <v>43</v>
      </c>
      <c r="B298" s="64">
        <v>45588</v>
      </c>
      <c r="C298" s="98" t="s">
        <v>99</v>
      </c>
      <c r="D298" s="65" t="s">
        <v>68</v>
      </c>
      <c r="E298" s="67"/>
      <c r="F298" s="91"/>
    </row>
    <row r="299" spans="1:6" x14ac:dyDescent="0.2">
      <c r="A299">
        <f t="shared" si="10"/>
        <v>43</v>
      </c>
      <c r="B299" s="64">
        <v>45589</v>
      </c>
      <c r="C299" s="98" t="s">
        <v>99</v>
      </c>
      <c r="D299" s="65" t="s">
        <v>69</v>
      </c>
      <c r="E299" s="67"/>
      <c r="F299" s="91"/>
    </row>
    <row r="300" spans="1:6" x14ac:dyDescent="0.2">
      <c r="A300">
        <f t="shared" si="10"/>
        <v>43</v>
      </c>
      <c r="B300" s="64">
        <v>45590</v>
      </c>
      <c r="C300" s="98" t="s">
        <v>99</v>
      </c>
      <c r="D300" s="65" t="s">
        <v>70</v>
      </c>
      <c r="E300" s="67"/>
      <c r="F300" s="91"/>
    </row>
    <row r="301" spans="1:6" x14ac:dyDescent="0.2">
      <c r="A301">
        <f t="shared" si="10"/>
        <v>43</v>
      </c>
      <c r="B301" s="64">
        <v>45591</v>
      </c>
      <c r="C301" s="98" t="s">
        <v>99</v>
      </c>
      <c r="D301" s="65" t="s">
        <v>71</v>
      </c>
      <c r="E301" s="67"/>
      <c r="F301" s="91"/>
    </row>
    <row r="302" spans="1:6" x14ac:dyDescent="0.2">
      <c r="A302">
        <f t="shared" si="10"/>
        <v>43</v>
      </c>
      <c r="B302" s="64">
        <v>45592</v>
      </c>
      <c r="C302" s="98" t="s">
        <v>99</v>
      </c>
      <c r="D302" s="65" t="s">
        <v>64</v>
      </c>
      <c r="E302" s="67"/>
      <c r="F302" s="91"/>
    </row>
    <row r="303" spans="1:6" x14ac:dyDescent="0.2">
      <c r="A303">
        <f t="shared" si="10"/>
        <v>44</v>
      </c>
      <c r="B303" s="64">
        <v>45593</v>
      </c>
      <c r="C303" s="98" t="s">
        <v>99</v>
      </c>
      <c r="D303" s="65" t="s">
        <v>66</v>
      </c>
      <c r="E303" s="67"/>
      <c r="F303" s="91"/>
    </row>
    <row r="304" spans="1:6" x14ac:dyDescent="0.2">
      <c r="A304">
        <f t="shared" si="10"/>
        <v>44</v>
      </c>
      <c r="B304" s="64">
        <v>45594</v>
      </c>
      <c r="C304" s="98" t="s">
        <v>99</v>
      </c>
      <c r="D304" s="65" t="s">
        <v>67</v>
      </c>
      <c r="E304" s="67"/>
      <c r="F304" s="91"/>
    </row>
    <row r="305" spans="1:6" x14ac:dyDescent="0.2">
      <c r="A305">
        <f t="shared" si="10"/>
        <v>44</v>
      </c>
      <c r="B305" s="64">
        <v>45595</v>
      </c>
      <c r="C305" s="98" t="s">
        <v>99</v>
      </c>
      <c r="D305" s="65" t="s">
        <v>68</v>
      </c>
      <c r="E305" s="67"/>
      <c r="F305" s="91"/>
    </row>
    <row r="306" spans="1:6" x14ac:dyDescent="0.2">
      <c r="A306">
        <f t="shared" si="10"/>
        <v>44</v>
      </c>
      <c r="B306" s="64">
        <v>45596</v>
      </c>
      <c r="C306" s="98" t="s">
        <v>99</v>
      </c>
      <c r="D306" s="65" t="s">
        <v>69</v>
      </c>
      <c r="E306" s="67"/>
      <c r="F306" s="91"/>
    </row>
    <row r="307" spans="1:6" x14ac:dyDescent="0.2">
      <c r="A307">
        <f t="shared" si="10"/>
        <v>44</v>
      </c>
      <c r="B307" s="64">
        <v>45597</v>
      </c>
      <c r="C307" s="98" t="s">
        <v>99</v>
      </c>
      <c r="D307" s="65" t="s">
        <v>70</v>
      </c>
      <c r="E307" s="67"/>
      <c r="F307" s="91"/>
    </row>
    <row r="308" spans="1:6" x14ac:dyDescent="0.2">
      <c r="A308">
        <f t="shared" si="10"/>
        <v>44</v>
      </c>
      <c r="B308" s="64">
        <v>45598</v>
      </c>
      <c r="C308" s="98" t="s">
        <v>99</v>
      </c>
      <c r="D308" s="65" t="s">
        <v>71</v>
      </c>
      <c r="E308" s="67"/>
      <c r="F308" s="91"/>
    </row>
    <row r="309" spans="1:6" x14ac:dyDescent="0.2">
      <c r="A309">
        <f t="shared" si="10"/>
        <v>44</v>
      </c>
      <c r="B309" s="64">
        <v>45599</v>
      </c>
      <c r="C309" s="98" t="s">
        <v>99</v>
      </c>
      <c r="D309" s="65" t="s">
        <v>64</v>
      </c>
      <c r="E309" s="67"/>
      <c r="F309" s="91"/>
    </row>
    <row r="310" spans="1:6" x14ac:dyDescent="0.2">
      <c r="A310">
        <f t="shared" si="10"/>
        <v>45</v>
      </c>
      <c r="B310" s="64">
        <v>45600</v>
      </c>
      <c r="C310" s="98" t="s">
        <v>99</v>
      </c>
      <c r="D310" s="65" t="s">
        <v>66</v>
      </c>
      <c r="E310" s="67"/>
      <c r="F310" s="91"/>
    </row>
    <row r="311" spans="1:6" x14ac:dyDescent="0.2">
      <c r="A311">
        <f t="shared" si="10"/>
        <v>45</v>
      </c>
      <c r="B311" s="64">
        <v>45601</v>
      </c>
      <c r="C311" s="98" t="s">
        <v>99</v>
      </c>
      <c r="D311" s="65" t="s">
        <v>67</v>
      </c>
      <c r="E311" s="67"/>
      <c r="F311" s="91"/>
    </row>
    <row r="312" spans="1:6" x14ac:dyDescent="0.2">
      <c r="A312">
        <f t="shared" si="10"/>
        <v>45</v>
      </c>
      <c r="B312" s="64">
        <v>45602</v>
      </c>
      <c r="C312" s="98" t="s">
        <v>99</v>
      </c>
      <c r="D312" s="65" t="s">
        <v>68</v>
      </c>
      <c r="E312" s="67"/>
      <c r="F312" s="91"/>
    </row>
    <row r="313" spans="1:6" x14ac:dyDescent="0.2">
      <c r="A313">
        <f t="shared" si="10"/>
        <v>45</v>
      </c>
      <c r="B313" s="64">
        <v>45603</v>
      </c>
      <c r="C313" s="98" t="s">
        <v>99</v>
      </c>
      <c r="D313" s="65" t="s">
        <v>69</v>
      </c>
      <c r="E313" s="67"/>
      <c r="F313" s="91"/>
    </row>
    <row r="314" spans="1:6" x14ac:dyDescent="0.2">
      <c r="A314">
        <f t="shared" si="10"/>
        <v>45</v>
      </c>
      <c r="B314" s="64">
        <v>45604</v>
      </c>
      <c r="C314" s="98" t="s">
        <v>99</v>
      </c>
      <c r="D314" s="65" t="s">
        <v>70</v>
      </c>
      <c r="E314" s="67"/>
      <c r="F314" s="91"/>
    </row>
    <row r="315" spans="1:6" x14ac:dyDescent="0.2">
      <c r="A315">
        <f t="shared" si="10"/>
        <v>45</v>
      </c>
      <c r="B315" s="64">
        <v>45605</v>
      </c>
      <c r="C315" s="98" t="s">
        <v>99</v>
      </c>
      <c r="D315" s="65" t="s">
        <v>71</v>
      </c>
      <c r="E315" s="67"/>
      <c r="F315" s="91"/>
    </row>
    <row r="316" spans="1:6" x14ac:dyDescent="0.2">
      <c r="A316">
        <f t="shared" si="10"/>
        <v>45</v>
      </c>
      <c r="B316" s="64">
        <v>45606</v>
      </c>
      <c r="C316" s="98" t="s">
        <v>99</v>
      </c>
      <c r="D316" s="65" t="s">
        <v>64</v>
      </c>
      <c r="E316" s="67"/>
      <c r="F316" s="91"/>
    </row>
    <row r="317" spans="1:6" x14ac:dyDescent="0.2">
      <c r="A317">
        <f t="shared" si="10"/>
        <v>46</v>
      </c>
      <c r="B317" s="64">
        <v>45607</v>
      </c>
      <c r="C317" s="98" t="s">
        <v>99</v>
      </c>
      <c r="D317" s="65" t="s">
        <v>66</v>
      </c>
      <c r="E317" s="67"/>
      <c r="F317" s="91"/>
    </row>
    <row r="318" spans="1:6" x14ac:dyDescent="0.2">
      <c r="A318">
        <f t="shared" si="10"/>
        <v>46</v>
      </c>
      <c r="B318" s="64">
        <v>45608</v>
      </c>
      <c r="C318" s="98" t="s">
        <v>99</v>
      </c>
      <c r="D318" s="65" t="s">
        <v>67</v>
      </c>
      <c r="E318" s="67"/>
      <c r="F318" s="91"/>
    </row>
    <row r="319" spans="1:6" x14ac:dyDescent="0.2">
      <c r="A319">
        <f t="shared" si="10"/>
        <v>46</v>
      </c>
      <c r="B319" s="64">
        <v>45609</v>
      </c>
      <c r="C319" s="98" t="s">
        <v>99</v>
      </c>
      <c r="D319" s="65" t="s">
        <v>68</v>
      </c>
      <c r="E319" s="67"/>
      <c r="F319" s="91"/>
    </row>
    <row r="320" spans="1:6" x14ac:dyDescent="0.2">
      <c r="A320">
        <f t="shared" si="10"/>
        <v>46</v>
      </c>
      <c r="B320" s="64">
        <v>45610</v>
      </c>
      <c r="C320" s="98" t="s">
        <v>99</v>
      </c>
      <c r="D320" s="65" t="s">
        <v>69</v>
      </c>
      <c r="E320" s="67"/>
      <c r="F320" s="91"/>
    </row>
    <row r="321" spans="1:6" x14ac:dyDescent="0.2">
      <c r="A321">
        <f t="shared" si="10"/>
        <v>46</v>
      </c>
      <c r="B321" s="64">
        <v>45611</v>
      </c>
      <c r="C321" s="98" t="s">
        <v>99</v>
      </c>
      <c r="D321" s="65" t="s">
        <v>70</v>
      </c>
      <c r="E321" s="67"/>
      <c r="F321" s="91"/>
    </row>
    <row r="322" spans="1:6" x14ac:dyDescent="0.2">
      <c r="A322">
        <f t="shared" si="10"/>
        <v>46</v>
      </c>
      <c r="B322" s="64">
        <v>45612</v>
      </c>
      <c r="C322" s="98" t="s">
        <v>99</v>
      </c>
      <c r="D322" s="65" t="s">
        <v>71</v>
      </c>
      <c r="E322" s="67"/>
      <c r="F322" s="91"/>
    </row>
    <row r="323" spans="1:6" x14ac:dyDescent="0.2">
      <c r="A323">
        <f t="shared" si="10"/>
        <v>46</v>
      </c>
      <c r="B323" s="64">
        <v>45613</v>
      </c>
      <c r="C323" s="98" t="s">
        <v>99</v>
      </c>
      <c r="D323" s="65" t="s">
        <v>64</v>
      </c>
      <c r="E323" s="67"/>
      <c r="F323" s="91"/>
    </row>
    <row r="324" spans="1:6" x14ac:dyDescent="0.2">
      <c r="A324">
        <f t="shared" si="10"/>
        <v>47</v>
      </c>
      <c r="B324" s="64">
        <v>45614</v>
      </c>
      <c r="C324" s="98" t="s">
        <v>99</v>
      </c>
      <c r="D324" s="65" t="s">
        <v>66</v>
      </c>
      <c r="E324" s="67"/>
      <c r="F324" s="91"/>
    </row>
    <row r="325" spans="1:6" x14ac:dyDescent="0.2">
      <c r="A325">
        <f t="shared" ref="A325:A367" si="11">WEEKNUM(B325,21)</f>
        <v>47</v>
      </c>
      <c r="B325" s="64">
        <v>45615</v>
      </c>
      <c r="C325" s="98" t="s">
        <v>99</v>
      </c>
      <c r="D325" s="65" t="s">
        <v>67</v>
      </c>
      <c r="E325" s="67"/>
      <c r="F325" s="91"/>
    </row>
    <row r="326" spans="1:6" x14ac:dyDescent="0.2">
      <c r="A326">
        <f t="shared" si="11"/>
        <v>47</v>
      </c>
      <c r="B326" s="64">
        <v>45616</v>
      </c>
      <c r="C326" s="98" t="s">
        <v>99</v>
      </c>
      <c r="D326" s="65" t="s">
        <v>68</v>
      </c>
      <c r="E326" s="67"/>
      <c r="F326" s="91"/>
    </row>
    <row r="327" spans="1:6" x14ac:dyDescent="0.2">
      <c r="A327">
        <f t="shared" si="11"/>
        <v>47</v>
      </c>
      <c r="B327" s="64">
        <v>45617</v>
      </c>
      <c r="C327" s="98" t="s">
        <v>99</v>
      </c>
      <c r="D327" s="65" t="s">
        <v>69</v>
      </c>
      <c r="E327" s="67"/>
      <c r="F327" s="91"/>
    </row>
    <row r="328" spans="1:6" x14ac:dyDescent="0.2">
      <c r="A328">
        <f t="shared" si="11"/>
        <v>47</v>
      </c>
      <c r="B328" s="64">
        <v>45618</v>
      </c>
      <c r="C328" s="98" t="s">
        <v>99</v>
      </c>
      <c r="D328" s="65" t="s">
        <v>70</v>
      </c>
      <c r="E328" s="67"/>
      <c r="F328" s="91"/>
    </row>
    <row r="329" spans="1:6" x14ac:dyDescent="0.2">
      <c r="A329">
        <f t="shared" si="11"/>
        <v>47</v>
      </c>
      <c r="B329" s="64">
        <v>45619</v>
      </c>
      <c r="C329" s="98" t="s">
        <v>99</v>
      </c>
      <c r="D329" s="65" t="s">
        <v>71</v>
      </c>
      <c r="E329" s="67"/>
      <c r="F329" s="91"/>
    </row>
    <row r="330" spans="1:6" x14ac:dyDescent="0.2">
      <c r="A330">
        <f t="shared" si="11"/>
        <v>47</v>
      </c>
      <c r="B330" s="64">
        <v>45620</v>
      </c>
      <c r="C330" s="98" t="s">
        <v>99</v>
      </c>
      <c r="D330" s="65" t="s">
        <v>64</v>
      </c>
      <c r="E330" s="67"/>
      <c r="F330" s="91"/>
    </row>
    <row r="331" spans="1:6" x14ac:dyDescent="0.2">
      <c r="A331">
        <f t="shared" si="11"/>
        <v>48</v>
      </c>
      <c r="B331" s="64">
        <v>45621</v>
      </c>
      <c r="C331" s="98" t="s">
        <v>99</v>
      </c>
      <c r="D331" s="65" t="s">
        <v>66</v>
      </c>
      <c r="E331" s="67"/>
      <c r="F331" s="91"/>
    </row>
    <row r="332" spans="1:6" x14ac:dyDescent="0.2">
      <c r="A332">
        <f t="shared" si="11"/>
        <v>48</v>
      </c>
      <c r="B332" s="64">
        <v>45622</v>
      </c>
      <c r="C332" s="98" t="s">
        <v>99</v>
      </c>
      <c r="D332" s="65" t="s">
        <v>67</v>
      </c>
      <c r="E332" s="67"/>
      <c r="F332" s="91"/>
    </row>
    <row r="333" spans="1:6" x14ac:dyDescent="0.2">
      <c r="A333">
        <f t="shared" si="11"/>
        <v>48</v>
      </c>
      <c r="B333" s="64">
        <v>45623</v>
      </c>
      <c r="C333" s="98" t="s">
        <v>99</v>
      </c>
      <c r="D333" s="65" t="s">
        <v>68</v>
      </c>
      <c r="E333" s="67"/>
      <c r="F333" s="91"/>
    </row>
    <row r="334" spans="1:6" x14ac:dyDescent="0.2">
      <c r="A334">
        <f t="shared" si="11"/>
        <v>48</v>
      </c>
      <c r="B334" s="64">
        <v>45624</v>
      </c>
      <c r="C334" s="98" t="s">
        <v>99</v>
      </c>
      <c r="D334" s="65" t="s">
        <v>69</v>
      </c>
      <c r="E334" s="67"/>
      <c r="F334" s="91"/>
    </row>
    <row r="335" spans="1:6" x14ac:dyDescent="0.2">
      <c r="A335">
        <f t="shared" si="11"/>
        <v>48</v>
      </c>
      <c r="B335" s="64">
        <v>45625</v>
      </c>
      <c r="C335" s="98" t="s">
        <v>99</v>
      </c>
      <c r="D335" s="65" t="s">
        <v>70</v>
      </c>
      <c r="E335" s="67"/>
      <c r="F335" s="91"/>
    </row>
    <row r="336" spans="1:6" x14ac:dyDescent="0.2">
      <c r="A336">
        <f t="shared" si="11"/>
        <v>48</v>
      </c>
      <c r="B336" s="64">
        <v>45626</v>
      </c>
      <c r="C336" s="98" t="s">
        <v>99</v>
      </c>
      <c r="D336" s="65" t="s">
        <v>71</v>
      </c>
      <c r="E336" s="67"/>
      <c r="F336" s="91"/>
    </row>
    <row r="337" spans="1:6" x14ac:dyDescent="0.2">
      <c r="A337">
        <f t="shared" si="11"/>
        <v>48</v>
      </c>
      <c r="B337" s="64">
        <v>45627</v>
      </c>
      <c r="C337" s="98" t="s">
        <v>99</v>
      </c>
      <c r="D337" s="65" t="s">
        <v>64</v>
      </c>
      <c r="E337" s="67"/>
      <c r="F337" s="91"/>
    </row>
    <row r="338" spans="1:6" x14ac:dyDescent="0.2">
      <c r="A338">
        <f t="shared" si="11"/>
        <v>49</v>
      </c>
      <c r="B338" s="64">
        <v>45628</v>
      </c>
      <c r="C338" s="98" t="s">
        <v>99</v>
      </c>
      <c r="D338" s="65" t="s">
        <v>66</v>
      </c>
      <c r="E338" s="67"/>
      <c r="F338" s="91"/>
    </row>
    <row r="339" spans="1:6" x14ac:dyDescent="0.2">
      <c r="A339">
        <f t="shared" si="11"/>
        <v>49</v>
      </c>
      <c r="B339" s="64">
        <v>45629</v>
      </c>
      <c r="C339" s="98" t="s">
        <v>99</v>
      </c>
      <c r="D339" s="65" t="s">
        <v>67</v>
      </c>
      <c r="E339" s="67"/>
      <c r="F339" s="91"/>
    </row>
    <row r="340" spans="1:6" x14ac:dyDescent="0.2">
      <c r="A340">
        <f t="shared" si="11"/>
        <v>49</v>
      </c>
      <c r="B340" s="64">
        <v>45630</v>
      </c>
      <c r="C340" s="98" t="s">
        <v>99</v>
      </c>
      <c r="D340" s="65" t="s">
        <v>68</v>
      </c>
      <c r="E340" s="67"/>
      <c r="F340" s="91"/>
    </row>
    <row r="341" spans="1:6" x14ac:dyDescent="0.2">
      <c r="A341">
        <f t="shared" si="11"/>
        <v>49</v>
      </c>
      <c r="B341" s="64">
        <v>45631</v>
      </c>
      <c r="C341" s="98" t="s">
        <v>99</v>
      </c>
      <c r="D341" s="65" t="s">
        <v>69</v>
      </c>
      <c r="E341" s="67"/>
      <c r="F341" s="91"/>
    </row>
    <row r="342" spans="1:6" x14ac:dyDescent="0.2">
      <c r="A342">
        <f t="shared" si="11"/>
        <v>49</v>
      </c>
      <c r="B342" s="64">
        <v>45632</v>
      </c>
      <c r="C342" s="98" t="s">
        <v>99</v>
      </c>
      <c r="D342" s="65" t="s">
        <v>70</v>
      </c>
      <c r="E342" s="67"/>
      <c r="F342" s="91"/>
    </row>
    <row r="343" spans="1:6" x14ac:dyDescent="0.2">
      <c r="A343">
        <f t="shared" si="11"/>
        <v>49</v>
      </c>
      <c r="B343" s="64">
        <v>45633</v>
      </c>
      <c r="C343" s="98" t="s">
        <v>99</v>
      </c>
      <c r="D343" s="65" t="s">
        <v>71</v>
      </c>
      <c r="E343" s="67"/>
      <c r="F343" s="91"/>
    </row>
    <row r="344" spans="1:6" x14ac:dyDescent="0.2">
      <c r="A344">
        <f t="shared" si="11"/>
        <v>49</v>
      </c>
      <c r="B344" s="64">
        <v>45634</v>
      </c>
      <c r="C344" s="98" t="s">
        <v>99</v>
      </c>
      <c r="D344" s="65" t="s">
        <v>64</v>
      </c>
      <c r="E344" s="67"/>
      <c r="F344" s="91"/>
    </row>
    <row r="345" spans="1:6" x14ac:dyDescent="0.2">
      <c r="A345">
        <f t="shared" si="11"/>
        <v>50</v>
      </c>
      <c r="B345" s="64">
        <v>45635</v>
      </c>
      <c r="C345" s="98" t="s">
        <v>99</v>
      </c>
      <c r="D345" s="65" t="s">
        <v>66</v>
      </c>
      <c r="E345" s="67"/>
      <c r="F345" s="91"/>
    </row>
    <row r="346" spans="1:6" x14ac:dyDescent="0.2">
      <c r="A346">
        <f t="shared" si="11"/>
        <v>50</v>
      </c>
      <c r="B346" s="64">
        <v>45636</v>
      </c>
      <c r="C346" s="98" t="s">
        <v>99</v>
      </c>
      <c r="D346" s="65" t="s">
        <v>67</v>
      </c>
      <c r="E346" s="67"/>
      <c r="F346" s="91"/>
    </row>
    <row r="347" spans="1:6" x14ac:dyDescent="0.2">
      <c r="A347">
        <f t="shared" si="11"/>
        <v>50</v>
      </c>
      <c r="B347" s="64">
        <v>45637</v>
      </c>
      <c r="C347" s="98" t="s">
        <v>99</v>
      </c>
      <c r="D347" s="65" t="s">
        <v>68</v>
      </c>
      <c r="E347" s="67"/>
      <c r="F347" s="91"/>
    </row>
    <row r="348" spans="1:6" x14ac:dyDescent="0.2">
      <c r="A348">
        <f t="shared" si="11"/>
        <v>50</v>
      </c>
      <c r="B348" s="64">
        <v>45638</v>
      </c>
      <c r="C348" s="98" t="s">
        <v>99</v>
      </c>
      <c r="D348" s="65" t="s">
        <v>69</v>
      </c>
      <c r="E348" s="67"/>
      <c r="F348" s="91"/>
    </row>
    <row r="349" spans="1:6" x14ac:dyDescent="0.2">
      <c r="A349">
        <f t="shared" si="11"/>
        <v>50</v>
      </c>
      <c r="B349" s="64">
        <v>45639</v>
      </c>
      <c r="C349" s="98" t="s">
        <v>99</v>
      </c>
      <c r="D349" s="65" t="s">
        <v>70</v>
      </c>
      <c r="E349" s="67"/>
      <c r="F349" s="91"/>
    </row>
    <row r="350" spans="1:6" x14ac:dyDescent="0.2">
      <c r="A350">
        <f t="shared" si="11"/>
        <v>50</v>
      </c>
      <c r="B350" s="64">
        <v>45640</v>
      </c>
      <c r="C350" s="98" t="s">
        <v>99</v>
      </c>
      <c r="D350" s="65" t="s">
        <v>71</v>
      </c>
      <c r="E350" s="67"/>
      <c r="F350" s="91"/>
    </row>
    <row r="351" spans="1:6" x14ac:dyDescent="0.2">
      <c r="A351">
        <f t="shared" si="11"/>
        <v>50</v>
      </c>
      <c r="B351" s="64">
        <v>45641</v>
      </c>
      <c r="C351" s="98" t="s">
        <v>99</v>
      </c>
      <c r="D351" s="65" t="s">
        <v>64</v>
      </c>
      <c r="E351" s="67"/>
      <c r="F351" s="91"/>
    </row>
    <row r="352" spans="1:6" x14ac:dyDescent="0.2">
      <c r="A352">
        <f t="shared" si="11"/>
        <v>51</v>
      </c>
      <c r="B352" s="64">
        <v>45642</v>
      </c>
      <c r="C352" s="98" t="s">
        <v>99</v>
      </c>
      <c r="D352" s="65" t="s">
        <v>66</v>
      </c>
      <c r="E352" s="67"/>
      <c r="F352" s="91"/>
    </row>
    <row r="353" spans="1:6" x14ac:dyDescent="0.2">
      <c r="A353">
        <f t="shared" si="11"/>
        <v>51</v>
      </c>
      <c r="B353" s="64">
        <v>45643</v>
      </c>
      <c r="C353" s="98" t="s">
        <v>99</v>
      </c>
      <c r="D353" s="65" t="s">
        <v>67</v>
      </c>
      <c r="E353" s="67"/>
      <c r="F353" s="91"/>
    </row>
    <row r="354" spans="1:6" x14ac:dyDescent="0.2">
      <c r="A354">
        <f t="shared" si="11"/>
        <v>51</v>
      </c>
      <c r="B354" s="64">
        <v>45644</v>
      </c>
      <c r="C354" s="98" t="s">
        <v>99</v>
      </c>
      <c r="D354" s="65" t="s">
        <v>68</v>
      </c>
      <c r="E354" s="67"/>
      <c r="F354" s="91"/>
    </row>
    <row r="355" spans="1:6" x14ac:dyDescent="0.2">
      <c r="A355">
        <f t="shared" si="11"/>
        <v>51</v>
      </c>
      <c r="B355" s="64">
        <v>45645</v>
      </c>
      <c r="C355" s="98" t="s">
        <v>99</v>
      </c>
      <c r="D355" s="65" t="s">
        <v>69</v>
      </c>
      <c r="E355" s="67"/>
      <c r="F355" s="91"/>
    </row>
    <row r="356" spans="1:6" x14ac:dyDescent="0.2">
      <c r="A356">
        <f t="shared" si="11"/>
        <v>51</v>
      </c>
      <c r="B356" s="64">
        <v>45646</v>
      </c>
      <c r="C356" s="98" t="s">
        <v>99</v>
      </c>
      <c r="D356" s="65" t="s">
        <v>70</v>
      </c>
      <c r="E356" s="67"/>
      <c r="F356" s="91"/>
    </row>
    <row r="357" spans="1:6" x14ac:dyDescent="0.2">
      <c r="A357">
        <f t="shared" si="11"/>
        <v>51</v>
      </c>
      <c r="B357" s="64">
        <v>45647</v>
      </c>
      <c r="C357" s="98" t="s">
        <v>99</v>
      </c>
      <c r="D357" s="65" t="s">
        <v>71</v>
      </c>
      <c r="E357" s="67"/>
      <c r="F357" s="91"/>
    </row>
    <row r="358" spans="1:6" x14ac:dyDescent="0.2">
      <c r="A358">
        <f t="shared" si="11"/>
        <v>51</v>
      </c>
      <c r="B358" s="64">
        <v>45648</v>
      </c>
      <c r="C358" s="98" t="s">
        <v>99</v>
      </c>
      <c r="D358" s="65" t="s">
        <v>64</v>
      </c>
      <c r="E358" s="67"/>
      <c r="F358" s="91"/>
    </row>
    <row r="359" spans="1:6" x14ac:dyDescent="0.2">
      <c r="A359">
        <f t="shared" si="11"/>
        <v>52</v>
      </c>
      <c r="B359" s="64">
        <v>45649</v>
      </c>
      <c r="C359" s="98" t="s">
        <v>99</v>
      </c>
      <c r="D359" s="65" t="s">
        <v>66</v>
      </c>
      <c r="E359" s="67"/>
      <c r="F359" s="91"/>
    </row>
    <row r="360" spans="1:6" x14ac:dyDescent="0.2">
      <c r="A360">
        <f t="shared" si="11"/>
        <v>52</v>
      </c>
      <c r="B360" s="64">
        <v>45650</v>
      </c>
      <c r="C360" s="98" t="s">
        <v>99</v>
      </c>
      <c r="D360" s="65" t="s">
        <v>71</v>
      </c>
      <c r="E360" s="66" t="s">
        <v>85</v>
      </c>
      <c r="F360" s="91"/>
    </row>
    <row r="361" spans="1:6" x14ac:dyDescent="0.2">
      <c r="A361">
        <f t="shared" si="11"/>
        <v>52</v>
      </c>
      <c r="B361" s="64">
        <v>45651</v>
      </c>
      <c r="C361" s="98" t="s">
        <v>99</v>
      </c>
      <c r="D361" s="65" t="s">
        <v>64</v>
      </c>
      <c r="E361" s="66" t="s">
        <v>86</v>
      </c>
      <c r="F361" s="91"/>
    </row>
    <row r="362" spans="1:6" x14ac:dyDescent="0.2">
      <c r="A362">
        <f t="shared" si="11"/>
        <v>52</v>
      </c>
      <c r="B362" s="64">
        <v>45652</v>
      </c>
      <c r="C362" s="98" t="s">
        <v>99</v>
      </c>
      <c r="D362" s="65" t="s">
        <v>64</v>
      </c>
      <c r="E362" s="66" t="s">
        <v>87</v>
      </c>
      <c r="F362" s="91"/>
    </row>
    <row r="363" spans="1:6" x14ac:dyDescent="0.2">
      <c r="A363">
        <f t="shared" si="11"/>
        <v>52</v>
      </c>
      <c r="B363" s="64">
        <v>45653</v>
      </c>
      <c r="C363" s="99" t="s">
        <v>100</v>
      </c>
      <c r="D363" s="65" t="s">
        <v>70</v>
      </c>
      <c r="E363" s="66" t="s">
        <v>88</v>
      </c>
      <c r="F363" s="91"/>
    </row>
    <row r="364" spans="1:6" x14ac:dyDescent="0.2">
      <c r="A364">
        <f t="shared" si="11"/>
        <v>52</v>
      </c>
      <c r="B364" s="64">
        <v>45654</v>
      </c>
      <c r="C364" s="98" t="s">
        <v>99</v>
      </c>
      <c r="D364" s="65" t="s">
        <v>71</v>
      </c>
      <c r="E364" s="66" t="s">
        <v>88</v>
      </c>
      <c r="F364" s="91"/>
    </row>
    <row r="365" spans="1:6" x14ac:dyDescent="0.2">
      <c r="A365">
        <f t="shared" si="11"/>
        <v>52</v>
      </c>
      <c r="B365" s="64">
        <v>45655</v>
      </c>
      <c r="C365" s="98" t="s">
        <v>99</v>
      </c>
      <c r="D365" s="65" t="s">
        <v>64</v>
      </c>
      <c r="E365" s="66" t="s">
        <v>88</v>
      </c>
      <c r="F365" s="91"/>
    </row>
    <row r="366" spans="1:6" x14ac:dyDescent="0.2">
      <c r="A366">
        <f t="shared" si="11"/>
        <v>1</v>
      </c>
      <c r="B366" s="64">
        <v>45656</v>
      </c>
      <c r="C366" s="99" t="s">
        <v>100</v>
      </c>
      <c r="D366" s="65" t="s">
        <v>66</v>
      </c>
      <c r="E366" s="66" t="s">
        <v>88</v>
      </c>
      <c r="F366" s="91"/>
    </row>
    <row r="367" spans="1:6" x14ac:dyDescent="0.2">
      <c r="A367">
        <f t="shared" si="11"/>
        <v>1</v>
      </c>
      <c r="B367" s="64">
        <v>45657</v>
      </c>
      <c r="C367" s="98" t="s">
        <v>99</v>
      </c>
      <c r="D367" s="65" t="s">
        <v>71</v>
      </c>
      <c r="E367" s="66" t="s">
        <v>89</v>
      </c>
      <c r="F367" s="91"/>
    </row>
    <row r="368" spans="1:6" x14ac:dyDescent="0.2">
      <c r="B368" s="64"/>
      <c r="D368" s="55"/>
    </row>
    <row r="369" spans="4:4" x14ac:dyDescent="0.2">
      <c r="D369" s="55"/>
    </row>
    <row r="370" spans="4:4" x14ac:dyDescent="0.2">
      <c r="D370" s="55"/>
    </row>
    <row r="371" spans="4:4" x14ac:dyDescent="0.2">
      <c r="D371" s="55"/>
    </row>
    <row r="372" spans="4:4" x14ac:dyDescent="0.2">
      <c r="D372" s="55"/>
    </row>
    <row r="373" spans="4:4" x14ac:dyDescent="0.2">
      <c r="D373" s="55"/>
    </row>
    <row r="374" spans="4:4" x14ac:dyDescent="0.2">
      <c r="D374" s="55"/>
    </row>
    <row r="375" spans="4:4" x14ac:dyDescent="0.2">
      <c r="D375" s="55"/>
    </row>
    <row r="376" spans="4:4" x14ac:dyDescent="0.2">
      <c r="D376" s="55"/>
    </row>
    <row r="377" spans="4:4" x14ac:dyDescent="0.2">
      <c r="D377" s="55"/>
    </row>
    <row r="378" spans="4:4" x14ac:dyDescent="0.2">
      <c r="D378" s="55"/>
    </row>
    <row r="379" spans="4:4" x14ac:dyDescent="0.2">
      <c r="D379" s="55"/>
    </row>
    <row r="380" spans="4:4" x14ac:dyDescent="0.2">
      <c r="D380" s="55"/>
    </row>
    <row r="381" spans="4:4" x14ac:dyDescent="0.2">
      <c r="D381" s="55"/>
    </row>
    <row r="382" spans="4:4" x14ac:dyDescent="0.2">
      <c r="D382" s="55"/>
    </row>
    <row r="383" spans="4:4" x14ac:dyDescent="0.2">
      <c r="D383" s="55"/>
    </row>
    <row r="384" spans="4:4" x14ac:dyDescent="0.2">
      <c r="D384" s="55"/>
    </row>
    <row r="385" spans="4:4" x14ac:dyDescent="0.2">
      <c r="D385" s="55"/>
    </row>
    <row r="386" spans="4:4" x14ac:dyDescent="0.2">
      <c r="D386" s="55"/>
    </row>
    <row r="387" spans="4:4" x14ac:dyDescent="0.2">
      <c r="D387" s="55"/>
    </row>
    <row r="388" spans="4:4" x14ac:dyDescent="0.2">
      <c r="D388" s="55"/>
    </row>
    <row r="389" spans="4:4" x14ac:dyDescent="0.2">
      <c r="D389" s="55"/>
    </row>
    <row r="390" spans="4:4" x14ac:dyDescent="0.2">
      <c r="D390" s="55"/>
    </row>
    <row r="391" spans="4:4" x14ac:dyDescent="0.2">
      <c r="D391" s="55"/>
    </row>
    <row r="392" spans="4:4" x14ac:dyDescent="0.2">
      <c r="D392" s="55"/>
    </row>
    <row r="393" spans="4:4" x14ac:dyDescent="0.2">
      <c r="D393" s="55"/>
    </row>
    <row r="394" spans="4:4" x14ac:dyDescent="0.2">
      <c r="D394" s="55"/>
    </row>
    <row r="395" spans="4:4" x14ac:dyDescent="0.2">
      <c r="D395" s="55"/>
    </row>
    <row r="396" spans="4:4" x14ac:dyDescent="0.2">
      <c r="D396" s="55"/>
    </row>
    <row r="397" spans="4:4" x14ac:dyDescent="0.2">
      <c r="D397" s="55"/>
    </row>
    <row r="398" spans="4:4" x14ac:dyDescent="0.2">
      <c r="D398" s="55"/>
    </row>
    <row r="399" spans="4:4" x14ac:dyDescent="0.2">
      <c r="D399" s="55"/>
    </row>
    <row r="400" spans="4:4" x14ac:dyDescent="0.2">
      <c r="D400" s="55"/>
    </row>
    <row r="401" spans="4:4" x14ac:dyDescent="0.2">
      <c r="D401" s="55"/>
    </row>
    <row r="402" spans="4:4" x14ac:dyDescent="0.2">
      <c r="D402" s="55"/>
    </row>
    <row r="403" spans="4:4" x14ac:dyDescent="0.2">
      <c r="D403" s="55"/>
    </row>
    <row r="404" spans="4:4" x14ac:dyDescent="0.2">
      <c r="D404" s="55"/>
    </row>
    <row r="405" spans="4:4" x14ac:dyDescent="0.2">
      <c r="D405" s="55"/>
    </row>
    <row r="406" spans="4:4" x14ac:dyDescent="0.2">
      <c r="D406" s="55"/>
    </row>
    <row r="407" spans="4:4" x14ac:dyDescent="0.2">
      <c r="D407" s="55"/>
    </row>
    <row r="408" spans="4:4" x14ac:dyDescent="0.2">
      <c r="D408" s="55"/>
    </row>
    <row r="409" spans="4:4" x14ac:dyDescent="0.2">
      <c r="D409" s="55"/>
    </row>
    <row r="410" spans="4:4" x14ac:dyDescent="0.2">
      <c r="D410" s="55"/>
    </row>
    <row r="411" spans="4:4" x14ac:dyDescent="0.2">
      <c r="D411" s="55"/>
    </row>
    <row r="412" spans="4:4" x14ac:dyDescent="0.2">
      <c r="D412" s="55"/>
    </row>
    <row r="413" spans="4:4" x14ac:dyDescent="0.2">
      <c r="D413" s="55"/>
    </row>
    <row r="414" spans="4:4" x14ac:dyDescent="0.2">
      <c r="D414" s="55"/>
    </row>
    <row r="415" spans="4:4" x14ac:dyDescent="0.2">
      <c r="D415" s="55"/>
    </row>
    <row r="416" spans="4:4" x14ac:dyDescent="0.2">
      <c r="D416" s="55"/>
    </row>
    <row r="417" spans="4:4" x14ac:dyDescent="0.2">
      <c r="D417" s="55"/>
    </row>
    <row r="418" spans="4:4" x14ac:dyDescent="0.2">
      <c r="D418" s="55"/>
    </row>
    <row r="419" spans="4:4" x14ac:dyDescent="0.2">
      <c r="D419" s="55"/>
    </row>
    <row r="420" spans="4:4" x14ac:dyDescent="0.2">
      <c r="D420" s="55"/>
    </row>
    <row r="421" spans="4:4" x14ac:dyDescent="0.2">
      <c r="D421" s="55"/>
    </row>
    <row r="422" spans="4:4" x14ac:dyDescent="0.2">
      <c r="D422" s="55"/>
    </row>
    <row r="423" spans="4:4" x14ac:dyDescent="0.2">
      <c r="D423" s="55"/>
    </row>
    <row r="424" spans="4:4" x14ac:dyDescent="0.2">
      <c r="D424" s="55"/>
    </row>
    <row r="425" spans="4:4" x14ac:dyDescent="0.2">
      <c r="D425" s="55"/>
    </row>
    <row r="426" spans="4:4" x14ac:dyDescent="0.2">
      <c r="D426" s="55"/>
    </row>
    <row r="427" spans="4:4" x14ac:dyDescent="0.2">
      <c r="D427" s="55"/>
    </row>
  </sheetData>
  <phoneticPr fontId="14" type="noConversion"/>
  <conditionalFormatting sqref="D2:D88 D92 D94:D99 D359:D367">
    <cfRule type="cellIs" dxfId="237" priority="285" operator="equal">
      <formula>"lørdag"</formula>
    </cfRule>
  </conditionalFormatting>
  <conditionalFormatting sqref="D2:D88 D92 D94:D99 D359:D3670">
    <cfRule type="cellIs" dxfId="236" priority="286" operator="equal">
      <formula>"søndag"</formula>
    </cfRule>
  </conditionalFormatting>
  <conditionalFormatting sqref="D89:D91">
    <cfRule type="cellIs" dxfId="235" priority="272" operator="equal">
      <formula>"lørdag"</formula>
    </cfRule>
  </conditionalFormatting>
  <conditionalFormatting sqref="D89:D91">
    <cfRule type="cellIs" dxfId="234" priority="273" operator="equal">
      <formula>"søndag"</formula>
    </cfRule>
  </conditionalFormatting>
  <conditionalFormatting sqref="D93:D94">
    <cfRule type="cellIs" dxfId="233" priority="270" operator="equal">
      <formula>"lørdag"</formula>
    </cfRule>
  </conditionalFormatting>
  <conditionalFormatting sqref="D93:D94">
    <cfRule type="cellIs" dxfId="232" priority="271" operator="equal">
      <formula>"søndag"</formula>
    </cfRule>
  </conditionalFormatting>
  <conditionalFormatting sqref="D100">
    <cfRule type="cellIs" dxfId="231" priority="265" operator="equal">
      <formula>"lørdag"</formula>
    </cfRule>
  </conditionalFormatting>
  <conditionalFormatting sqref="D100">
    <cfRule type="cellIs" dxfId="230" priority="266" operator="equal">
      <formula>"søndag"</formula>
    </cfRule>
  </conditionalFormatting>
  <conditionalFormatting sqref="D101:D106">
    <cfRule type="cellIs" dxfId="229" priority="260" operator="equal">
      <formula>"lørdag"</formula>
    </cfRule>
  </conditionalFormatting>
  <conditionalFormatting sqref="D101:D106">
    <cfRule type="cellIs" dxfId="228" priority="261" operator="equal">
      <formula>"søndag"</formula>
    </cfRule>
  </conditionalFormatting>
  <conditionalFormatting sqref="D101">
    <cfRule type="cellIs" dxfId="227" priority="255" operator="equal">
      <formula>"lørdag"</formula>
    </cfRule>
  </conditionalFormatting>
  <conditionalFormatting sqref="D101">
    <cfRule type="cellIs" dxfId="226" priority="256" operator="equal">
      <formula>"søndag"</formula>
    </cfRule>
  </conditionalFormatting>
  <conditionalFormatting sqref="D107">
    <cfRule type="cellIs" dxfId="225" priority="250" operator="equal">
      <formula>"lørdag"</formula>
    </cfRule>
  </conditionalFormatting>
  <conditionalFormatting sqref="D107">
    <cfRule type="cellIs" dxfId="224" priority="251" operator="equal">
      <formula>"søndag"</formula>
    </cfRule>
  </conditionalFormatting>
  <conditionalFormatting sqref="D108:D113">
    <cfRule type="cellIs" dxfId="223" priority="245" operator="equal">
      <formula>"lørdag"</formula>
    </cfRule>
  </conditionalFormatting>
  <conditionalFormatting sqref="D108:D113">
    <cfRule type="cellIs" dxfId="222" priority="246" operator="equal">
      <formula>"søndag"</formula>
    </cfRule>
  </conditionalFormatting>
  <conditionalFormatting sqref="D108">
    <cfRule type="cellIs" dxfId="221" priority="240" operator="equal">
      <formula>"lørdag"</formula>
    </cfRule>
  </conditionalFormatting>
  <conditionalFormatting sqref="D108">
    <cfRule type="cellIs" dxfId="220" priority="241" operator="equal">
      <formula>"søndag"</formula>
    </cfRule>
  </conditionalFormatting>
  <conditionalFormatting sqref="D114">
    <cfRule type="cellIs" dxfId="219" priority="235" operator="equal">
      <formula>"lørdag"</formula>
    </cfRule>
  </conditionalFormatting>
  <conditionalFormatting sqref="D114">
    <cfRule type="cellIs" dxfId="218" priority="236" operator="equal">
      <formula>"søndag"</formula>
    </cfRule>
  </conditionalFormatting>
  <conditionalFormatting sqref="D115:D120">
    <cfRule type="cellIs" dxfId="217" priority="230" operator="equal">
      <formula>"lørdag"</formula>
    </cfRule>
  </conditionalFormatting>
  <conditionalFormatting sqref="D115:D120">
    <cfRule type="cellIs" dxfId="216" priority="231" operator="equal">
      <formula>"søndag"</formula>
    </cfRule>
  </conditionalFormatting>
  <conditionalFormatting sqref="D115">
    <cfRule type="cellIs" dxfId="215" priority="225" operator="equal">
      <formula>"lørdag"</formula>
    </cfRule>
  </conditionalFormatting>
  <conditionalFormatting sqref="D115">
    <cfRule type="cellIs" dxfId="214" priority="226" operator="equal">
      <formula>"søndag"</formula>
    </cfRule>
  </conditionalFormatting>
  <conditionalFormatting sqref="D121">
    <cfRule type="cellIs" dxfId="213" priority="220" operator="equal">
      <formula>"lørdag"</formula>
    </cfRule>
  </conditionalFormatting>
  <conditionalFormatting sqref="D121">
    <cfRule type="cellIs" dxfId="212" priority="221" operator="equal">
      <formula>"søndag"</formula>
    </cfRule>
  </conditionalFormatting>
  <conditionalFormatting sqref="D122 D124:D127">
    <cfRule type="cellIs" dxfId="211" priority="215" operator="equal">
      <formula>"lørdag"</formula>
    </cfRule>
  </conditionalFormatting>
  <conditionalFormatting sqref="D122 D124:D127">
    <cfRule type="cellIs" dxfId="210" priority="216" operator="equal">
      <formula>"søndag"</formula>
    </cfRule>
  </conditionalFormatting>
  <conditionalFormatting sqref="D122">
    <cfRule type="cellIs" dxfId="209" priority="210" operator="equal">
      <formula>"lørdag"</formula>
    </cfRule>
  </conditionalFormatting>
  <conditionalFormatting sqref="D122">
    <cfRule type="cellIs" dxfId="208" priority="211" operator="equal">
      <formula>"søndag"</formula>
    </cfRule>
  </conditionalFormatting>
  <conditionalFormatting sqref="D123">
    <cfRule type="cellIs" dxfId="207" priority="205" operator="equal">
      <formula>"lørdag"</formula>
    </cfRule>
  </conditionalFormatting>
  <conditionalFormatting sqref="D123">
    <cfRule type="cellIs" dxfId="206" priority="206" operator="equal">
      <formula>"søndag"</formula>
    </cfRule>
  </conditionalFormatting>
  <conditionalFormatting sqref="D128">
    <cfRule type="cellIs" dxfId="205" priority="203" operator="equal">
      <formula>"lørdag"</formula>
    </cfRule>
  </conditionalFormatting>
  <conditionalFormatting sqref="D128">
    <cfRule type="cellIs" dxfId="204" priority="204" operator="equal">
      <formula>"søndag"</formula>
    </cfRule>
  </conditionalFormatting>
  <conditionalFormatting sqref="D129:D134">
    <cfRule type="cellIs" dxfId="203" priority="201" operator="equal">
      <formula>"lørdag"</formula>
    </cfRule>
  </conditionalFormatting>
  <conditionalFormatting sqref="D129:D134">
    <cfRule type="cellIs" dxfId="202" priority="202" operator="equal">
      <formula>"søndag"</formula>
    </cfRule>
  </conditionalFormatting>
  <conditionalFormatting sqref="D129">
    <cfRule type="cellIs" dxfId="201" priority="199" operator="equal">
      <formula>"lørdag"</formula>
    </cfRule>
  </conditionalFormatting>
  <conditionalFormatting sqref="D129">
    <cfRule type="cellIs" dxfId="200" priority="200" operator="equal">
      <formula>"søndag"</formula>
    </cfRule>
  </conditionalFormatting>
  <conditionalFormatting sqref="D135">
    <cfRule type="cellIs" dxfId="199" priority="197" operator="equal">
      <formula>"lørdag"</formula>
    </cfRule>
  </conditionalFormatting>
  <conditionalFormatting sqref="D135">
    <cfRule type="cellIs" dxfId="198" priority="198" operator="equal">
      <formula>"søndag"</formula>
    </cfRule>
  </conditionalFormatting>
  <conditionalFormatting sqref="D136:D141">
    <cfRule type="cellIs" dxfId="197" priority="195" operator="equal">
      <formula>"lørdag"</formula>
    </cfRule>
  </conditionalFormatting>
  <conditionalFormatting sqref="D136:D141">
    <cfRule type="cellIs" dxfId="196" priority="196" operator="equal">
      <formula>"søndag"</formula>
    </cfRule>
  </conditionalFormatting>
  <conditionalFormatting sqref="D136">
    <cfRule type="cellIs" dxfId="195" priority="193" operator="equal">
      <formula>"lørdag"</formula>
    </cfRule>
  </conditionalFormatting>
  <conditionalFormatting sqref="D136">
    <cfRule type="cellIs" dxfId="194" priority="194" operator="equal">
      <formula>"søndag"</formula>
    </cfRule>
  </conditionalFormatting>
  <conditionalFormatting sqref="D142">
    <cfRule type="cellIs" dxfId="193" priority="191" operator="equal">
      <formula>"lørdag"</formula>
    </cfRule>
  </conditionalFormatting>
  <conditionalFormatting sqref="D142">
    <cfRule type="cellIs" dxfId="192" priority="192" operator="equal">
      <formula>"søndag"</formula>
    </cfRule>
  </conditionalFormatting>
  <conditionalFormatting sqref="D143:D148">
    <cfRule type="cellIs" dxfId="191" priority="189" operator="equal">
      <formula>"lørdag"</formula>
    </cfRule>
  </conditionalFormatting>
  <conditionalFormatting sqref="D143:D148">
    <cfRule type="cellIs" dxfId="190" priority="190" operator="equal">
      <formula>"søndag"</formula>
    </cfRule>
  </conditionalFormatting>
  <conditionalFormatting sqref="D143">
    <cfRule type="cellIs" dxfId="189" priority="187" operator="equal">
      <formula>"lørdag"</formula>
    </cfRule>
  </conditionalFormatting>
  <conditionalFormatting sqref="D143">
    <cfRule type="cellIs" dxfId="188" priority="188" operator="equal">
      <formula>"søndag"</formula>
    </cfRule>
  </conditionalFormatting>
  <conditionalFormatting sqref="D149">
    <cfRule type="cellIs" dxfId="187" priority="185" operator="equal">
      <formula>"lørdag"</formula>
    </cfRule>
  </conditionalFormatting>
  <conditionalFormatting sqref="D149">
    <cfRule type="cellIs" dxfId="186" priority="186" operator="equal">
      <formula>"søndag"</formula>
    </cfRule>
  </conditionalFormatting>
  <conditionalFormatting sqref="D150:D155">
    <cfRule type="cellIs" dxfId="185" priority="183" operator="equal">
      <formula>"lørdag"</formula>
    </cfRule>
  </conditionalFormatting>
  <conditionalFormatting sqref="D150:D155">
    <cfRule type="cellIs" dxfId="184" priority="184" operator="equal">
      <formula>"søndag"</formula>
    </cfRule>
  </conditionalFormatting>
  <conditionalFormatting sqref="D150">
    <cfRule type="cellIs" dxfId="183" priority="181" operator="equal">
      <formula>"lørdag"</formula>
    </cfRule>
  </conditionalFormatting>
  <conditionalFormatting sqref="D150">
    <cfRule type="cellIs" dxfId="182" priority="182" operator="equal">
      <formula>"søndag"</formula>
    </cfRule>
  </conditionalFormatting>
  <conditionalFormatting sqref="D156">
    <cfRule type="cellIs" dxfId="181" priority="173" operator="equal">
      <formula>"lørdag"</formula>
    </cfRule>
  </conditionalFormatting>
  <conditionalFormatting sqref="D156">
    <cfRule type="cellIs" dxfId="180" priority="174" operator="equal">
      <formula>"søndag"</formula>
    </cfRule>
  </conditionalFormatting>
  <conditionalFormatting sqref="D157:D162">
    <cfRule type="cellIs" dxfId="179" priority="171" operator="equal">
      <formula>"lørdag"</formula>
    </cfRule>
  </conditionalFormatting>
  <conditionalFormatting sqref="D157:D162">
    <cfRule type="cellIs" dxfId="178" priority="172" operator="equal">
      <formula>"søndag"</formula>
    </cfRule>
  </conditionalFormatting>
  <conditionalFormatting sqref="D157">
    <cfRule type="cellIs" dxfId="177" priority="169" operator="equal">
      <formula>"lørdag"</formula>
    </cfRule>
  </conditionalFormatting>
  <conditionalFormatting sqref="D157">
    <cfRule type="cellIs" dxfId="176" priority="170" operator="equal">
      <formula>"søndag"</formula>
    </cfRule>
  </conditionalFormatting>
  <conditionalFormatting sqref="D163">
    <cfRule type="cellIs" dxfId="175" priority="167" operator="equal">
      <formula>"lørdag"</formula>
    </cfRule>
  </conditionalFormatting>
  <conditionalFormatting sqref="D163">
    <cfRule type="cellIs" dxfId="174" priority="168" operator="equal">
      <formula>"søndag"</formula>
    </cfRule>
  </conditionalFormatting>
  <conditionalFormatting sqref="D164:D169">
    <cfRule type="cellIs" dxfId="173" priority="165" operator="equal">
      <formula>"lørdag"</formula>
    </cfRule>
  </conditionalFormatting>
  <conditionalFormatting sqref="D164:D169">
    <cfRule type="cellIs" dxfId="172" priority="166" operator="equal">
      <formula>"søndag"</formula>
    </cfRule>
  </conditionalFormatting>
  <conditionalFormatting sqref="D164">
    <cfRule type="cellIs" dxfId="171" priority="163" operator="equal">
      <formula>"lørdag"</formula>
    </cfRule>
  </conditionalFormatting>
  <conditionalFormatting sqref="D164">
    <cfRule type="cellIs" dxfId="170" priority="164" operator="equal">
      <formula>"søndag"</formula>
    </cfRule>
  </conditionalFormatting>
  <conditionalFormatting sqref="D170">
    <cfRule type="cellIs" dxfId="169" priority="161" operator="equal">
      <formula>"lørdag"</formula>
    </cfRule>
  </conditionalFormatting>
  <conditionalFormatting sqref="D170">
    <cfRule type="cellIs" dxfId="168" priority="162" operator="equal">
      <formula>"søndag"</formula>
    </cfRule>
  </conditionalFormatting>
  <conditionalFormatting sqref="D171:D176">
    <cfRule type="cellIs" dxfId="167" priority="159" operator="equal">
      <formula>"lørdag"</formula>
    </cfRule>
  </conditionalFormatting>
  <conditionalFormatting sqref="D171:D176">
    <cfRule type="cellIs" dxfId="166" priority="160" operator="equal">
      <formula>"søndag"</formula>
    </cfRule>
  </conditionalFormatting>
  <conditionalFormatting sqref="D171">
    <cfRule type="cellIs" dxfId="165" priority="157" operator="equal">
      <formula>"lørdag"</formula>
    </cfRule>
  </conditionalFormatting>
  <conditionalFormatting sqref="D171">
    <cfRule type="cellIs" dxfId="164" priority="158" operator="equal">
      <formula>"søndag"</formula>
    </cfRule>
  </conditionalFormatting>
  <conditionalFormatting sqref="D177">
    <cfRule type="cellIs" dxfId="163" priority="155" operator="equal">
      <formula>"lørdag"</formula>
    </cfRule>
  </conditionalFormatting>
  <conditionalFormatting sqref="D177">
    <cfRule type="cellIs" dxfId="162" priority="156" operator="equal">
      <formula>"søndag"</formula>
    </cfRule>
  </conditionalFormatting>
  <conditionalFormatting sqref="D178:D183">
    <cfRule type="cellIs" dxfId="161" priority="153" operator="equal">
      <formula>"lørdag"</formula>
    </cfRule>
  </conditionalFormatting>
  <conditionalFormatting sqref="D178:D183">
    <cfRule type="cellIs" dxfId="160" priority="154" operator="equal">
      <formula>"søndag"</formula>
    </cfRule>
  </conditionalFormatting>
  <conditionalFormatting sqref="D178">
    <cfRule type="cellIs" dxfId="159" priority="151" operator="equal">
      <formula>"lørdag"</formula>
    </cfRule>
  </conditionalFormatting>
  <conditionalFormatting sqref="D178">
    <cfRule type="cellIs" dxfId="158" priority="152" operator="equal">
      <formula>"søndag"</formula>
    </cfRule>
  </conditionalFormatting>
  <conditionalFormatting sqref="D184">
    <cfRule type="cellIs" dxfId="157" priority="149" operator="equal">
      <formula>"lørdag"</formula>
    </cfRule>
  </conditionalFormatting>
  <conditionalFormatting sqref="D184">
    <cfRule type="cellIs" dxfId="156" priority="150" operator="equal">
      <formula>"søndag"</formula>
    </cfRule>
  </conditionalFormatting>
  <conditionalFormatting sqref="D185:D190">
    <cfRule type="cellIs" dxfId="155" priority="147" operator="equal">
      <formula>"lørdag"</formula>
    </cfRule>
  </conditionalFormatting>
  <conditionalFormatting sqref="D185:D190">
    <cfRule type="cellIs" dxfId="154" priority="148" operator="equal">
      <formula>"søndag"</formula>
    </cfRule>
  </conditionalFormatting>
  <conditionalFormatting sqref="D185">
    <cfRule type="cellIs" dxfId="153" priority="145" operator="equal">
      <formula>"lørdag"</formula>
    </cfRule>
  </conditionalFormatting>
  <conditionalFormatting sqref="D185">
    <cfRule type="cellIs" dxfId="152" priority="146" operator="equal">
      <formula>"søndag"</formula>
    </cfRule>
  </conditionalFormatting>
  <conditionalFormatting sqref="D191">
    <cfRule type="cellIs" dxfId="151" priority="143" operator="equal">
      <formula>"lørdag"</formula>
    </cfRule>
  </conditionalFormatting>
  <conditionalFormatting sqref="D191">
    <cfRule type="cellIs" dxfId="150" priority="144" operator="equal">
      <formula>"søndag"</formula>
    </cfRule>
  </conditionalFormatting>
  <conditionalFormatting sqref="D192:D197">
    <cfRule type="cellIs" dxfId="149" priority="141" operator="equal">
      <formula>"lørdag"</formula>
    </cfRule>
  </conditionalFormatting>
  <conditionalFormatting sqref="D192:D197">
    <cfRule type="cellIs" dxfId="148" priority="142" operator="equal">
      <formula>"søndag"</formula>
    </cfRule>
  </conditionalFormatting>
  <conditionalFormatting sqref="D192">
    <cfRule type="cellIs" dxfId="147" priority="139" operator="equal">
      <formula>"lørdag"</formula>
    </cfRule>
  </conditionalFormatting>
  <conditionalFormatting sqref="D192">
    <cfRule type="cellIs" dxfId="146" priority="140" operator="equal">
      <formula>"søndag"</formula>
    </cfRule>
  </conditionalFormatting>
  <conditionalFormatting sqref="D198">
    <cfRule type="cellIs" dxfId="145" priority="137" operator="equal">
      <formula>"lørdag"</formula>
    </cfRule>
  </conditionalFormatting>
  <conditionalFormatting sqref="D198">
    <cfRule type="cellIs" dxfId="144" priority="138" operator="equal">
      <formula>"søndag"</formula>
    </cfRule>
  </conditionalFormatting>
  <conditionalFormatting sqref="D199:D204">
    <cfRule type="cellIs" dxfId="143" priority="135" operator="equal">
      <formula>"lørdag"</formula>
    </cfRule>
  </conditionalFormatting>
  <conditionalFormatting sqref="D199:D204">
    <cfRule type="cellIs" dxfId="142" priority="136" operator="equal">
      <formula>"søndag"</formula>
    </cfRule>
  </conditionalFormatting>
  <conditionalFormatting sqref="D199">
    <cfRule type="cellIs" dxfId="141" priority="133" operator="equal">
      <formula>"lørdag"</formula>
    </cfRule>
  </conditionalFormatting>
  <conditionalFormatting sqref="D199">
    <cfRule type="cellIs" dxfId="140" priority="134" operator="equal">
      <formula>"søndag"</formula>
    </cfRule>
  </conditionalFormatting>
  <conditionalFormatting sqref="D205">
    <cfRule type="cellIs" dxfId="139" priority="131" operator="equal">
      <formula>"lørdag"</formula>
    </cfRule>
  </conditionalFormatting>
  <conditionalFormatting sqref="D205">
    <cfRule type="cellIs" dxfId="138" priority="132" operator="equal">
      <formula>"søndag"</formula>
    </cfRule>
  </conditionalFormatting>
  <conditionalFormatting sqref="D206:D211">
    <cfRule type="cellIs" dxfId="137" priority="129" operator="equal">
      <formula>"lørdag"</formula>
    </cfRule>
  </conditionalFormatting>
  <conditionalFormatting sqref="D206:D211">
    <cfRule type="cellIs" dxfId="136" priority="130" operator="equal">
      <formula>"søndag"</formula>
    </cfRule>
  </conditionalFormatting>
  <conditionalFormatting sqref="D206">
    <cfRule type="cellIs" dxfId="135" priority="127" operator="equal">
      <formula>"lørdag"</formula>
    </cfRule>
  </conditionalFormatting>
  <conditionalFormatting sqref="D206">
    <cfRule type="cellIs" dxfId="134" priority="128" operator="equal">
      <formula>"søndag"</formula>
    </cfRule>
  </conditionalFormatting>
  <conditionalFormatting sqref="D212">
    <cfRule type="cellIs" dxfId="133" priority="125" operator="equal">
      <formula>"lørdag"</formula>
    </cfRule>
  </conditionalFormatting>
  <conditionalFormatting sqref="D212">
    <cfRule type="cellIs" dxfId="132" priority="126" operator="equal">
      <formula>"søndag"</formula>
    </cfRule>
  </conditionalFormatting>
  <conditionalFormatting sqref="D213:D218">
    <cfRule type="cellIs" dxfId="131" priority="123" operator="equal">
      <formula>"lørdag"</formula>
    </cfRule>
  </conditionalFormatting>
  <conditionalFormatting sqref="D213:D218">
    <cfRule type="cellIs" dxfId="130" priority="124" operator="equal">
      <formula>"søndag"</formula>
    </cfRule>
  </conditionalFormatting>
  <conditionalFormatting sqref="D213">
    <cfRule type="cellIs" dxfId="129" priority="121" operator="equal">
      <formula>"lørdag"</formula>
    </cfRule>
  </conditionalFormatting>
  <conditionalFormatting sqref="D213">
    <cfRule type="cellIs" dxfId="128" priority="122" operator="equal">
      <formula>"søndag"</formula>
    </cfRule>
  </conditionalFormatting>
  <conditionalFormatting sqref="D219">
    <cfRule type="cellIs" dxfId="127" priority="119" operator="equal">
      <formula>"lørdag"</formula>
    </cfRule>
  </conditionalFormatting>
  <conditionalFormatting sqref="D219">
    <cfRule type="cellIs" dxfId="126" priority="120" operator="equal">
      <formula>"søndag"</formula>
    </cfRule>
  </conditionalFormatting>
  <conditionalFormatting sqref="D220:D225">
    <cfRule type="cellIs" dxfId="125" priority="117" operator="equal">
      <formula>"lørdag"</formula>
    </cfRule>
  </conditionalFormatting>
  <conditionalFormatting sqref="D220:D225">
    <cfRule type="cellIs" dxfId="124" priority="118" operator="equal">
      <formula>"søndag"</formula>
    </cfRule>
  </conditionalFormatting>
  <conditionalFormatting sqref="D220">
    <cfRule type="cellIs" dxfId="123" priority="115" operator="equal">
      <formula>"lørdag"</formula>
    </cfRule>
  </conditionalFormatting>
  <conditionalFormatting sqref="D220">
    <cfRule type="cellIs" dxfId="122" priority="116" operator="equal">
      <formula>"søndag"</formula>
    </cfRule>
  </conditionalFormatting>
  <conditionalFormatting sqref="D226">
    <cfRule type="cellIs" dxfId="121" priority="113" operator="equal">
      <formula>"lørdag"</formula>
    </cfRule>
  </conditionalFormatting>
  <conditionalFormatting sqref="D226">
    <cfRule type="cellIs" dxfId="120" priority="114" operator="equal">
      <formula>"søndag"</formula>
    </cfRule>
  </conditionalFormatting>
  <conditionalFormatting sqref="D227:D232">
    <cfRule type="cellIs" dxfId="119" priority="111" operator="equal">
      <formula>"lørdag"</formula>
    </cfRule>
  </conditionalFormatting>
  <conditionalFormatting sqref="D227:D232">
    <cfRule type="cellIs" dxfId="118" priority="112" operator="equal">
      <formula>"søndag"</formula>
    </cfRule>
  </conditionalFormatting>
  <conditionalFormatting sqref="D227">
    <cfRule type="cellIs" dxfId="117" priority="109" operator="equal">
      <formula>"lørdag"</formula>
    </cfRule>
  </conditionalFormatting>
  <conditionalFormatting sqref="D227">
    <cfRule type="cellIs" dxfId="116" priority="110" operator="equal">
      <formula>"søndag"</formula>
    </cfRule>
  </conditionalFormatting>
  <conditionalFormatting sqref="D233">
    <cfRule type="cellIs" dxfId="115" priority="107" operator="equal">
      <formula>"lørdag"</formula>
    </cfRule>
  </conditionalFormatting>
  <conditionalFormatting sqref="D233">
    <cfRule type="cellIs" dxfId="114" priority="108" operator="equal">
      <formula>"søndag"</formula>
    </cfRule>
  </conditionalFormatting>
  <conditionalFormatting sqref="D234:D239">
    <cfRule type="cellIs" dxfId="113" priority="105" operator="equal">
      <formula>"lørdag"</formula>
    </cfRule>
  </conditionalFormatting>
  <conditionalFormatting sqref="D234:D239">
    <cfRule type="cellIs" dxfId="112" priority="106" operator="equal">
      <formula>"søndag"</formula>
    </cfRule>
  </conditionalFormatting>
  <conditionalFormatting sqref="D234">
    <cfRule type="cellIs" dxfId="111" priority="103" operator="equal">
      <formula>"lørdag"</formula>
    </cfRule>
  </conditionalFormatting>
  <conditionalFormatting sqref="D234">
    <cfRule type="cellIs" dxfId="110" priority="104" operator="equal">
      <formula>"søndag"</formula>
    </cfRule>
  </conditionalFormatting>
  <conditionalFormatting sqref="D240">
    <cfRule type="cellIs" dxfId="109" priority="101" operator="equal">
      <formula>"lørdag"</formula>
    </cfRule>
  </conditionalFormatting>
  <conditionalFormatting sqref="D240">
    <cfRule type="cellIs" dxfId="108" priority="102" operator="equal">
      <formula>"søndag"</formula>
    </cfRule>
  </conditionalFormatting>
  <conditionalFormatting sqref="D241:D246">
    <cfRule type="cellIs" dxfId="107" priority="99" operator="equal">
      <formula>"lørdag"</formula>
    </cfRule>
  </conditionalFormatting>
  <conditionalFormatting sqref="D241:D246">
    <cfRule type="cellIs" dxfId="106" priority="100" operator="equal">
      <formula>"søndag"</formula>
    </cfRule>
  </conditionalFormatting>
  <conditionalFormatting sqref="D241">
    <cfRule type="cellIs" dxfId="105" priority="97" operator="equal">
      <formula>"lørdag"</formula>
    </cfRule>
  </conditionalFormatting>
  <conditionalFormatting sqref="D241">
    <cfRule type="cellIs" dxfId="104" priority="98" operator="equal">
      <formula>"søndag"</formula>
    </cfRule>
  </conditionalFormatting>
  <conditionalFormatting sqref="D247">
    <cfRule type="cellIs" dxfId="103" priority="95" operator="equal">
      <formula>"lørdag"</formula>
    </cfRule>
  </conditionalFormatting>
  <conditionalFormatting sqref="D247">
    <cfRule type="cellIs" dxfId="102" priority="96" operator="equal">
      <formula>"søndag"</formula>
    </cfRule>
  </conditionalFormatting>
  <conditionalFormatting sqref="D248:D253">
    <cfRule type="cellIs" dxfId="101" priority="93" operator="equal">
      <formula>"lørdag"</formula>
    </cfRule>
  </conditionalFormatting>
  <conditionalFormatting sqref="D248:D253">
    <cfRule type="cellIs" dxfId="100" priority="94" operator="equal">
      <formula>"søndag"</formula>
    </cfRule>
  </conditionalFormatting>
  <conditionalFormatting sqref="D248">
    <cfRule type="cellIs" dxfId="99" priority="91" operator="equal">
      <formula>"lørdag"</formula>
    </cfRule>
  </conditionalFormatting>
  <conditionalFormatting sqref="D248">
    <cfRule type="cellIs" dxfId="98" priority="92" operator="equal">
      <formula>"søndag"</formula>
    </cfRule>
  </conditionalFormatting>
  <conditionalFormatting sqref="D254">
    <cfRule type="cellIs" dxfId="97" priority="89" operator="equal">
      <formula>"lørdag"</formula>
    </cfRule>
  </conditionalFormatting>
  <conditionalFormatting sqref="D254">
    <cfRule type="cellIs" dxfId="96" priority="90" operator="equal">
      <formula>"søndag"</formula>
    </cfRule>
  </conditionalFormatting>
  <conditionalFormatting sqref="D255:D260">
    <cfRule type="cellIs" dxfId="95" priority="87" operator="equal">
      <formula>"lørdag"</formula>
    </cfRule>
  </conditionalFormatting>
  <conditionalFormatting sqref="D255:D260">
    <cfRule type="cellIs" dxfId="94" priority="88" operator="equal">
      <formula>"søndag"</formula>
    </cfRule>
  </conditionalFormatting>
  <conditionalFormatting sqref="D255">
    <cfRule type="cellIs" dxfId="93" priority="85" operator="equal">
      <formula>"lørdag"</formula>
    </cfRule>
  </conditionalFormatting>
  <conditionalFormatting sqref="D255">
    <cfRule type="cellIs" dxfId="92" priority="86" operator="equal">
      <formula>"søndag"</formula>
    </cfRule>
  </conditionalFormatting>
  <conditionalFormatting sqref="D261">
    <cfRule type="cellIs" dxfId="91" priority="83" operator="equal">
      <formula>"lørdag"</formula>
    </cfRule>
  </conditionalFormatting>
  <conditionalFormatting sqref="D261">
    <cfRule type="cellIs" dxfId="90" priority="84" operator="equal">
      <formula>"søndag"</formula>
    </cfRule>
  </conditionalFormatting>
  <conditionalFormatting sqref="D262:D267">
    <cfRule type="cellIs" dxfId="89" priority="81" operator="equal">
      <formula>"lørdag"</formula>
    </cfRule>
  </conditionalFormatting>
  <conditionalFormatting sqref="D262:D267">
    <cfRule type="cellIs" dxfId="88" priority="82" operator="equal">
      <formula>"søndag"</formula>
    </cfRule>
  </conditionalFormatting>
  <conditionalFormatting sqref="D262">
    <cfRule type="cellIs" dxfId="87" priority="79" operator="equal">
      <formula>"lørdag"</formula>
    </cfRule>
  </conditionalFormatting>
  <conditionalFormatting sqref="D262">
    <cfRule type="cellIs" dxfId="86" priority="80" operator="equal">
      <formula>"søndag"</formula>
    </cfRule>
  </conditionalFormatting>
  <conditionalFormatting sqref="D268">
    <cfRule type="cellIs" dxfId="85" priority="77" operator="equal">
      <formula>"lørdag"</formula>
    </cfRule>
  </conditionalFormatting>
  <conditionalFormatting sqref="D268">
    <cfRule type="cellIs" dxfId="84" priority="78" operator="equal">
      <formula>"søndag"</formula>
    </cfRule>
  </conditionalFormatting>
  <conditionalFormatting sqref="D269:D274">
    <cfRule type="cellIs" dxfId="83" priority="75" operator="equal">
      <formula>"lørdag"</formula>
    </cfRule>
  </conditionalFormatting>
  <conditionalFormatting sqref="D269:D274">
    <cfRule type="cellIs" dxfId="82" priority="76" operator="equal">
      <formula>"søndag"</formula>
    </cfRule>
  </conditionalFormatting>
  <conditionalFormatting sqref="D269">
    <cfRule type="cellIs" dxfId="81" priority="73" operator="equal">
      <formula>"lørdag"</formula>
    </cfRule>
  </conditionalFormatting>
  <conditionalFormatting sqref="D269">
    <cfRule type="cellIs" dxfId="80" priority="74" operator="equal">
      <formula>"søndag"</formula>
    </cfRule>
  </conditionalFormatting>
  <conditionalFormatting sqref="D275">
    <cfRule type="cellIs" dxfId="79" priority="71" operator="equal">
      <formula>"lørdag"</formula>
    </cfRule>
  </conditionalFormatting>
  <conditionalFormatting sqref="D275">
    <cfRule type="cellIs" dxfId="78" priority="72" operator="equal">
      <formula>"søndag"</formula>
    </cfRule>
  </conditionalFormatting>
  <conditionalFormatting sqref="D276:D281">
    <cfRule type="cellIs" dxfId="77" priority="69" operator="equal">
      <formula>"lørdag"</formula>
    </cfRule>
  </conditionalFormatting>
  <conditionalFormatting sqref="D276:D281">
    <cfRule type="cellIs" dxfId="76" priority="70" operator="equal">
      <formula>"søndag"</formula>
    </cfRule>
  </conditionalFormatting>
  <conditionalFormatting sqref="D276">
    <cfRule type="cellIs" dxfId="75" priority="67" operator="equal">
      <formula>"lørdag"</formula>
    </cfRule>
  </conditionalFormatting>
  <conditionalFormatting sqref="D276">
    <cfRule type="cellIs" dxfId="74" priority="68" operator="equal">
      <formula>"søndag"</formula>
    </cfRule>
  </conditionalFormatting>
  <conditionalFormatting sqref="D282">
    <cfRule type="cellIs" dxfId="73" priority="65" operator="equal">
      <formula>"lørdag"</formula>
    </cfRule>
  </conditionalFormatting>
  <conditionalFormatting sqref="D282">
    <cfRule type="cellIs" dxfId="72" priority="66" operator="equal">
      <formula>"søndag"</formula>
    </cfRule>
  </conditionalFormatting>
  <conditionalFormatting sqref="D283:D288">
    <cfRule type="cellIs" dxfId="71" priority="63" operator="equal">
      <formula>"lørdag"</formula>
    </cfRule>
  </conditionalFormatting>
  <conditionalFormatting sqref="D283:D288">
    <cfRule type="cellIs" dxfId="70" priority="64" operator="equal">
      <formula>"søndag"</formula>
    </cfRule>
  </conditionalFormatting>
  <conditionalFormatting sqref="D283">
    <cfRule type="cellIs" dxfId="69" priority="61" operator="equal">
      <formula>"lørdag"</formula>
    </cfRule>
  </conditionalFormatting>
  <conditionalFormatting sqref="D283">
    <cfRule type="cellIs" dxfId="68" priority="62" operator="equal">
      <formula>"søndag"</formula>
    </cfRule>
  </conditionalFormatting>
  <conditionalFormatting sqref="D289">
    <cfRule type="cellIs" dxfId="67" priority="59" operator="equal">
      <formula>"lørdag"</formula>
    </cfRule>
  </conditionalFormatting>
  <conditionalFormatting sqref="D289">
    <cfRule type="cellIs" dxfId="66" priority="60" operator="equal">
      <formula>"søndag"</formula>
    </cfRule>
  </conditionalFormatting>
  <conditionalFormatting sqref="D290:D295">
    <cfRule type="cellIs" dxfId="65" priority="57" operator="equal">
      <formula>"lørdag"</formula>
    </cfRule>
  </conditionalFormatting>
  <conditionalFormatting sqref="D290:D295">
    <cfRule type="cellIs" dxfId="64" priority="58" operator="equal">
      <formula>"søndag"</formula>
    </cfRule>
  </conditionalFormatting>
  <conditionalFormatting sqref="D290">
    <cfRule type="cellIs" dxfId="63" priority="55" operator="equal">
      <formula>"lørdag"</formula>
    </cfRule>
  </conditionalFormatting>
  <conditionalFormatting sqref="D290">
    <cfRule type="cellIs" dxfId="62" priority="56" operator="equal">
      <formula>"søndag"</formula>
    </cfRule>
  </conditionalFormatting>
  <conditionalFormatting sqref="D296">
    <cfRule type="cellIs" dxfId="61" priority="53" operator="equal">
      <formula>"lørdag"</formula>
    </cfRule>
  </conditionalFormatting>
  <conditionalFormatting sqref="D296">
    <cfRule type="cellIs" dxfId="60" priority="54" operator="equal">
      <formula>"søndag"</formula>
    </cfRule>
  </conditionalFormatting>
  <conditionalFormatting sqref="D297:D302">
    <cfRule type="cellIs" dxfId="59" priority="51" operator="equal">
      <formula>"lørdag"</formula>
    </cfRule>
  </conditionalFormatting>
  <conditionalFormatting sqref="D297:D302">
    <cfRule type="cellIs" dxfId="58" priority="52" operator="equal">
      <formula>"søndag"</formula>
    </cfRule>
  </conditionalFormatting>
  <conditionalFormatting sqref="D297">
    <cfRule type="cellIs" dxfId="57" priority="49" operator="equal">
      <formula>"lørdag"</formula>
    </cfRule>
  </conditionalFormatting>
  <conditionalFormatting sqref="D297">
    <cfRule type="cellIs" dxfId="56" priority="50" operator="equal">
      <formula>"søndag"</formula>
    </cfRule>
  </conditionalFormatting>
  <conditionalFormatting sqref="D303">
    <cfRule type="cellIs" dxfId="55" priority="47" operator="equal">
      <formula>"lørdag"</formula>
    </cfRule>
  </conditionalFormatting>
  <conditionalFormatting sqref="D303">
    <cfRule type="cellIs" dxfId="54" priority="48" operator="equal">
      <formula>"søndag"</formula>
    </cfRule>
  </conditionalFormatting>
  <conditionalFormatting sqref="D304:D309">
    <cfRule type="cellIs" dxfId="53" priority="45" operator="equal">
      <formula>"lørdag"</formula>
    </cfRule>
  </conditionalFormatting>
  <conditionalFormatting sqref="D304:D309">
    <cfRule type="cellIs" dxfId="52" priority="46" operator="equal">
      <formula>"søndag"</formula>
    </cfRule>
  </conditionalFormatting>
  <conditionalFormatting sqref="D304">
    <cfRule type="cellIs" dxfId="51" priority="43" operator="equal">
      <formula>"lørdag"</formula>
    </cfRule>
  </conditionalFormatting>
  <conditionalFormatting sqref="D304">
    <cfRule type="cellIs" dxfId="50" priority="44" operator="equal">
      <formula>"søndag"</formula>
    </cfRule>
  </conditionalFormatting>
  <conditionalFormatting sqref="D310">
    <cfRule type="cellIs" dxfId="49" priority="41" operator="equal">
      <formula>"lørdag"</formula>
    </cfRule>
  </conditionalFormatting>
  <conditionalFormatting sqref="D310">
    <cfRule type="cellIs" dxfId="48" priority="42" operator="equal">
      <formula>"søndag"</formula>
    </cfRule>
  </conditionalFormatting>
  <conditionalFormatting sqref="D311:D316">
    <cfRule type="cellIs" dxfId="47" priority="39" operator="equal">
      <formula>"lørdag"</formula>
    </cfRule>
  </conditionalFormatting>
  <conditionalFormatting sqref="D311:D316">
    <cfRule type="cellIs" dxfId="46" priority="40" operator="equal">
      <formula>"søndag"</formula>
    </cfRule>
  </conditionalFormatting>
  <conditionalFormatting sqref="D311">
    <cfRule type="cellIs" dxfId="45" priority="37" operator="equal">
      <formula>"lørdag"</formula>
    </cfRule>
  </conditionalFormatting>
  <conditionalFormatting sqref="D311">
    <cfRule type="cellIs" dxfId="44" priority="38" operator="equal">
      <formula>"søndag"</formula>
    </cfRule>
  </conditionalFormatting>
  <conditionalFormatting sqref="D317">
    <cfRule type="cellIs" dxfId="43" priority="35" operator="equal">
      <formula>"lørdag"</formula>
    </cfRule>
  </conditionalFormatting>
  <conditionalFormatting sqref="D317">
    <cfRule type="cellIs" dxfId="42" priority="36" operator="equal">
      <formula>"søndag"</formula>
    </cfRule>
  </conditionalFormatting>
  <conditionalFormatting sqref="D318:D323">
    <cfRule type="cellIs" dxfId="41" priority="33" operator="equal">
      <formula>"lørdag"</formula>
    </cfRule>
  </conditionalFormatting>
  <conditionalFormatting sqref="D318:D323">
    <cfRule type="cellIs" dxfId="40" priority="34" operator="equal">
      <formula>"søndag"</formula>
    </cfRule>
  </conditionalFormatting>
  <conditionalFormatting sqref="D318">
    <cfRule type="cellIs" dxfId="39" priority="31" operator="equal">
      <formula>"lørdag"</formula>
    </cfRule>
  </conditionalFormatting>
  <conditionalFormatting sqref="D318">
    <cfRule type="cellIs" dxfId="38" priority="32" operator="equal">
      <formula>"søndag"</formula>
    </cfRule>
  </conditionalFormatting>
  <conditionalFormatting sqref="D324">
    <cfRule type="cellIs" dxfId="37" priority="29" operator="equal">
      <formula>"lørdag"</formula>
    </cfRule>
  </conditionalFormatting>
  <conditionalFormatting sqref="D324">
    <cfRule type="cellIs" dxfId="36" priority="30" operator="equal">
      <formula>"søndag"</formula>
    </cfRule>
  </conditionalFormatting>
  <conditionalFormatting sqref="D325:D330">
    <cfRule type="cellIs" dxfId="35" priority="27" operator="equal">
      <formula>"lørdag"</formula>
    </cfRule>
  </conditionalFormatting>
  <conditionalFormatting sqref="D325:D330">
    <cfRule type="cellIs" dxfId="34" priority="28" operator="equal">
      <formula>"søndag"</formula>
    </cfRule>
  </conditionalFormatting>
  <conditionalFormatting sqref="D325">
    <cfRule type="cellIs" dxfId="33" priority="25" operator="equal">
      <formula>"lørdag"</formula>
    </cfRule>
  </conditionalFormatting>
  <conditionalFormatting sqref="D325">
    <cfRule type="cellIs" dxfId="32" priority="26" operator="equal">
      <formula>"søndag"</formula>
    </cfRule>
  </conditionalFormatting>
  <conditionalFormatting sqref="D331">
    <cfRule type="cellIs" dxfId="31" priority="23" operator="equal">
      <formula>"lørdag"</formula>
    </cfRule>
  </conditionalFormatting>
  <conditionalFormatting sqref="D331">
    <cfRule type="cellIs" dxfId="30" priority="24" operator="equal">
      <formula>"søndag"</formula>
    </cfRule>
  </conditionalFormatting>
  <conditionalFormatting sqref="D332:D337">
    <cfRule type="cellIs" dxfId="29" priority="21" operator="equal">
      <formula>"lørdag"</formula>
    </cfRule>
  </conditionalFormatting>
  <conditionalFormatting sqref="D332:D337">
    <cfRule type="cellIs" dxfId="28" priority="22" operator="equal">
      <formula>"søndag"</formula>
    </cfRule>
  </conditionalFormatting>
  <conditionalFormatting sqref="D332">
    <cfRule type="cellIs" dxfId="27" priority="19" operator="equal">
      <formula>"lørdag"</formula>
    </cfRule>
  </conditionalFormatting>
  <conditionalFormatting sqref="D332">
    <cfRule type="cellIs" dxfId="26" priority="20" operator="equal">
      <formula>"søndag"</formula>
    </cfRule>
  </conditionalFormatting>
  <conditionalFormatting sqref="D338">
    <cfRule type="cellIs" dxfId="25" priority="17" operator="equal">
      <formula>"lørdag"</formula>
    </cfRule>
  </conditionalFormatting>
  <conditionalFormatting sqref="D338">
    <cfRule type="cellIs" dxfId="24" priority="18" operator="equal">
      <formula>"søndag"</formula>
    </cfRule>
  </conditionalFormatting>
  <conditionalFormatting sqref="D339:D344">
    <cfRule type="cellIs" dxfId="23" priority="15" operator="equal">
      <formula>"lørdag"</formula>
    </cfRule>
  </conditionalFormatting>
  <conditionalFormatting sqref="D339:D344">
    <cfRule type="cellIs" dxfId="22" priority="16" operator="equal">
      <formula>"søndag"</formula>
    </cfRule>
  </conditionalFormatting>
  <conditionalFormatting sqref="D339">
    <cfRule type="cellIs" dxfId="21" priority="13" operator="equal">
      <formula>"lørdag"</formula>
    </cfRule>
  </conditionalFormatting>
  <conditionalFormatting sqref="D339">
    <cfRule type="cellIs" dxfId="20" priority="14" operator="equal">
      <formula>"søndag"</formula>
    </cfRule>
  </conditionalFormatting>
  <conditionalFormatting sqref="D345">
    <cfRule type="cellIs" dxfId="19" priority="11" operator="equal">
      <formula>"lørdag"</formula>
    </cfRule>
  </conditionalFormatting>
  <conditionalFormatting sqref="D345">
    <cfRule type="cellIs" dxfId="18" priority="12" operator="equal">
      <formula>"søndag"</formula>
    </cfRule>
  </conditionalFormatting>
  <conditionalFormatting sqref="D346:D351">
    <cfRule type="cellIs" dxfId="17" priority="9" operator="equal">
      <formula>"lørdag"</formula>
    </cfRule>
  </conditionalFormatting>
  <conditionalFormatting sqref="D346:D351">
    <cfRule type="cellIs" dxfId="16" priority="10" operator="equal">
      <formula>"søndag"</formula>
    </cfRule>
  </conditionalFormatting>
  <conditionalFormatting sqref="D346">
    <cfRule type="cellIs" dxfId="15" priority="7" operator="equal">
      <formula>"lørdag"</formula>
    </cfRule>
  </conditionalFormatting>
  <conditionalFormatting sqref="D346">
    <cfRule type="cellIs" dxfId="14" priority="8" operator="equal">
      <formula>"søndag"</formula>
    </cfRule>
  </conditionalFormatting>
  <conditionalFormatting sqref="D352">
    <cfRule type="cellIs" dxfId="13" priority="5" operator="equal">
      <formula>"lørdag"</formula>
    </cfRule>
  </conditionalFormatting>
  <conditionalFormatting sqref="D352">
    <cfRule type="cellIs" dxfId="12" priority="6" operator="equal">
      <formula>"søndag"</formula>
    </cfRule>
  </conditionalFormatting>
  <conditionalFormatting sqref="D353:D358">
    <cfRule type="cellIs" dxfId="11" priority="3" operator="equal">
      <formula>"lørdag"</formula>
    </cfRule>
  </conditionalFormatting>
  <conditionalFormatting sqref="D353:D358">
    <cfRule type="cellIs" dxfId="10" priority="4" operator="equal">
      <formula>"søndag"</formula>
    </cfRule>
  </conditionalFormatting>
  <conditionalFormatting sqref="D353">
    <cfRule type="cellIs" dxfId="9" priority="1" operator="equal">
      <formula>"lørdag"</formula>
    </cfRule>
  </conditionalFormatting>
  <conditionalFormatting sqref="D353">
    <cfRule type="cellIs" dxfId="8" priority="2" operator="equal">
      <formula>"søndag"</formula>
    </cfRule>
  </conditionalFormatting>
  <dataValidations count="4">
    <dataValidation type="list" errorStyle="warning" allowBlank="1" showInputMessage="1" showErrorMessage="1" errorTitle="Velg fra listen" error="Skrivefeil" sqref="I5" xr:uid="{CA97095B-66EF-48C4-B289-2C9A3DCE01D4}">
      <formula1>$I$2:$I$8</formula1>
    </dataValidation>
    <dataValidation type="list" allowBlank="1" showInputMessage="1" showErrorMessage="1" sqref="D368" xr:uid="{7CF500E7-8845-4647-9BC6-DACF87FE0029}">
      <formula1>$I$2:$I$8</formula1>
    </dataValidation>
    <dataValidation type="list" allowBlank="1" showInputMessage="1" showErrorMessage="1" errorTitle="Du må velge fra listen" promptTitle="Velg fra liste" sqref="D2:D367" xr:uid="{B92CAE9F-4551-4FCB-8AA5-83005F636A8B}">
      <formula1>$I$2:$I$8</formula1>
    </dataValidation>
    <dataValidation type="list" allowBlank="1" showInputMessage="1" showErrorMessage="1" errorTitle="Du må velge fra listen" promptTitle="Velg fra listen" sqref="C2:C367" xr:uid="{C6D31AAF-75B5-4804-9EDF-990BD4C2DC66}">
      <formula1>$M$2:$M$8</formula1>
    </dataValidation>
  </dataValidations>
  <pageMargins left="0.7" right="0.7" top="0.75" bottom="0.75" header="0.3" footer="0.3"/>
  <pageSetup paperSize="9" orientation="portrait" horizontalDpi="300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V 2 F M U g 9 H 6 S S j A A A A 9 Q A A A B I A H A B D b 2 5 m a W c v U G F j a 2 F n Z S 5 4 b W w g o h g A K K A U A A A A A A A A A A A A A A A A A A A A A A A A A A A A h Y + x D o I w G I R f h X S n L e h A y E 8 Z X E V N T I x r L R U a 4 c d A s b y b g 4 / k K 4 h R 1 M 3 x 7 r t L 7 u 7 X G 6 R D X X k X 3 X a m w Y Q E l B N P o 2 p y g 0 V C e n v 0 I 5 I K 2 E h 1 k o X 2 x j B 2 8 d C Z h J T W n m P G n H P U z W j T F i z k P G D 7 b L l V p a 6 l b 7 C z E p U m n 1 b + v 0 U E 7 F 5 j R E i j O Y 3 4 O A n Y 5 E F m 8 M v D k T 3 p j w m L v r J 9 q w U e / N U a 2 C S B v S + I B 1 B L A w Q U A A I A C A B X Y U x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2 F M U i i K R 7 g O A A A A E Q A A A B M A H A B G b 3 J t d W x h c y 9 T Z W N 0 a W 9 u M S 5 t I K I Y A C i g F A A A A A A A A A A A A A A A A A A A A A A A A A A A A C t O T S 7 J z M 9 T C I b Q h t Y A U E s B A i 0 A F A A C A A g A V 2 F M U g 9 H 6 S S j A A A A 9 Q A A A B I A A A A A A A A A A A A A A A A A A A A A A E N v b m Z p Z y 9 Q Y W N r Y W d l L n h t b F B L A Q I t A B Q A A g A I A F d h T F I P y u m r p A A A A O k A A A A T A A A A A A A A A A A A A A A A A O 8 A A A B b Q 2 9 u d G V u d F 9 U e X B l c 1 0 u e G 1 s U E s B A i 0 A F A A C A A g A V 2 F M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H l 7 1 r 6 Y x l F n s / q L u g f l u w A A A A A A g A A A A A A A 2 Y A A M A A A A A Q A A A A j z I P 0 n 1 H / T g B O G r 0 d C z 6 5 g A A A A A E g A A A o A A A A B A A A A B N 1 E r 6 N t f a k s m m c j 5 d j 8 P 3 U A A A A G u 7 L w 3 Y z z A v e 6 I c w y E j W / 2 X 0 H Z e Q H 8 7 Y F v i p F n a q r 6 a A C g l l + g A j j S v e b c i Q f o K Y M l X W K Z b u T o 5 t j / U o b j T K m i k A Z d 9 A h f h 6 H + X T X V q m F G A F A A A A L Z y z E Y 2 m x 6 L G E z B 9 P E S 8 o r m P P j D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CA2630A9E1848B6388F746EBAC36A" ma:contentTypeVersion="13" ma:contentTypeDescription="Opprett et nytt dokument." ma:contentTypeScope="" ma:versionID="9ef9df6a75de397ec2ea7e7c8224a9ee">
  <xsd:schema xmlns:xsd="http://www.w3.org/2001/XMLSchema" xmlns:xs="http://www.w3.org/2001/XMLSchema" xmlns:p="http://schemas.microsoft.com/office/2006/metadata/properties" xmlns:ns2="7c19622f-0352-44e9-b5bb-67789bf5284f" xmlns:ns3="1f709bd9-ddb0-4426-a819-40bd14618440" targetNamespace="http://schemas.microsoft.com/office/2006/metadata/properties" ma:root="true" ma:fieldsID="038684be82b8d256b27b0aa32102130e" ns2:_="" ns3:_="">
    <xsd:import namespace="7c19622f-0352-44e9-b5bb-67789bf5284f"/>
    <xsd:import namespace="1f709bd9-ddb0-4426-a819-40bd146184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9622f-0352-44e9-b5bb-67789bf52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09bd9-ddb0-4426-a819-40bd146184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F72E94-963B-4E33-BC04-69EC2126CD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FFA1B8-C85B-4DE2-874A-C892E91EC9E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0F18C8E-5F74-48EB-BCC8-D5E6BAD3B0D4}"/>
</file>

<file path=customXml/itemProps4.xml><?xml version="1.0" encoding="utf-8"?>
<ds:datastoreItem xmlns:ds="http://schemas.openxmlformats.org/officeDocument/2006/customXml" ds:itemID="{F871EEF9-024B-479A-B38A-6CFB7CAF577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f709bd9-ddb0-4426-a819-40bd14618440"/>
    <ds:schemaRef ds:uri="http://purl.org/dc/elements/1.1/"/>
    <ds:schemaRef ds:uri="7c19622f-0352-44e9-b5bb-67789bf5284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Ruteområde 1 nord-sør</vt:lpstr>
      <vt:lpstr>Ruteområde 2 øst-vest</vt:lpstr>
      <vt:lpstr>Kalender 2024</vt:lpstr>
      <vt:lpstr>'Ruteområde 1 nord-sør'!Utskriftsområde</vt:lpstr>
      <vt:lpstr>'Ruteområde 2 øst-vest'!Utskriftsområde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Stubberød</dc:creator>
  <cp:keywords/>
  <dc:description/>
  <cp:lastModifiedBy>Løvoll Erik</cp:lastModifiedBy>
  <cp:revision/>
  <cp:lastPrinted>2021-02-12T10:29:48Z</cp:lastPrinted>
  <dcterms:created xsi:type="dcterms:W3CDTF">2008-01-08T12:09:36Z</dcterms:created>
  <dcterms:modified xsi:type="dcterms:W3CDTF">2021-04-28T05:55:32Z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0x0101006D8CA2630A9E1848B6388F746EBAC36A</vt:lpwstr>
  </property>
</Properties>
</file>