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ckoffice\Tone\GRAFISK materiell\Klassesalg_Idrettslag\"/>
    </mc:Choice>
  </mc:AlternateContent>
  <xr:revisionPtr revIDLastSave="0" documentId="8_{0E3636AD-40FC-4174-B065-92F577C89986}" xr6:coauthVersionLast="47" xr6:coauthVersionMax="47" xr10:uidLastSave="{00000000-0000-0000-0000-000000000000}"/>
  <bookViews>
    <workbookView xWindow="2730" yWindow="720" windowWidth="16965" windowHeight="15480" xr2:uid="{898EB368-4D51-402A-8FFF-9DE3AB38F2B7}"/>
  </bookViews>
  <sheets>
    <sheet name="Dugnadssalg Noreng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3" i="1"/>
  <c r="F23" i="1"/>
  <c r="F26" i="1"/>
  <c r="G17" i="1"/>
  <c r="G20" i="1"/>
  <c r="G14" i="1"/>
  <c r="G11" i="1"/>
  <c r="G8" i="1"/>
  <c r="G29" i="1"/>
  <c r="F17" i="1"/>
  <c r="F8" i="1"/>
  <c r="F11" i="1"/>
  <c r="F29" i="1"/>
  <c r="G32" i="1" l="1"/>
  <c r="F20" i="1" l="1"/>
  <c r="F14" i="1"/>
  <c r="F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<sst xmlns="http://schemas.openxmlformats.org/spreadsheetml/2006/main" count="37" uniqueCount="37">
  <si>
    <t>VARENR.</t>
  </si>
  <si>
    <t>PRODUKT</t>
  </si>
  <si>
    <t>PRIS</t>
  </si>
  <si>
    <t>ANTALL</t>
  </si>
  <si>
    <t>TOTAL SUM</t>
  </si>
  <si>
    <r>
      <t xml:space="preserve">Ekstra mykt 2-lags </t>
    </r>
    <r>
      <rPr>
        <b/>
        <sz val="9"/>
        <color rgb="FF000000"/>
        <rFont val="Calibri"/>
        <family val="2"/>
        <scheme val="minor"/>
      </rPr>
      <t>toalettpapir</t>
    </r>
  </si>
  <si>
    <t>7 PK á 6 RLL</t>
  </si>
  <si>
    <t xml:space="preserve">5 PK á 4 RLL    </t>
  </si>
  <si>
    <t>1 KRT á 4 poser</t>
  </si>
  <si>
    <t>Tennposer</t>
  </si>
  <si>
    <t>100 stk, hvite</t>
  </si>
  <si>
    <t>FORTJENESTE</t>
  </si>
  <si>
    <t xml:space="preserve">Skole/klasse/klubb: </t>
  </si>
  <si>
    <t>Kontaktperson:</t>
  </si>
  <si>
    <t>BESTILLINGSLISTE, DUGNADSSALG</t>
  </si>
  <si>
    <t>Selges for kr 125,-/boks</t>
  </si>
  <si>
    <t>Leveringsadresse:</t>
  </si>
  <si>
    <t>Mobil:</t>
  </si>
  <si>
    <r>
      <rPr>
        <sz val="11"/>
        <color theme="1"/>
        <rFont val="Arial"/>
        <family val="2"/>
      </rPr>
      <t xml:space="preserve">   </t>
    </r>
    <r>
      <rPr>
        <sz val="12"/>
        <color theme="1"/>
        <rFont val="Arial"/>
        <family val="2"/>
      </rPr>
      <t xml:space="preserve"> Ønsket lev. dato:</t>
    </r>
  </si>
  <si>
    <t>Maskinoppvask Sun Alt i 1</t>
  </si>
  <si>
    <t>Selges for kr 200,-/krt</t>
  </si>
  <si>
    <r>
      <t>Selges for kr 325/</t>
    </r>
    <r>
      <rPr>
        <b/>
        <sz val="9"/>
        <color rgb="FF000000"/>
        <rFont val="Calibri"/>
        <family val="2"/>
        <scheme val="minor"/>
      </rPr>
      <t>350</t>
    </r>
    <r>
      <rPr>
        <sz val="9"/>
        <color rgb="FF000000"/>
        <rFont val="Calibri"/>
        <family val="2"/>
        <scheme val="minor"/>
      </rPr>
      <t>,-/sekk</t>
    </r>
  </si>
  <si>
    <r>
      <t>Selges for kr 375/</t>
    </r>
    <r>
      <rPr>
        <b/>
        <sz val="9"/>
        <color rgb="FF000000"/>
        <rFont val="Calibri"/>
        <family val="2"/>
        <scheme val="minor"/>
      </rPr>
      <t>400</t>
    </r>
    <r>
      <rPr>
        <sz val="9"/>
        <color rgb="FF000000"/>
        <rFont val="Calibri"/>
        <family val="2"/>
        <scheme val="minor"/>
      </rPr>
      <t>,-/sekk</t>
    </r>
  </si>
  <si>
    <t xml:space="preserve">4 PK á 12 RLL    </t>
  </si>
  <si>
    <r>
      <t>Selges for kr 200/</t>
    </r>
    <r>
      <rPr>
        <b/>
        <sz val="9"/>
        <color theme="1"/>
        <rFont val="Calibri"/>
        <family val="2"/>
        <scheme val="minor"/>
      </rPr>
      <t>225</t>
    </r>
    <r>
      <rPr>
        <sz val="9"/>
        <color theme="1"/>
        <rFont val="Calibri"/>
        <family val="2"/>
        <scheme val="minor"/>
      </rPr>
      <t>,-/pakke</t>
    </r>
  </si>
  <si>
    <r>
      <t xml:space="preserve">Selges for kr </t>
    </r>
    <r>
      <rPr>
        <b/>
        <sz val="9"/>
        <color rgb="FF000000"/>
        <rFont val="Calibri"/>
        <family val="2"/>
        <scheme val="minor"/>
      </rPr>
      <t>300</t>
    </r>
    <r>
      <rPr>
        <sz val="9"/>
        <color rgb="FF000000"/>
        <rFont val="Calibri"/>
        <family val="2"/>
        <scheme val="minor"/>
      </rPr>
      <t>,-/sekk</t>
    </r>
  </si>
  <si>
    <r>
      <t>Spylervæske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i pose -15 °C, 3L</t>
    </r>
  </si>
  <si>
    <r>
      <t>tabletter 80 stk</t>
    </r>
    <r>
      <rPr>
        <b/>
        <sz val="9"/>
        <color theme="1"/>
        <rFont val="Calibri"/>
        <family val="2"/>
        <scheme val="minor"/>
      </rPr>
      <t xml:space="preserve"> </t>
    </r>
  </si>
  <si>
    <t>Tørkerull Lambi 2-lags</t>
  </si>
  <si>
    <t xml:space="preserve">Greenviro 3-lags toalettpapir </t>
  </si>
  <si>
    <t>292609  292623</t>
  </si>
  <si>
    <t>1 STK á 1,5 kg</t>
  </si>
  <si>
    <t>Tøyvask hvit/color Pure</t>
  </si>
  <si>
    <t>Ryfylkejuice, eplejuice 3L</t>
  </si>
  <si>
    <t>1 dunk á 3L</t>
  </si>
  <si>
    <t>Selges for kr 200,-/stk</t>
  </si>
  <si>
    <t>Selges for kr 200,-/dunk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</si>
</sst>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kr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Arial Rounded MT Bold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DE4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thick">
        <color rgb="FFF79646"/>
      </bottom>
      <diagonal/>
    </border>
    <border>
      <left/>
      <right style="medium">
        <color rgb="FFF79646"/>
      </right>
      <top style="medium">
        <color rgb="FFF79646"/>
      </top>
      <bottom style="thick">
        <color rgb="FFF79646"/>
      </bottom>
      <diagonal/>
    </border>
    <border>
      <left style="medium">
        <color rgb="FFF79646"/>
      </left>
      <right style="medium">
        <color rgb="FFF79646"/>
      </right>
      <top/>
      <bottom style="medium">
        <color rgb="FFF79646"/>
      </bottom>
      <diagonal/>
    </border>
    <border>
      <left style="medium">
        <color rgb="FFF79646"/>
      </left>
      <right style="medium">
        <color rgb="FFF79646"/>
      </right>
      <top/>
      <bottom/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/>
      <right style="medium">
        <color rgb="FFF79646"/>
      </right>
      <top/>
      <bottom/>
      <diagonal/>
    </border>
    <border>
      <left style="medium">
        <color rgb="FFF79646"/>
      </left>
      <right style="medium">
        <color rgb="FFF79646"/>
      </right>
      <top style="thick">
        <color rgb="FFF79646"/>
      </top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79646"/>
      </left>
      <right style="medium">
        <color rgb="FFF79646"/>
      </right>
      <top/>
      <bottom style="thick">
        <color rgb="FFF7964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12" fillId="2" borderId="9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0" fontId="13" fillId="3" borderId="10" xfId="0" applyFont="1" applyFill="1" applyBorder="1"/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0" fontId="17" fillId="3" borderId="0" xfId="0" applyFont="1" applyFill="1"/>
    <xf numFmtId="0" fontId="17" fillId="3" borderId="10" xfId="0" applyFont="1" applyFill="1" applyBorder="1"/>
    <xf numFmtId="0" fontId="17" fillId="0" borderId="0" xfId="0" applyFont="1"/>
    <xf numFmtId="164" fontId="19" fillId="2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 vertical="center" wrapText="1"/>
    </xf>
    <xf numFmtId="164" fontId="18" fillId="3" borderId="8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64" fontId="18" fillId="3" borderId="7" xfId="1" applyNumberFormat="1" applyFont="1" applyFill="1" applyBorder="1" applyAlignment="1">
      <alignment horizontal="center" vertical="center" wrapText="1"/>
    </xf>
    <xf numFmtId="164" fontId="18" fillId="3" borderId="4" xfId="1" applyNumberFormat="1" applyFont="1" applyFill="1" applyBorder="1" applyAlignment="1">
      <alignment horizontal="center" vertical="center" wrapText="1"/>
    </xf>
    <xf numFmtId="164" fontId="18" fillId="3" borderId="3" xfId="1" applyNumberFormat="1" applyFont="1" applyFill="1" applyBorder="1" applyAlignment="1">
      <alignment horizontal="center" vertical="center" wrapText="1"/>
    </xf>
    <xf numFmtId="164" fontId="0" fillId="3" borderId="7" xfId="1" applyNumberFormat="1" applyFont="1" applyFill="1" applyBorder="1" applyAlignment="1">
      <alignment horizontal="center" vertical="center" wrapText="1"/>
    </xf>
    <xf numFmtId="164" fontId="0" fillId="3" borderId="4" xfId="1" applyNumberFormat="1" applyFont="1" applyFill="1" applyBorder="1" applyAlignment="1">
      <alignment horizontal="center" vertical="center" wrapText="1"/>
    </xf>
    <xf numFmtId="164" fontId="0" fillId="3" borderId="3" xfId="1" applyNumberFormat="1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5.png"/><Relationship Id="rId7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193690</xdr:colOff>
      <xdr:row>16</xdr:row>
      <xdr:rowOff>22860</xdr:rowOff>
    </xdr:from>
    <xdr:ext cx="362303" cy="662940"/>
    <xdr:pic>
      <xdr:nvPicPr>
        <xdr:cNvPr id="3" name="Bilde 2" descr="Et bilde som inneholder tekst, beholder, glass&#10;&#10;Automatisk generert beskrivelse">
          <a:extLst>
            <a:ext uri="{FF2B5EF4-FFF2-40B4-BE49-F238E27FC236}">
              <a16:creationId xmlns:a16="http://schemas.microsoft.com/office/drawing/2014/main" id="{6D998A85-F116-41C7-9264-969BADEF9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860" b="89890" l="9483" r="89943">
                      <a14:foregroundMark x1="20690" y1="4963" x2="42816" y2="11397"/>
                      <a14:foregroundMark x1="42816" y1="11397" x2="65230" y2="11581"/>
                      <a14:foregroundMark x1="65230" y1="11581" x2="49138" y2="3309"/>
                      <a14:foregroundMark x1="49138" y1="3309" x2="35057" y2="9375"/>
                      <a14:foregroundMark x1="35057" y1="9375" x2="68678" y2="15625"/>
                      <a14:foregroundMark x1="68678" y1="15625" x2="78448" y2="11397"/>
                      <a14:foregroundMark x1="21839" y1="14522" x2="22414" y2="3860"/>
                      <a14:foregroundMark x1="21264" y1="11581" x2="20402" y2="4228"/>
                    </a14:backgroundRemoval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10" r="14365" b="22090"/>
        <a:stretch/>
      </xdr:blipFill>
      <xdr:spPr>
        <a:xfrm>
          <a:off x="193690" y="6781800"/>
          <a:ext cx="362303" cy="662940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7</xdr:row>
      <xdr:rowOff>112223</xdr:rowOff>
    </xdr:from>
    <xdr:to>
      <xdr:col>0</xdr:col>
      <xdr:colOff>725981</xdr:colOff>
      <xdr:row>9</xdr:row>
      <xdr:rowOff>149428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548076D-4939-E7D0-7FEF-076101A5E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750523"/>
          <a:ext cx="695501" cy="49377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28</xdr:row>
      <xdr:rowOff>28645</xdr:rowOff>
    </xdr:from>
    <xdr:to>
      <xdr:col>0</xdr:col>
      <xdr:colOff>625475</xdr:colOff>
      <xdr:row>30</xdr:row>
      <xdr:rowOff>190499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30269B5-451D-D084-8497-2C59E6C6B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068" b="5329"/>
        <a:stretch/>
      </xdr:blipFill>
      <xdr:spPr>
        <a:xfrm>
          <a:off x="101600" y="4676845"/>
          <a:ext cx="523875" cy="6381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142874</xdr:rowOff>
    </xdr:from>
    <xdr:to>
      <xdr:col>0</xdr:col>
      <xdr:colOff>749948</xdr:colOff>
      <xdr:row>15</xdr:row>
      <xdr:rowOff>92075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8929A3A5-52DE-90F9-AE72-E1B62233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68674"/>
          <a:ext cx="746772" cy="4064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10</xdr:row>
      <xdr:rowOff>126174</xdr:rowOff>
    </xdr:from>
    <xdr:to>
      <xdr:col>0</xdr:col>
      <xdr:colOff>723901</xdr:colOff>
      <xdr:row>12</xdr:row>
      <xdr:rowOff>120778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460C5AA-78B5-4EEE-1142-5F2E54EF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1" y="2631249"/>
          <a:ext cx="685800" cy="470854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0</xdr:row>
      <xdr:rowOff>61871</xdr:rowOff>
    </xdr:from>
    <xdr:to>
      <xdr:col>6</xdr:col>
      <xdr:colOff>959980</xdr:colOff>
      <xdr:row>2</xdr:row>
      <xdr:rowOff>198506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C31F03A1-DE76-8433-F4AB-08C80D99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4" y="61871"/>
          <a:ext cx="1702931" cy="61288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3D13-B713-4494-A9C6-45C14E7710A7}">
  <dimension ref="A1:G33"/>
  <sheetViews>
    <sheetView tabSelected="1" workbookViewId="0">
      <selection activeCell="A7" sqref="A7"/>
    </sheetView>
  </sheetViews>
  <sheetFormatPr baseColWidth="10" defaultRowHeight="15" x14ac:dyDescent="0.25"/>
  <cols>
    <col min="2" max="2" width="10" customWidth="1"/>
    <col min="3" max="3" width="24.140625" bestFit="1" customWidth="1"/>
    <col min="4" max="4" width="8.42578125" customWidth="1"/>
    <col min="5" max="5" width="9" bestFit="1" customWidth="1"/>
    <col min="6" max="6" width="12.5703125" bestFit="1" customWidth="1"/>
    <col min="7" max="7" width="15" style="16" bestFit="1" customWidth="1"/>
  </cols>
  <sheetData>
    <row r="1" spans="1:7" ht="22.5" x14ac:dyDescent="0.25">
      <c r="A1" s="9" t="s">
        <v>14</v>
      </c>
      <c r="B1" s="8"/>
      <c r="C1" s="8"/>
      <c r="D1" s="8"/>
      <c r="E1" s="8"/>
      <c r="F1" s="8"/>
      <c r="G1" s="14"/>
    </row>
    <row r="2" spans="1:7" x14ac:dyDescent="0.25">
      <c r="A2" s="8"/>
      <c r="B2" s="8"/>
      <c r="C2" s="8"/>
      <c r="D2" s="8"/>
      <c r="E2" s="8"/>
      <c r="F2" s="8"/>
      <c r="G2" s="14"/>
    </row>
    <row r="3" spans="1:7" ht="16.5" thickBot="1" x14ac:dyDescent="0.3">
      <c r="A3" s="10" t="s">
        <v>12</v>
      </c>
      <c r="B3" s="8"/>
      <c r="C3" s="40"/>
      <c r="D3" s="40"/>
      <c r="E3" s="8"/>
      <c r="F3" s="8"/>
      <c r="G3" s="14"/>
    </row>
    <row r="4" spans="1:7" ht="22.7" customHeight="1" thickBot="1" x14ac:dyDescent="0.3">
      <c r="A4" s="10" t="s">
        <v>13</v>
      </c>
      <c r="B4" s="8"/>
      <c r="C4" s="41"/>
      <c r="D4" s="41"/>
      <c r="E4" s="12" t="s">
        <v>17</v>
      </c>
      <c r="F4" s="11"/>
      <c r="G4" s="14"/>
    </row>
    <row r="5" spans="1:7" ht="22.7" customHeight="1" thickBot="1" x14ac:dyDescent="0.3">
      <c r="A5" s="10" t="s">
        <v>16</v>
      </c>
      <c r="B5" s="8"/>
      <c r="C5" s="40"/>
      <c r="D5" s="40"/>
      <c r="E5" s="13" t="s">
        <v>18</v>
      </c>
      <c r="F5" s="12"/>
      <c r="G5" s="15"/>
    </row>
    <row r="6" spans="1:7" ht="15.75" thickBot="1" x14ac:dyDescent="0.3">
      <c r="A6" s="8"/>
      <c r="B6" s="8"/>
      <c r="C6" s="8"/>
      <c r="D6" s="8"/>
      <c r="E6" s="8"/>
      <c r="F6" s="8"/>
      <c r="G6" s="14"/>
    </row>
    <row r="7" spans="1:7" ht="30.75" thickBot="1" x14ac:dyDescent="0.3">
      <c r="A7" s="4"/>
      <c r="B7" s="5" t="s">
        <v>0</v>
      </c>
      <c r="C7" s="5" t="s">
        <v>1</v>
      </c>
      <c r="D7" s="6" t="s">
        <v>2</v>
      </c>
      <c r="E7" s="6" t="s">
        <v>3</v>
      </c>
      <c r="F7" s="6" t="s">
        <v>4</v>
      </c>
      <c r="G7" s="21" t="s">
        <v>11</v>
      </c>
    </row>
    <row r="8" spans="1:7" ht="18.600000000000001" customHeight="1" thickTop="1" x14ac:dyDescent="0.25">
      <c r="A8" s="42"/>
      <c r="B8" s="43">
        <v>451520</v>
      </c>
      <c r="C8" s="18" t="s">
        <v>5</v>
      </c>
      <c r="D8" s="44">
        <v>260</v>
      </c>
      <c r="E8" s="34"/>
      <c r="F8" s="52" t="str">
        <f>IF(E8&gt;0,D8*E8,"")</f>
        <v/>
      </c>
      <c r="G8" s="49" t="str">
        <f>IF(E8&gt;0,140*E8,"")</f>
        <v/>
      </c>
    </row>
    <row r="9" spans="1:7" ht="18.600000000000001" customHeight="1" x14ac:dyDescent="0.25">
      <c r="A9" s="26"/>
      <c r="B9" s="29"/>
      <c r="C9" s="19" t="s">
        <v>6</v>
      </c>
      <c r="D9" s="45"/>
      <c r="E9" s="35"/>
      <c r="F9" s="53"/>
      <c r="G9" s="50"/>
    </row>
    <row r="10" spans="1:7" ht="18.600000000000001" customHeight="1" thickBot="1" x14ac:dyDescent="0.3">
      <c r="A10" s="27"/>
      <c r="B10" s="30"/>
      <c r="C10" s="20" t="s">
        <v>22</v>
      </c>
      <c r="D10" s="46"/>
      <c r="E10" s="36"/>
      <c r="F10" s="54"/>
      <c r="G10" s="51"/>
    </row>
    <row r="11" spans="1:7" ht="18.600000000000001" customHeight="1" thickTop="1" x14ac:dyDescent="0.25">
      <c r="A11" s="25"/>
      <c r="B11" s="28">
        <v>488636</v>
      </c>
      <c r="C11" s="18" t="s">
        <v>29</v>
      </c>
      <c r="D11" s="47">
        <v>170</v>
      </c>
      <c r="E11" s="34"/>
      <c r="F11" s="31" t="str">
        <f t="shared" ref="F11" si="0">IF(E11&gt;0,D11*E11,"")</f>
        <v/>
      </c>
      <c r="G11" s="22" t="str">
        <f>IF(E11&gt;0,180*E11,"")</f>
        <v/>
      </c>
    </row>
    <row r="12" spans="1:7" ht="18.600000000000001" customHeight="1" x14ac:dyDescent="0.25">
      <c r="A12" s="26"/>
      <c r="B12" s="29"/>
      <c r="C12" s="19" t="s">
        <v>23</v>
      </c>
      <c r="D12" s="45"/>
      <c r="E12" s="35"/>
      <c r="F12" s="32"/>
      <c r="G12" s="23"/>
    </row>
    <row r="13" spans="1:7" ht="18.600000000000001" customHeight="1" thickBot="1" x14ac:dyDescent="0.3">
      <c r="A13" s="27"/>
      <c r="B13" s="30"/>
      <c r="C13" s="20" t="s">
        <v>21</v>
      </c>
      <c r="D13" s="46"/>
      <c r="E13" s="36"/>
      <c r="F13" s="33"/>
      <c r="G13" s="24"/>
    </row>
    <row r="14" spans="1:7" ht="18.600000000000001" customHeight="1" thickTop="1" x14ac:dyDescent="0.25">
      <c r="A14" s="25"/>
      <c r="B14" s="28">
        <v>494106</v>
      </c>
      <c r="C14" s="18" t="s">
        <v>28</v>
      </c>
      <c r="D14" s="47">
        <v>190</v>
      </c>
      <c r="E14" s="34"/>
      <c r="F14" s="31" t="str">
        <f t="shared" ref="F14" si="1">IF(E14&gt;0,D14*E14,"")</f>
        <v/>
      </c>
      <c r="G14" s="22" t="str">
        <f>IF(E14&gt;0,110*E14,"")</f>
        <v/>
      </c>
    </row>
    <row r="15" spans="1:7" ht="18.600000000000001" customHeight="1" x14ac:dyDescent="0.25">
      <c r="A15" s="26"/>
      <c r="B15" s="29"/>
      <c r="C15" s="19" t="s">
        <v>7</v>
      </c>
      <c r="D15" s="45"/>
      <c r="E15" s="35"/>
      <c r="F15" s="32"/>
      <c r="G15" s="23"/>
    </row>
    <row r="16" spans="1:7" ht="18.600000000000001" customHeight="1" thickBot="1" x14ac:dyDescent="0.3">
      <c r="A16" s="27"/>
      <c r="B16" s="30"/>
      <c r="C16" s="20" t="s">
        <v>25</v>
      </c>
      <c r="D16" s="46"/>
      <c r="E16" s="36"/>
      <c r="F16" s="33"/>
      <c r="G16" s="24"/>
    </row>
    <row r="17" spans="1:7" ht="18.600000000000001" customHeight="1" thickTop="1" x14ac:dyDescent="0.25">
      <c r="A17" s="25"/>
      <c r="B17" s="28">
        <v>446783</v>
      </c>
      <c r="C17" s="18" t="s">
        <v>9</v>
      </c>
      <c r="D17" s="47">
        <v>45</v>
      </c>
      <c r="E17" s="34"/>
      <c r="F17" s="31" t="str">
        <f t="shared" ref="F17" si="2">IF(E17&gt;0,D17*E17,"")</f>
        <v/>
      </c>
      <c r="G17" s="22" t="str">
        <f>IF(E17&gt;0,80*E17,"")</f>
        <v/>
      </c>
    </row>
    <row r="18" spans="1:7" ht="18.600000000000001" customHeight="1" x14ac:dyDescent="0.25">
      <c r="A18" s="26"/>
      <c r="B18" s="29"/>
      <c r="C18" s="19" t="s">
        <v>10</v>
      </c>
      <c r="D18" s="45"/>
      <c r="E18" s="35"/>
      <c r="F18" s="32"/>
      <c r="G18" s="23"/>
    </row>
    <row r="19" spans="1:7" ht="18.600000000000001" customHeight="1" thickBot="1" x14ac:dyDescent="0.3">
      <c r="A19" s="27"/>
      <c r="B19" s="30"/>
      <c r="C19" s="20" t="s">
        <v>15</v>
      </c>
      <c r="D19" s="46"/>
      <c r="E19" s="48"/>
      <c r="F19" s="33"/>
      <c r="G19" s="24"/>
    </row>
    <row r="20" spans="1:7" ht="18.600000000000001" customHeight="1" thickTop="1" x14ac:dyDescent="0.25">
      <c r="A20" s="25" t="e" vm="1">
        <v>#VALUE!</v>
      </c>
      <c r="B20" s="28">
        <v>511242</v>
      </c>
      <c r="C20" s="1" t="s">
        <v>19</v>
      </c>
      <c r="D20" s="31">
        <v>145</v>
      </c>
      <c r="E20" s="34"/>
      <c r="F20" s="31" t="str">
        <f t="shared" ref="F20" si="3">IF(E20&gt;0,D20*E20,"")</f>
        <v/>
      </c>
      <c r="G20" s="22" t="str">
        <f>IF(E20&gt;0,80*E20,"")</f>
        <v/>
      </c>
    </row>
    <row r="21" spans="1:7" ht="18.600000000000001" customHeight="1" x14ac:dyDescent="0.25">
      <c r="A21" s="26"/>
      <c r="B21" s="29"/>
      <c r="C21" s="2" t="s">
        <v>27</v>
      </c>
      <c r="D21" s="32"/>
      <c r="E21" s="35"/>
      <c r="F21" s="32"/>
      <c r="G21" s="23"/>
    </row>
    <row r="22" spans="1:7" ht="18.600000000000001" customHeight="1" thickBot="1" x14ac:dyDescent="0.3">
      <c r="A22" s="27"/>
      <c r="B22" s="30"/>
      <c r="C22" s="3" t="s">
        <v>24</v>
      </c>
      <c r="D22" s="33"/>
      <c r="E22" s="36"/>
      <c r="F22" s="33"/>
      <c r="G22" s="24"/>
    </row>
    <row r="23" spans="1:7" ht="18.600000000000001" customHeight="1" thickTop="1" x14ac:dyDescent="0.25">
      <c r="A23" s="25" t="e" vm="2">
        <v>#VALUE!</v>
      </c>
      <c r="B23" s="28" t="s">
        <v>30</v>
      </c>
      <c r="C23" s="1" t="s">
        <v>32</v>
      </c>
      <c r="D23" s="31">
        <v>150</v>
      </c>
      <c r="E23" s="34"/>
      <c r="F23" s="31" t="str">
        <f>IF(E23&gt;0,D23*E23,"")</f>
        <v/>
      </c>
      <c r="G23" s="22" t="str">
        <f>IF(E23&gt;0,50*E23,"")</f>
        <v/>
      </c>
    </row>
    <row r="24" spans="1:7" ht="18.600000000000001" customHeight="1" x14ac:dyDescent="0.25">
      <c r="A24" s="26"/>
      <c r="B24" s="29"/>
      <c r="C24" s="2" t="s">
        <v>31</v>
      </c>
      <c r="D24" s="32"/>
      <c r="E24" s="35"/>
      <c r="F24" s="32"/>
      <c r="G24" s="23"/>
    </row>
    <row r="25" spans="1:7" ht="18.600000000000001" customHeight="1" thickBot="1" x14ac:dyDescent="0.3">
      <c r="A25" s="27"/>
      <c r="B25" s="30"/>
      <c r="C25" s="3" t="s">
        <v>35</v>
      </c>
      <c r="D25" s="33"/>
      <c r="E25" s="36"/>
      <c r="F25" s="33"/>
      <c r="G25" s="24"/>
    </row>
    <row r="26" spans="1:7" ht="18.600000000000001" customHeight="1" thickTop="1" x14ac:dyDescent="0.25">
      <c r="A26" s="37" t="e" vm="3">
        <v>#VALUE!</v>
      </c>
      <c r="B26" s="28">
        <v>524188</v>
      </c>
      <c r="C26" s="1" t="s">
        <v>33</v>
      </c>
      <c r="D26" s="31">
        <v>129</v>
      </c>
      <c r="E26" s="34"/>
      <c r="F26" s="31" t="str">
        <f>IF(E26&gt;0,D26*E26,"")</f>
        <v/>
      </c>
      <c r="G26" s="22" t="str">
        <f>IF(E26&gt;0,71*E26,"")</f>
        <v/>
      </c>
    </row>
    <row r="27" spans="1:7" ht="18.600000000000001" customHeight="1" x14ac:dyDescent="0.25">
      <c r="A27" s="38"/>
      <c r="B27" s="29"/>
      <c r="C27" s="2" t="s">
        <v>34</v>
      </c>
      <c r="D27" s="32"/>
      <c r="E27" s="35"/>
      <c r="F27" s="32"/>
      <c r="G27" s="23"/>
    </row>
    <row r="28" spans="1:7" ht="18.600000000000001" customHeight="1" thickBot="1" x14ac:dyDescent="0.3">
      <c r="A28" s="39"/>
      <c r="B28" s="30"/>
      <c r="C28" s="3" t="s">
        <v>36</v>
      </c>
      <c r="D28" s="33"/>
      <c r="E28" s="36"/>
      <c r="F28" s="33"/>
      <c r="G28" s="24"/>
    </row>
    <row r="29" spans="1:7" ht="18.600000000000001" customHeight="1" thickTop="1" x14ac:dyDescent="0.25">
      <c r="A29" s="25"/>
      <c r="B29" s="28">
        <v>477320</v>
      </c>
      <c r="C29" s="1" t="s">
        <v>26</v>
      </c>
      <c r="D29" s="31">
        <v>125</v>
      </c>
      <c r="E29" s="34"/>
      <c r="F29" s="31" t="str">
        <f>IF(E29&gt;0,D29*E29,"")</f>
        <v/>
      </c>
      <c r="G29" s="22" t="str">
        <f>IF(E29&gt;0,75*E29,"")</f>
        <v/>
      </c>
    </row>
    <row r="30" spans="1:7" ht="18.600000000000001" customHeight="1" x14ac:dyDescent="0.25">
      <c r="A30" s="26"/>
      <c r="B30" s="29"/>
      <c r="C30" s="2" t="s">
        <v>8</v>
      </c>
      <c r="D30" s="32"/>
      <c r="E30" s="35"/>
      <c r="F30" s="32"/>
      <c r="G30" s="23"/>
    </row>
    <row r="31" spans="1:7" ht="18.600000000000001" customHeight="1" thickBot="1" x14ac:dyDescent="0.3">
      <c r="A31" s="27"/>
      <c r="B31" s="30"/>
      <c r="C31" s="3" t="s">
        <v>20</v>
      </c>
      <c r="D31" s="33"/>
      <c r="E31" s="36"/>
      <c r="F31" s="33"/>
      <c r="G31" s="24"/>
    </row>
    <row r="32" spans="1:7" ht="21" customHeight="1" thickBot="1" x14ac:dyDescent="0.3">
      <c r="F32" s="7">
        <f>SUM(F8:F31)</f>
        <v>0</v>
      </c>
      <c r="G32" s="17">
        <f>SUM(G8:G31)</f>
        <v>0</v>
      </c>
    </row>
    <row r="33" ht="15.75" thickTop="1" x14ac:dyDescent="0.25"/>
  </sheetData>
  <mergeCells count="51">
    <mergeCell ref="B14:B16"/>
    <mergeCell ref="A20:A22"/>
    <mergeCell ref="G8:G10"/>
    <mergeCell ref="G14:G16"/>
    <mergeCell ref="G20:G22"/>
    <mergeCell ref="A11:A13"/>
    <mergeCell ref="B11:B13"/>
    <mergeCell ref="D11:D13"/>
    <mergeCell ref="E11:E13"/>
    <mergeCell ref="F11:F13"/>
    <mergeCell ref="E8:E10"/>
    <mergeCell ref="F8:F10"/>
    <mergeCell ref="B20:B22"/>
    <mergeCell ref="D20:D22"/>
    <mergeCell ref="E20:E22"/>
    <mergeCell ref="F20:F22"/>
    <mergeCell ref="A14:A16"/>
    <mergeCell ref="G17:G19"/>
    <mergeCell ref="A29:A31"/>
    <mergeCell ref="B29:B31"/>
    <mergeCell ref="D29:D31"/>
    <mergeCell ref="E29:E31"/>
    <mergeCell ref="F29:F31"/>
    <mergeCell ref="A17:A19"/>
    <mergeCell ref="B17:B19"/>
    <mergeCell ref="D17:D19"/>
    <mergeCell ref="E17:E19"/>
    <mergeCell ref="F17:F19"/>
    <mergeCell ref="D14:D16"/>
    <mergeCell ref="E14:E16"/>
    <mergeCell ref="F14:F16"/>
    <mergeCell ref="G29:G31"/>
    <mergeCell ref="G11:G13"/>
    <mergeCell ref="C3:D3"/>
    <mergeCell ref="C5:D5"/>
    <mergeCell ref="C4:D4"/>
    <mergeCell ref="A8:A10"/>
    <mergeCell ref="B8:B10"/>
    <mergeCell ref="D8:D10"/>
    <mergeCell ref="G26:G28"/>
    <mergeCell ref="A23:A25"/>
    <mergeCell ref="B23:B25"/>
    <mergeCell ref="D23:D25"/>
    <mergeCell ref="E23:E25"/>
    <mergeCell ref="F23:F25"/>
    <mergeCell ref="G23:G25"/>
    <mergeCell ref="A26:A28"/>
    <mergeCell ref="B26:B28"/>
    <mergeCell ref="D26:D28"/>
    <mergeCell ref="E26:E28"/>
    <mergeCell ref="F26:F28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&amp;LKontakt Marianne H. Moen&amp;Ctlf 90 01 19 25&amp;Rmhm@norengros.no</oddFooter>
  </headerFooter>
  <ignoredErrors>
    <ignoredError sqref="G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Dugnadssalg Norengros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 Fritzman</dc:creator>
  <cp:lastModifiedBy>Tone Fritzman</cp:lastModifiedBy>
  <cp:lastPrinted>2026-02-24T08:40:42Z</cp:lastPrinted>
  <dcterms:created xsi:type="dcterms:W3CDTF">2020-11-09T08:40:08Z</dcterms:created>
  <dcterms:modified xsi:type="dcterms:W3CDTF">2026-02-24T08:49:36Z</dcterms:modified>
</cp:coreProperties>
</file>