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yviz-my.sharepoint.com/personal/yri_overland_cyviz_com/Documents/_PERSONAL/SUV/STEVNE-PAKKEN/OPPDATERING 2022/Protokoller 2022/"/>
    </mc:Choice>
  </mc:AlternateContent>
  <xr:revisionPtr revIDLastSave="1" documentId="8_{3806639E-A665-4071-92F6-F5C4712F3A1B}" xr6:coauthVersionLast="47" xr6:coauthVersionMax="47" xr10:uidLastSave="{2E90DB03-749B-114A-B86C-BA7D85917E7F}"/>
  <bookViews>
    <workbookView xWindow="0" yWindow="460" windowWidth="20740" windowHeight="11160" xr2:uid="{B4E446B0-21F4-4555-BCF4-11388B14C2A3}"/>
  </bookViews>
  <sheets>
    <sheet name="Ark1" sheetId="1" r:id="rId1"/>
  </sheets>
  <externalReferences>
    <externalReference r:id="rId2"/>
  </externalReferences>
  <definedNames>
    <definedName name="Antal_dagar">[1]Information!$B$10</definedName>
    <definedName name="Momentordning">[1]Information!$B$14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0" i="1" l="1"/>
  <c r="K80" i="1" s="1"/>
  <c r="G76" i="1"/>
  <c r="K76" i="1" s="1"/>
  <c r="G72" i="1"/>
  <c r="K72" i="1" s="1"/>
  <c r="G68" i="1"/>
  <c r="K68" i="1" s="1"/>
  <c r="G64" i="1"/>
  <c r="K64" i="1" s="1"/>
  <c r="G60" i="1"/>
  <c r="K60" i="1" s="1"/>
  <c r="G56" i="1"/>
  <c r="K56" i="1" s="1"/>
  <c r="G52" i="1"/>
  <c r="K52" i="1" s="1"/>
  <c r="G48" i="1"/>
  <c r="K48" i="1" s="1"/>
  <c r="G44" i="1"/>
  <c r="K44" i="1" s="1"/>
  <c r="G40" i="1"/>
  <c r="K40" i="1" s="1"/>
  <c r="G36" i="1"/>
  <c r="K36" i="1" s="1"/>
  <c r="L36" i="1" s="1"/>
  <c r="G32" i="1"/>
  <c r="K32" i="1" s="1"/>
  <c r="M32" i="1" s="1"/>
  <c r="G28" i="1"/>
  <c r="K28" i="1" s="1"/>
  <c r="M28" i="1" s="1"/>
  <c r="G24" i="1"/>
  <c r="K24" i="1" s="1"/>
  <c r="M24" i="1" s="1"/>
  <c r="G20" i="1"/>
  <c r="K20" i="1" s="1"/>
  <c r="M20" i="1" s="1"/>
  <c r="G16" i="1"/>
  <c r="K16" i="1" s="1"/>
  <c r="M16" i="1" s="1"/>
  <c r="G12" i="1"/>
  <c r="K12" i="1" s="1"/>
  <c r="M12" i="1" s="1"/>
  <c r="G10" i="1"/>
  <c r="J10" i="1" s="1"/>
  <c r="G9" i="1"/>
  <c r="G8" i="1"/>
  <c r="G15" i="1" l="1"/>
  <c r="K15" i="1" s="1"/>
  <c r="G31" i="1"/>
  <c r="K31" i="1" s="1"/>
  <c r="I10" i="1"/>
  <c r="G27" i="1"/>
  <c r="K27" i="1" s="1"/>
  <c r="L27" i="1" s="1"/>
  <c r="G23" i="1"/>
  <c r="K23" i="1" s="1"/>
  <c r="G19" i="1"/>
  <c r="K19" i="1" s="1"/>
  <c r="L19" i="1" s="1"/>
  <c r="G35" i="1"/>
  <c r="K35" i="1" s="1"/>
  <c r="M35" i="1" s="1"/>
  <c r="M15" i="1"/>
  <c r="L15" i="1"/>
  <c r="M23" i="1"/>
  <c r="L23" i="1"/>
  <c r="M31" i="1"/>
  <c r="L31" i="1"/>
  <c r="M19" i="1"/>
  <c r="L35" i="1"/>
  <c r="G81" i="1"/>
  <c r="K81" i="1" s="1"/>
  <c r="G77" i="1"/>
  <c r="K77" i="1" s="1"/>
  <c r="G73" i="1"/>
  <c r="K73" i="1" s="1"/>
  <c r="G69" i="1"/>
  <c r="K69" i="1" s="1"/>
  <c r="G65" i="1"/>
  <c r="K65" i="1" s="1"/>
  <c r="G61" i="1"/>
  <c r="K61" i="1" s="1"/>
  <c r="G57" i="1"/>
  <c r="K57" i="1" s="1"/>
  <c r="G53" i="1"/>
  <c r="K53" i="1" s="1"/>
  <c r="G49" i="1"/>
  <c r="K49" i="1" s="1"/>
  <c r="G45" i="1"/>
  <c r="K45" i="1" s="1"/>
  <c r="G41" i="1"/>
  <c r="K41" i="1" s="1"/>
  <c r="G37" i="1"/>
  <c r="K37" i="1" s="1"/>
  <c r="G82" i="1"/>
  <c r="K82" i="1" s="1"/>
  <c r="G78" i="1"/>
  <c r="K78" i="1" s="1"/>
  <c r="G74" i="1"/>
  <c r="K74" i="1" s="1"/>
  <c r="G70" i="1"/>
  <c r="K70" i="1" s="1"/>
  <c r="G66" i="1"/>
  <c r="K66" i="1" s="1"/>
  <c r="G62" i="1"/>
  <c r="K62" i="1" s="1"/>
  <c r="G58" i="1"/>
  <c r="K58" i="1" s="1"/>
  <c r="G54" i="1"/>
  <c r="K54" i="1" s="1"/>
  <c r="G50" i="1"/>
  <c r="K50" i="1" s="1"/>
  <c r="G46" i="1"/>
  <c r="K46" i="1" s="1"/>
  <c r="G42" i="1"/>
  <c r="K42" i="1" s="1"/>
  <c r="G38" i="1"/>
  <c r="K38" i="1" s="1"/>
  <c r="L12" i="1"/>
  <c r="G14" i="1"/>
  <c r="K14" i="1" s="1"/>
  <c r="L16" i="1"/>
  <c r="G18" i="1"/>
  <c r="K18" i="1" s="1"/>
  <c r="L20" i="1"/>
  <c r="G22" i="1"/>
  <c r="K22" i="1" s="1"/>
  <c r="L24" i="1"/>
  <c r="G26" i="1"/>
  <c r="K26" i="1" s="1"/>
  <c r="L28" i="1"/>
  <c r="G30" i="1"/>
  <c r="K30" i="1" s="1"/>
  <c r="L32" i="1"/>
  <c r="G34" i="1"/>
  <c r="K34" i="1" s="1"/>
  <c r="L40" i="1"/>
  <c r="M40" i="1"/>
  <c r="L56" i="1"/>
  <c r="M56" i="1"/>
  <c r="L72" i="1"/>
  <c r="M72" i="1"/>
  <c r="L68" i="1"/>
  <c r="M68" i="1"/>
  <c r="G25" i="1"/>
  <c r="K25" i="1" s="1"/>
  <c r="G29" i="1"/>
  <c r="K29" i="1" s="1"/>
  <c r="G33" i="1"/>
  <c r="K33" i="1" s="1"/>
  <c r="M36" i="1"/>
  <c r="L60" i="1"/>
  <c r="M60" i="1"/>
  <c r="L76" i="1"/>
  <c r="M76" i="1"/>
  <c r="L44" i="1"/>
  <c r="M44" i="1"/>
  <c r="L52" i="1"/>
  <c r="M52" i="1"/>
  <c r="G83" i="1"/>
  <c r="K83" i="1" s="1"/>
  <c r="G79" i="1"/>
  <c r="K79" i="1" s="1"/>
  <c r="G75" i="1"/>
  <c r="K75" i="1" s="1"/>
  <c r="G71" i="1"/>
  <c r="K71" i="1" s="1"/>
  <c r="G67" i="1"/>
  <c r="K67" i="1" s="1"/>
  <c r="G63" i="1"/>
  <c r="K63" i="1" s="1"/>
  <c r="G59" i="1"/>
  <c r="K59" i="1" s="1"/>
  <c r="G55" i="1"/>
  <c r="K55" i="1" s="1"/>
  <c r="G51" i="1"/>
  <c r="K51" i="1" s="1"/>
  <c r="G47" i="1"/>
  <c r="K47" i="1" s="1"/>
  <c r="G43" i="1"/>
  <c r="K43" i="1" s="1"/>
  <c r="G39" i="1"/>
  <c r="K39" i="1" s="1"/>
  <c r="G13" i="1"/>
  <c r="K13" i="1" s="1"/>
  <c r="G17" i="1"/>
  <c r="K17" i="1" s="1"/>
  <c r="G21" i="1"/>
  <c r="K21" i="1" s="1"/>
  <c r="H10" i="1"/>
  <c r="L48" i="1"/>
  <c r="M48" i="1"/>
  <c r="L64" i="1"/>
  <c r="M64" i="1"/>
  <c r="L80" i="1"/>
  <c r="M80" i="1"/>
  <c r="M27" i="1" l="1"/>
  <c r="L39" i="1"/>
  <c r="M39" i="1"/>
  <c r="L26" i="1"/>
  <c r="M26" i="1"/>
  <c r="M54" i="1"/>
  <c r="L54" i="1"/>
  <c r="O55" i="1" s="1"/>
  <c r="A55" i="1" s="1"/>
  <c r="M53" i="1"/>
  <c r="L53" i="1"/>
  <c r="L21" i="1"/>
  <c r="M21" i="1"/>
  <c r="L43" i="1"/>
  <c r="M43" i="1"/>
  <c r="M59" i="1"/>
  <c r="L59" i="1"/>
  <c r="M75" i="1"/>
  <c r="L75" i="1"/>
  <c r="M33" i="1"/>
  <c r="L33" i="1"/>
  <c r="O26" i="1"/>
  <c r="A26" i="1" s="1"/>
  <c r="M42" i="1"/>
  <c r="L42" i="1"/>
  <c r="M58" i="1"/>
  <c r="N59" i="1" s="1"/>
  <c r="L58" i="1"/>
  <c r="O57" i="1" s="1"/>
  <c r="A57" i="1" s="1"/>
  <c r="M74" i="1"/>
  <c r="L74" i="1"/>
  <c r="M41" i="1"/>
  <c r="N43" i="1" s="1"/>
  <c r="L41" i="1"/>
  <c r="O40" i="1" s="1"/>
  <c r="A40" i="1" s="1"/>
  <c r="M57" i="1"/>
  <c r="L57" i="1"/>
  <c r="M73" i="1"/>
  <c r="L73" i="1"/>
  <c r="O72" i="1" s="1"/>
  <c r="A72" i="1" s="1"/>
  <c r="M71" i="1"/>
  <c r="L71" i="1"/>
  <c r="N38" i="1"/>
  <c r="L18" i="1"/>
  <c r="O19" i="1" s="1"/>
  <c r="A19" i="1" s="1"/>
  <c r="M18" i="1"/>
  <c r="L17" i="1"/>
  <c r="M17" i="1"/>
  <c r="L47" i="1"/>
  <c r="O45" i="1" s="1"/>
  <c r="A45" i="1" s="1"/>
  <c r="M47" i="1"/>
  <c r="M63" i="1"/>
  <c r="L63" i="1"/>
  <c r="M79" i="1"/>
  <c r="L79" i="1"/>
  <c r="M29" i="1"/>
  <c r="L29" i="1"/>
  <c r="N74" i="1"/>
  <c r="L30" i="1"/>
  <c r="M30" i="1"/>
  <c r="L22" i="1"/>
  <c r="O21" i="1" s="1"/>
  <c r="A21" i="1" s="1"/>
  <c r="M22" i="1"/>
  <c r="L14" i="1"/>
  <c r="M14" i="1"/>
  <c r="M46" i="1"/>
  <c r="L46" i="1"/>
  <c r="M62" i="1"/>
  <c r="L62" i="1"/>
  <c r="O62" i="1" s="1"/>
  <c r="A62" i="1" s="1"/>
  <c r="M78" i="1"/>
  <c r="L78" i="1"/>
  <c r="M45" i="1"/>
  <c r="L45" i="1"/>
  <c r="O46" i="1" s="1"/>
  <c r="A46" i="1" s="1"/>
  <c r="M61" i="1"/>
  <c r="N61" i="1" s="1"/>
  <c r="L61" i="1"/>
  <c r="M77" i="1"/>
  <c r="N78" i="1" s="1"/>
  <c r="L77" i="1"/>
  <c r="O76" i="1" s="1"/>
  <c r="A76" i="1" s="1"/>
  <c r="M55" i="1"/>
  <c r="L55" i="1"/>
  <c r="N58" i="1"/>
  <c r="L34" i="1"/>
  <c r="O32" i="1" s="1"/>
  <c r="A32" i="1" s="1"/>
  <c r="M34" i="1"/>
  <c r="M38" i="1"/>
  <c r="L38" i="1"/>
  <c r="M70" i="1"/>
  <c r="L70" i="1"/>
  <c r="M37" i="1"/>
  <c r="L37" i="1"/>
  <c r="M69" i="1"/>
  <c r="N71" i="1" s="1"/>
  <c r="L69" i="1"/>
  <c r="O69" i="1" s="1"/>
  <c r="A69" i="1" s="1"/>
  <c r="M13" i="1"/>
  <c r="L13" i="1"/>
  <c r="O13" i="1" s="1"/>
  <c r="A13" i="1" s="1"/>
  <c r="M51" i="1"/>
  <c r="L51" i="1"/>
  <c r="O49" i="1" s="1"/>
  <c r="A49" i="1" s="1"/>
  <c r="M67" i="1"/>
  <c r="L67" i="1"/>
  <c r="M83" i="1"/>
  <c r="L83" i="1"/>
  <c r="O60" i="1"/>
  <c r="A60" i="1" s="1"/>
  <c r="O61" i="1"/>
  <c r="A61" i="1" s="1"/>
  <c r="M25" i="1"/>
  <c r="L25" i="1"/>
  <c r="O75" i="1"/>
  <c r="A75" i="1" s="1"/>
  <c r="O43" i="1"/>
  <c r="A43" i="1" s="1"/>
  <c r="O29" i="1"/>
  <c r="A29" i="1" s="1"/>
  <c r="O20" i="1"/>
  <c r="A20" i="1" s="1"/>
  <c r="M50" i="1"/>
  <c r="L50" i="1"/>
  <c r="M66" i="1"/>
  <c r="L66" i="1"/>
  <c r="M82" i="1"/>
  <c r="L82" i="1"/>
  <c r="O81" i="1" s="1"/>
  <c r="A81" i="1" s="1"/>
  <c r="M49" i="1"/>
  <c r="N49" i="1" s="1"/>
  <c r="L49" i="1"/>
  <c r="M65" i="1"/>
  <c r="L65" i="1"/>
  <c r="O66" i="1" s="1"/>
  <c r="A66" i="1" s="1"/>
  <c r="M81" i="1"/>
  <c r="N81" i="1" s="1"/>
  <c r="L81" i="1"/>
  <c r="O41" i="1" l="1"/>
  <c r="A41" i="1" s="1"/>
  <c r="O74" i="1"/>
  <c r="A74" i="1" s="1"/>
  <c r="O27" i="1"/>
  <c r="A27" i="1" s="1"/>
  <c r="N75" i="1"/>
  <c r="O79" i="1"/>
  <c r="A79" i="1" s="1"/>
  <c r="N80" i="1"/>
  <c r="O22" i="1"/>
  <c r="A22" i="1" s="1"/>
  <c r="O73" i="1"/>
  <c r="A73" i="1" s="1"/>
  <c r="N39" i="1"/>
  <c r="N44" i="1"/>
  <c r="N60" i="1"/>
  <c r="O14" i="1"/>
  <c r="A14" i="1" s="1"/>
  <c r="O28" i="1"/>
  <c r="A28" i="1" s="1"/>
  <c r="O16" i="1"/>
  <c r="A16" i="1" s="1"/>
  <c r="O58" i="1"/>
  <c r="A58" i="1" s="1"/>
  <c r="N52" i="1"/>
  <c r="O23" i="1"/>
  <c r="A23" i="1" s="1"/>
  <c r="N65" i="1"/>
  <c r="N48" i="1"/>
  <c r="O42" i="1"/>
  <c r="A42" i="1" s="1"/>
  <c r="O63" i="1"/>
  <c r="A63" i="1" s="1"/>
  <c r="O65" i="1"/>
  <c r="A65" i="1" s="1"/>
  <c r="N79" i="1"/>
  <c r="O82" i="1"/>
  <c r="A82" i="1" s="1"/>
  <c r="O50" i="1"/>
  <c r="A50" i="1" s="1"/>
  <c r="O70" i="1"/>
  <c r="A70" i="1" s="1"/>
  <c r="O52" i="1"/>
  <c r="A52" i="1" s="1"/>
  <c r="N42" i="1"/>
  <c r="O34" i="1"/>
  <c r="A34" i="1" s="1"/>
  <c r="O15" i="1"/>
  <c r="A15" i="1" s="1"/>
  <c r="O31" i="1"/>
  <c r="A31" i="1" s="1"/>
  <c r="O44" i="1"/>
  <c r="A44" i="1" s="1"/>
  <c r="O48" i="1"/>
  <c r="A48" i="1" s="1"/>
  <c r="O80" i="1"/>
  <c r="A80" i="1" s="1"/>
  <c r="O64" i="1"/>
  <c r="A64" i="1" s="1"/>
  <c r="O39" i="1"/>
  <c r="A39" i="1" s="1"/>
  <c r="O36" i="1"/>
  <c r="A36" i="1" s="1"/>
  <c r="O38" i="1"/>
  <c r="A38" i="1" s="1"/>
  <c r="O37" i="1"/>
  <c r="A37" i="1" s="1"/>
  <c r="N57" i="1"/>
  <c r="N77" i="1"/>
  <c r="N40" i="1"/>
  <c r="N73" i="1"/>
  <c r="N63" i="1"/>
  <c r="N47" i="1"/>
  <c r="N16" i="1"/>
  <c r="N17" i="1"/>
  <c r="N19" i="1"/>
  <c r="N18" i="1"/>
  <c r="N51" i="1"/>
  <c r="N83" i="1"/>
  <c r="N69" i="1"/>
  <c r="N36" i="1"/>
  <c r="N67" i="1"/>
  <c r="O18" i="1"/>
  <c r="A18" i="1" s="1"/>
  <c r="O24" i="1"/>
  <c r="A24" i="1" s="1"/>
  <c r="O33" i="1"/>
  <c r="A33" i="1" s="1"/>
  <c r="O56" i="1"/>
  <c r="A56" i="1" s="1"/>
  <c r="O68" i="1"/>
  <c r="A68" i="1" s="1"/>
  <c r="O78" i="1"/>
  <c r="A78" i="1" s="1"/>
  <c r="O54" i="1"/>
  <c r="A54" i="1" s="1"/>
  <c r="N55" i="1"/>
  <c r="N45" i="1"/>
  <c r="N64" i="1"/>
  <c r="O12" i="1"/>
  <c r="A12" i="1" s="1"/>
  <c r="O30" i="1"/>
  <c r="A30" i="1" s="1"/>
  <c r="N24" i="1"/>
  <c r="N26" i="1"/>
  <c r="N27" i="1"/>
  <c r="N25" i="1"/>
  <c r="O47" i="1"/>
  <c r="A47" i="1" s="1"/>
  <c r="N12" i="1"/>
  <c r="N14" i="1"/>
  <c r="N13" i="1"/>
  <c r="N15" i="1"/>
  <c r="O51" i="1"/>
  <c r="A51" i="1" s="1"/>
  <c r="O83" i="1"/>
  <c r="A83" i="1" s="1"/>
  <c r="O67" i="1"/>
  <c r="A67" i="1" s="1"/>
  <c r="N56" i="1"/>
  <c r="N76" i="1"/>
  <c r="N41" i="1"/>
  <c r="N72" i="1"/>
  <c r="N29" i="1"/>
  <c r="N31" i="1"/>
  <c r="N30" i="1"/>
  <c r="N28" i="1"/>
  <c r="N62" i="1"/>
  <c r="N46" i="1"/>
  <c r="N50" i="1"/>
  <c r="N82" i="1"/>
  <c r="N68" i="1"/>
  <c r="N37" i="1"/>
  <c r="N66" i="1"/>
  <c r="O17" i="1"/>
  <c r="A17" i="1" s="1"/>
  <c r="O25" i="1"/>
  <c r="A25" i="1" s="1"/>
  <c r="O35" i="1"/>
  <c r="A35" i="1" s="1"/>
  <c r="O59" i="1"/>
  <c r="A59" i="1" s="1"/>
  <c r="O71" i="1"/>
  <c r="A71" i="1" s="1"/>
  <c r="O77" i="1"/>
  <c r="A77" i="1" s="1"/>
  <c r="O53" i="1"/>
  <c r="A53" i="1" s="1"/>
  <c r="N54" i="1"/>
  <c r="N70" i="1"/>
  <c r="N33" i="1"/>
  <c r="N32" i="1"/>
  <c r="N34" i="1"/>
  <c r="N35" i="1"/>
  <c r="N20" i="1"/>
  <c r="N23" i="1"/>
  <c r="N21" i="1"/>
  <c r="N22" i="1"/>
  <c r="N53" i="1"/>
</calcChain>
</file>

<file path=xl/sharedStrings.xml><?xml version="1.0" encoding="utf-8"?>
<sst xmlns="http://schemas.openxmlformats.org/spreadsheetml/2006/main" count="98" uniqueCount="20">
  <si>
    <t>Klubb</t>
  </si>
  <si>
    <t>Resultat</t>
  </si>
  <si>
    <t>moment</t>
  </si>
  <si>
    <t>id_3788_3_5278</t>
  </si>
  <si>
    <t>Resultatliste 3* med YV teknisk kür</t>
  </si>
  <si>
    <t>Klasse</t>
  </si>
  <si>
    <t>Dato</t>
  </si>
  <si>
    <t>Sted</t>
  </si>
  <si>
    <t>Plassering</t>
  </si>
  <si>
    <t>Voltigør</t>
  </si>
  <si>
    <t>Longør</t>
  </si>
  <si>
    <t>Hest</t>
  </si>
  <si>
    <t>Obligatorisk</t>
  </si>
  <si>
    <t>Dommer A</t>
  </si>
  <si>
    <t>Dommer B</t>
  </si>
  <si>
    <t>Dommer C</t>
  </si>
  <si>
    <t>Dommer D</t>
  </si>
  <si>
    <t>Obli</t>
  </si>
  <si>
    <t>Teknisk</t>
  </si>
  <si>
    <t>Artistisk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</si>
</sst>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;;;"/>
    <numFmt numFmtId="165" formatCode="0.000"/>
    <numFmt numFmtId="166" formatCode="0.000;;0.000;@"/>
    <numFmt numFmtId="167" formatCode="0.000;&quot;&quot;"/>
  </numFmts>
  <fonts count="5">
    <font>
      <sz val="10"/>
      <color theme="1"/>
      <name val="Oslo Sans Office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Alignment="1" applyProtection="1">
      <alignment horizontal="left"/>
      <protection locked="0"/>
    </xf>
    <xf numFmtId="0" fontId="3" fillId="0" borderId="0" xfId="1" applyFont="1" applyProtection="1">
      <protection locked="0"/>
    </xf>
    <xf numFmtId="0" fontId="3" fillId="2" borderId="1" xfId="1" applyFont="1" applyFill="1" applyBorder="1"/>
    <xf numFmtId="0" fontId="3" fillId="2" borderId="2" xfId="1" applyFont="1" applyFill="1" applyBorder="1"/>
    <xf numFmtId="0" fontId="3" fillId="2" borderId="2" xfId="1" applyFont="1" applyFill="1" applyBorder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right"/>
    </xf>
    <xf numFmtId="0" fontId="3" fillId="2" borderId="5" xfId="1" applyFont="1" applyFill="1" applyBorder="1"/>
    <xf numFmtId="0" fontId="3" fillId="2" borderId="6" xfId="1" applyFont="1" applyFill="1" applyBorder="1"/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0" xfId="1" applyFont="1" applyFill="1" applyBorder="1" applyAlignment="1">
      <alignment horizontal="left" vertical="center"/>
    </xf>
    <xf numFmtId="0" fontId="3" fillId="2" borderId="10" xfId="1" applyFont="1" applyFill="1" applyBorder="1" applyAlignment="1">
      <alignment horizontal="center"/>
    </xf>
    <xf numFmtId="0" fontId="3" fillId="2" borderId="11" xfId="1" applyFont="1" applyFill="1" applyBorder="1" applyAlignment="1">
      <alignment vertical="center"/>
    </xf>
    <xf numFmtId="0" fontId="3" fillId="2" borderId="12" xfId="1" applyFont="1" applyFill="1" applyBorder="1"/>
    <xf numFmtId="0" fontId="3" fillId="2" borderId="11" xfId="1" applyFont="1" applyFill="1" applyBorder="1"/>
    <xf numFmtId="0" fontId="3" fillId="2" borderId="10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left" vertical="center"/>
    </xf>
    <xf numFmtId="0" fontId="3" fillId="2" borderId="13" xfId="1" applyFont="1" applyFill="1" applyBorder="1" applyAlignment="1">
      <alignment horizontal="left" vertical="center"/>
    </xf>
    <xf numFmtId="0" fontId="3" fillId="2" borderId="16" xfId="1" applyFont="1" applyFill="1" applyBorder="1" applyAlignment="1">
      <alignment horizontal="left" vertical="center"/>
    </xf>
    <xf numFmtId="0" fontId="3" fillId="2" borderId="17" xfId="1" applyFont="1" applyFill="1" applyBorder="1" applyAlignment="1">
      <alignment horizontal="center"/>
    </xf>
    <xf numFmtId="0" fontId="3" fillId="2" borderId="16" xfId="1" applyFont="1" applyFill="1" applyBorder="1" applyAlignment="1">
      <alignment vertical="center"/>
    </xf>
    <xf numFmtId="0" fontId="3" fillId="2" borderId="18" xfId="1" applyFont="1" applyFill="1" applyBorder="1" applyAlignment="1">
      <alignment horizontal="left" vertical="center"/>
    </xf>
    <xf numFmtId="0" fontId="3" fillId="2" borderId="19" xfId="1" applyFont="1" applyFill="1" applyBorder="1" applyAlignment="1">
      <alignment horizontal="left" vertical="center"/>
    </xf>
    <xf numFmtId="0" fontId="3" fillId="2" borderId="19" xfId="1" applyFont="1" applyFill="1" applyBorder="1" applyAlignment="1">
      <alignment horizontal="left"/>
    </xf>
    <xf numFmtId="0" fontId="3" fillId="2" borderId="19" xfId="1" applyFont="1" applyFill="1" applyBorder="1" applyAlignment="1">
      <alignment horizontal="center"/>
    </xf>
    <xf numFmtId="0" fontId="3" fillId="2" borderId="20" xfId="1" applyFont="1" applyFill="1" applyBorder="1" applyAlignment="1">
      <alignment vertical="center"/>
    </xf>
    <xf numFmtId="0" fontId="3" fillId="2" borderId="20" xfId="1" applyFont="1" applyFill="1" applyBorder="1"/>
    <xf numFmtId="0" fontId="3" fillId="2" borderId="19" xfId="1" applyFont="1" applyFill="1" applyBorder="1" applyAlignment="1">
      <alignment vertical="center" wrapText="1"/>
    </xf>
    <xf numFmtId="0" fontId="3" fillId="2" borderId="21" xfId="1" applyFont="1" applyFill="1" applyBorder="1" applyAlignment="1">
      <alignment vertical="center" wrapText="1"/>
    </xf>
    <xf numFmtId="0" fontId="3" fillId="2" borderId="22" xfId="1" applyFont="1" applyFill="1" applyBorder="1" applyAlignment="1">
      <alignment vertical="center"/>
    </xf>
    <xf numFmtId="0" fontId="3" fillId="0" borderId="23" xfId="1" applyFont="1" applyBorder="1" applyAlignment="1">
      <alignment horizontal="left" vertical="center"/>
    </xf>
    <xf numFmtId="0" fontId="3" fillId="0" borderId="24" xfId="1" applyFont="1" applyBorder="1" applyAlignment="1">
      <alignment horizontal="left" vertical="center"/>
    </xf>
    <xf numFmtId="0" fontId="3" fillId="0" borderId="24" xfId="1" applyFont="1" applyBorder="1" applyAlignment="1">
      <alignment horizontal="left"/>
    </xf>
    <xf numFmtId="0" fontId="3" fillId="0" borderId="24" xfId="1" applyFont="1" applyBorder="1" applyAlignment="1">
      <alignment horizontal="center"/>
    </xf>
    <xf numFmtId="0" fontId="3" fillId="0" borderId="24" xfId="1" applyFont="1" applyBorder="1" applyAlignment="1">
      <alignment vertical="center"/>
    </xf>
    <xf numFmtId="0" fontId="3" fillId="0" borderId="24" xfId="1" applyFont="1" applyBorder="1"/>
    <xf numFmtId="0" fontId="3" fillId="0" borderId="24" xfId="1" applyFont="1" applyBorder="1" applyAlignment="1">
      <alignment vertical="center" wrapText="1"/>
    </xf>
    <xf numFmtId="0" fontId="3" fillId="0" borderId="25" xfId="1" applyFont="1" applyBorder="1" applyAlignment="1">
      <alignment vertical="center"/>
    </xf>
    <xf numFmtId="164" fontId="3" fillId="0" borderId="26" xfId="1" applyNumberFormat="1" applyFont="1" applyBorder="1" applyAlignment="1">
      <alignment horizontal="center" vertical="center"/>
    </xf>
    <xf numFmtId="0" fontId="3" fillId="0" borderId="2" xfId="1" applyFont="1" applyBorder="1"/>
    <xf numFmtId="0" fontId="3" fillId="0" borderId="2" xfId="1" applyFont="1" applyBorder="1" applyAlignment="1" applyProtection="1">
      <alignment horizontal="left"/>
      <protection locked="0"/>
    </xf>
    <xf numFmtId="0" fontId="3" fillId="0" borderId="2" xfId="1" applyFont="1" applyBorder="1" applyAlignment="1" applyProtection="1">
      <alignment horizontal="center"/>
      <protection locked="0"/>
    </xf>
    <xf numFmtId="0" fontId="3" fillId="0" borderId="2" xfId="1" applyFont="1" applyBorder="1" applyProtection="1">
      <protection locked="0"/>
    </xf>
    <xf numFmtId="0" fontId="3" fillId="0" borderId="5" xfId="1" applyFont="1" applyBorder="1"/>
    <xf numFmtId="165" fontId="3" fillId="0" borderId="5" xfId="1" applyNumberFormat="1" applyFont="1" applyBorder="1" applyAlignment="1" applyProtection="1">
      <alignment horizontal="center"/>
      <protection locked="0"/>
    </xf>
    <xf numFmtId="166" fontId="3" fillId="0" borderId="3" xfId="1" applyNumberFormat="1" applyFont="1" applyBorder="1" applyAlignment="1">
      <alignment horizontal="center"/>
    </xf>
    <xf numFmtId="167" fontId="3" fillId="0" borderId="5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164" fontId="3" fillId="0" borderId="27" xfId="1" applyNumberFormat="1" applyFont="1" applyBorder="1" applyAlignment="1">
      <alignment horizontal="center"/>
    </xf>
    <xf numFmtId="0" fontId="3" fillId="0" borderId="28" xfId="1" applyFont="1" applyBorder="1" applyAlignment="1">
      <alignment horizontal="center" vertical="center"/>
    </xf>
    <xf numFmtId="0" fontId="3" fillId="0" borderId="29" xfId="1" applyFont="1" applyBorder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0" fontId="3" fillId="0" borderId="30" xfId="1" applyFont="1" applyBorder="1" applyProtection="1">
      <protection locked="0"/>
    </xf>
    <xf numFmtId="0" fontId="3" fillId="0" borderId="11" xfId="1" applyFont="1" applyBorder="1"/>
    <xf numFmtId="165" fontId="3" fillId="0" borderId="11" xfId="1" applyNumberFormat="1" applyFont="1" applyBorder="1" applyAlignment="1" applyProtection="1">
      <alignment horizontal="center"/>
      <protection locked="0"/>
    </xf>
    <xf numFmtId="166" fontId="3" fillId="0" borderId="11" xfId="1" applyNumberFormat="1" applyFont="1" applyBorder="1" applyAlignment="1">
      <alignment horizontal="center"/>
    </xf>
    <xf numFmtId="167" fontId="3" fillId="0" borderId="11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65" fontId="3" fillId="0" borderId="31" xfId="1" applyNumberFormat="1" applyFont="1" applyBorder="1" applyAlignment="1">
      <alignment horizontal="center" vertical="center"/>
    </xf>
    <xf numFmtId="164" fontId="3" fillId="0" borderId="28" xfId="1" applyNumberFormat="1" applyFont="1" applyBorder="1" applyAlignment="1">
      <alignment horizontal="center" vertical="center"/>
    </xf>
    <xf numFmtId="164" fontId="3" fillId="0" borderId="31" xfId="1" applyNumberFormat="1" applyFont="1" applyBorder="1" applyAlignment="1">
      <alignment horizontal="center" vertical="center"/>
    </xf>
    <xf numFmtId="164" fontId="3" fillId="0" borderId="32" xfId="1" applyNumberFormat="1" applyFont="1" applyBorder="1" applyAlignment="1">
      <alignment horizontal="center" vertical="center"/>
    </xf>
    <xf numFmtId="0" fontId="3" fillId="0" borderId="24" xfId="1" applyFont="1" applyBorder="1" applyAlignment="1" applyProtection="1">
      <alignment horizontal="left"/>
      <protection locked="0"/>
    </xf>
    <xf numFmtId="0" fontId="3" fillId="0" borderId="24" xfId="1" applyFont="1" applyBorder="1" applyAlignment="1" applyProtection="1">
      <alignment horizontal="center"/>
      <protection locked="0"/>
    </xf>
    <xf numFmtId="0" fontId="3" fillId="0" borderId="24" xfId="1" applyFont="1" applyBorder="1" applyProtection="1">
      <protection locked="0"/>
    </xf>
    <xf numFmtId="0" fontId="3" fillId="0" borderId="20" xfId="1" applyFont="1" applyBorder="1"/>
    <xf numFmtId="165" fontId="3" fillId="0" borderId="20" xfId="1" applyNumberFormat="1" applyFont="1" applyBorder="1" applyAlignment="1" applyProtection="1">
      <alignment horizontal="center"/>
      <protection locked="0"/>
    </xf>
    <xf numFmtId="166" fontId="3" fillId="0" borderId="20" xfId="1" applyNumberFormat="1" applyFont="1" applyBorder="1" applyAlignment="1">
      <alignment horizontal="center"/>
    </xf>
    <xf numFmtId="167" fontId="3" fillId="0" borderId="20" xfId="1" applyNumberFormat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164" fontId="3" fillId="0" borderId="25" xfId="1" applyNumberFormat="1" applyFont="1" applyBorder="1" applyAlignment="1">
      <alignment horizontal="center" vertical="center"/>
    </xf>
    <xf numFmtId="0" fontId="3" fillId="0" borderId="0" xfId="1" applyFont="1" applyAlignment="1">
      <alignment horizontal="left"/>
    </xf>
    <xf numFmtId="0" fontId="4" fillId="0" borderId="0" xfId="1" applyFont="1"/>
  </cellXfs>
  <cellStyles count="2">
    <cellStyle name="Normal" xfId="0" builtinId="0"/>
    <cellStyle name="Normal 4" xfId="1" xr:uid="{10D24F52-CF39-41B4-B5BD-A496F0C86747}"/>
  </cellStyles>
  <dxfs count="144"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 patternType="solid">
          <bgColor rgb="FFE2EBD5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kw0908/Downloads/06_samlade_resultatfiler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3 domare ind sr m tek"/>
      <sheetName val="4 domare ind sr m tek"/>
      <sheetName val="3 domare ind senior u tekn"/>
      <sheetName val="4 domare ind senior u tekn"/>
      <sheetName val="3 domare, seniorlag"/>
      <sheetName val="4 domare, seniorlag"/>
      <sheetName val="3 domare juniorlag"/>
      <sheetName val="4 domare juniorlag"/>
      <sheetName val="3 domare ind junior"/>
      <sheetName val="4 domare ind junior"/>
      <sheetName val="3 domare, mellanklass lag"/>
      <sheetName val="4 domare, mellanklass lag"/>
      <sheetName val="3 domare ind minior"/>
      <sheetName val="4 domare ind minior"/>
      <sheetName val="1 domare ind skrittklass"/>
      <sheetName val="2 domare ind skrittklass"/>
      <sheetName val="3 domare ind skrittklass"/>
      <sheetName val="1 domare lag lätt klass"/>
      <sheetName val="2 domare lag lätt klass"/>
      <sheetName val="3 domare lag lätt klass"/>
      <sheetName val="1 domare ind lätt klass galopp"/>
      <sheetName val="2 domare ind lätt klass galopp"/>
      <sheetName val="3 domare ind lätt klass galopp"/>
      <sheetName val="1 domare lag skritt typ 1 o 2"/>
      <sheetName val="2 domare lag skritt typ 1 o 2"/>
      <sheetName val="3 domare lag skritt typ 1 o 2"/>
      <sheetName val="3 domare, Pas de deux"/>
      <sheetName val="4 domare, Pas de deux"/>
      <sheetName val="1 domare, mixklass D o E"/>
      <sheetName val="2 domare, mixklass D o E"/>
      <sheetName val="3 domare, mixklass D o E"/>
    </sheetNames>
    <sheetDataSet>
      <sheetData sheetId="0">
        <row r="10">
          <cell r="B10" t="str">
            <v>En</v>
          </cell>
        </row>
        <row r="14">
          <cell r="B14" t="str">
            <v>Grund, Teknisk kür, Kür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24E89-3DDA-49DE-A141-D4F1A771627D}">
  <dimension ref="A1:O83"/>
  <sheetViews>
    <sheetView tabSelected="1" workbookViewId="0">
      <selection activeCell="J9" sqref="J9"/>
    </sheetView>
  </sheetViews>
  <sheetFormatPr baseColWidth="10" defaultColWidth="10" defaultRowHeight="16"/>
  <cols>
    <col min="1" max="1" width="10" style="2"/>
    <col min="2" max="3" width="10" style="2" hidden="1" customWidth="1"/>
    <col min="4" max="4" width="24.19921875" style="79" customWidth="1"/>
    <col min="5" max="5" width="6.19921875" style="2" customWidth="1"/>
    <col min="6" max="6" width="24.796875" style="2" customWidth="1"/>
    <col min="7" max="7" width="16" style="2" customWidth="1"/>
    <col min="8" max="12" width="10" style="2"/>
    <col min="13" max="14" width="10" style="2" hidden="1" customWidth="1"/>
    <col min="15" max="15" width="32.19921875" style="2" customWidth="1"/>
    <col min="16" max="16384" width="10" style="2"/>
  </cols>
  <sheetData>
    <row r="1" spans="1:15" ht="24">
      <c r="A1" s="80" t="s">
        <v>4</v>
      </c>
    </row>
    <row r="2" spans="1:15">
      <c r="A2" s="1" t="s">
        <v>5</v>
      </c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>
      <c r="A3" s="1" t="s">
        <v>6</v>
      </c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>
      <c r="A4" s="1" t="s">
        <v>7</v>
      </c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7" thickBot="1">
      <c r="D5" s="3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>
      <c r="A6" s="5"/>
      <c r="B6" s="6"/>
      <c r="C6" s="6"/>
      <c r="D6" s="7"/>
      <c r="E6" s="8"/>
      <c r="F6" s="9"/>
      <c r="G6" s="10"/>
      <c r="H6" s="11" t="s">
        <v>13</v>
      </c>
      <c r="I6" s="10" t="s">
        <v>14</v>
      </c>
      <c r="J6" s="10" t="s">
        <v>15</v>
      </c>
      <c r="K6" s="10" t="s">
        <v>16</v>
      </c>
      <c r="L6" s="12"/>
      <c r="M6" s="13"/>
      <c r="N6" s="13"/>
      <c r="O6" s="14"/>
    </row>
    <row r="7" spans="1:15" ht="17">
      <c r="A7" s="15" t="s">
        <v>8</v>
      </c>
      <c r="B7" s="16"/>
      <c r="C7" s="16"/>
      <c r="D7" s="16" t="s">
        <v>9</v>
      </c>
      <c r="E7" s="17"/>
      <c r="F7" s="18" t="s">
        <v>0</v>
      </c>
      <c r="G7" s="19" t="s">
        <v>12</v>
      </c>
      <c r="H7" s="20" t="s">
        <v>11</v>
      </c>
      <c r="I7" s="20" t="s">
        <v>17</v>
      </c>
      <c r="J7" s="20" t="s">
        <v>17</v>
      </c>
      <c r="K7" s="20"/>
      <c r="L7" s="21" t="s">
        <v>1</v>
      </c>
      <c r="M7" s="22"/>
      <c r="N7" s="22"/>
      <c r="O7" s="23"/>
    </row>
    <row r="8" spans="1:15" ht="17">
      <c r="A8" s="24"/>
      <c r="B8" s="25"/>
      <c r="C8" s="25"/>
      <c r="D8" s="26" t="s">
        <v>10</v>
      </c>
      <c r="E8" s="27"/>
      <c r="F8" s="18" t="s">
        <v>11</v>
      </c>
      <c r="G8" s="20" t="str">
        <f>IF(Antal_dagar="Två","Kür",IF(Momentordning="Grund, Teknisk kür, Kür","Tekn kür","Kür"))</f>
        <v>Tekn kür</v>
      </c>
      <c r="H8" s="20" t="s">
        <v>11</v>
      </c>
      <c r="I8" s="20" t="s">
        <v>18</v>
      </c>
      <c r="J8" s="20" t="s">
        <v>19</v>
      </c>
      <c r="K8" s="20"/>
      <c r="L8" s="21" t="s">
        <v>2</v>
      </c>
      <c r="M8" s="22"/>
      <c r="N8" s="22"/>
      <c r="O8" s="23" t="s">
        <v>1</v>
      </c>
    </row>
    <row r="9" spans="1:15">
      <c r="A9" s="24"/>
      <c r="B9" s="25"/>
      <c r="C9" s="25"/>
      <c r="D9" s="16"/>
      <c r="E9" s="27"/>
      <c r="F9" s="28"/>
      <c r="G9" s="20" t="str">
        <f>IF(Antal_dagar="Två","Tekn kür",IF(Momentordning="Grund, Teknisk kür, Kür","Kür","Tekn kür"))</f>
        <v>Kür</v>
      </c>
      <c r="H9" s="20" t="s">
        <v>11</v>
      </c>
      <c r="I9" s="20" t="s">
        <v>18</v>
      </c>
      <c r="J9" s="20" t="s">
        <v>19</v>
      </c>
      <c r="K9" s="20"/>
      <c r="L9" s="21"/>
      <c r="M9" s="22"/>
      <c r="N9" s="22"/>
      <c r="O9" s="23"/>
    </row>
    <row r="10" spans="1:15" ht="17" thickBot="1">
      <c r="A10" s="29"/>
      <c r="B10" s="30"/>
      <c r="C10" s="30"/>
      <c r="D10" s="31"/>
      <c r="E10" s="32"/>
      <c r="F10" s="33"/>
      <c r="G10" s="34" t="str">
        <f>IF(Antal_dagar="Två","Kür","")</f>
        <v/>
      </c>
      <c r="H10" s="34" t="str">
        <f>IF($G$10="","",H9)</f>
        <v/>
      </c>
      <c r="I10" s="34" t="str">
        <f t="shared" ref="I10:J10" si="0">IF($G$10="","",I9)</f>
        <v/>
      </c>
      <c r="J10" s="34" t="str">
        <f t="shared" si="0"/>
        <v/>
      </c>
      <c r="K10" s="34"/>
      <c r="L10" s="35"/>
      <c r="M10" s="36"/>
      <c r="N10" s="36"/>
      <c r="O10" s="37"/>
    </row>
    <row r="11" spans="1:15" ht="17" thickBot="1">
      <c r="A11" s="38"/>
      <c r="B11" s="39"/>
      <c r="C11" s="39"/>
      <c r="D11" s="40"/>
      <c r="E11" s="41"/>
      <c r="F11" s="42"/>
      <c r="G11" s="43"/>
      <c r="H11" s="43"/>
      <c r="I11" s="43"/>
      <c r="J11" s="43"/>
      <c r="K11" s="43"/>
      <c r="L11" s="44"/>
      <c r="M11" s="44"/>
      <c r="N11" s="44"/>
      <c r="O11" s="45"/>
    </row>
    <row r="12" spans="1:15" ht="17" thickBot="1">
      <c r="A12" s="46" t="str">
        <f t="shared" ref="A12:A75" si="1">IF(O12=0,"",_xlfn.FLOOR.MATH(RANK(N12,$N$12:$N$132)/4+1+SUMPRODUCT(-(-($N$12:$N$132=N12)),-(-(O12&lt;$O$12:$O$132)))/4))</f>
        <v/>
      </c>
      <c r="B12" s="47" t="s">
        <v>3</v>
      </c>
      <c r="C12" s="47">
        <v>1</v>
      </c>
      <c r="D12" s="48"/>
      <c r="E12" s="49"/>
      <c r="F12" s="50"/>
      <c r="G12" s="51" t="str">
        <f>IF($G$7&lt;&gt;"",$G$7,"")</f>
        <v>Obligatorisk</v>
      </c>
      <c r="H12" s="52"/>
      <c r="I12" s="52"/>
      <c r="J12" s="52"/>
      <c r="K12" s="53">
        <f>IF(AND(COUNTBLANK(G12:G12)=0,COUNTBLANK(I12:J12)=0),AVERAGE(I12:J12),-0.000001)</f>
        <v>-9.9999999999999995E-7</v>
      </c>
      <c r="L12" s="54">
        <f t="shared" ref="L12:L75" si="2">IF(COUNTBLANK(H12:K12)=0,AVERAGE(H12:K12),-0.000001)</f>
        <v>-9.9999999999999995E-7</v>
      </c>
      <c r="M12" s="55">
        <f t="shared" ref="M12:M75" si="3">IF(COUNTBLANK(H12:K12)=0,1,0)</f>
        <v>0</v>
      </c>
      <c r="N12" s="55">
        <f>SUM(M12:M15)</f>
        <v>0</v>
      </c>
      <c r="O12" s="56">
        <f>IF(COUNTIF(L12:L15,"&gt;=0"),ROUND(AVERAGEIF(L12:L15,"&gt;=0"),3),0)</f>
        <v>0</v>
      </c>
    </row>
    <row r="13" spans="1:15" ht="17" thickBot="1">
      <c r="A13" s="57" t="str">
        <f t="shared" si="1"/>
        <v/>
      </c>
      <c r="B13" s="2" t="s">
        <v>3</v>
      </c>
      <c r="C13" s="2">
        <v>2</v>
      </c>
      <c r="D13" s="58"/>
      <c r="E13" s="59"/>
      <c r="F13" s="60"/>
      <c r="G13" s="61" t="str">
        <f>IF($G$8&lt;&gt;"",$G$8,"")</f>
        <v>Tekn kür</v>
      </c>
      <c r="H13" s="62"/>
      <c r="I13" s="62"/>
      <c r="J13" s="62"/>
      <c r="K13" s="63">
        <f>IF(AND(COUNTBLANK(G13:G13)=0,COUNTBLANK(I13:I13)=0),I13,-0.000001)</f>
        <v>-9.9999999999999995E-7</v>
      </c>
      <c r="L13" s="64">
        <f t="shared" si="2"/>
        <v>-9.9999999999999995E-7</v>
      </c>
      <c r="M13" s="55">
        <f t="shared" si="3"/>
        <v>0</v>
      </c>
      <c r="N13" s="65">
        <f>SUM(M12:M15)</f>
        <v>0</v>
      </c>
      <c r="O13" s="66">
        <f>IF(COUNTIF(L12:L15,"&gt;=0"),ROUND(AVERAGEIF(L12:L15,"&gt;=0"),3),0)</f>
        <v>0</v>
      </c>
    </row>
    <row r="14" spans="1:15" ht="17" thickBot="1">
      <c r="A14" s="67" t="str">
        <f t="shared" si="1"/>
        <v/>
      </c>
      <c r="B14" s="2" t="s">
        <v>3</v>
      </c>
      <c r="C14" s="2">
        <v>3</v>
      </c>
      <c r="D14" s="3"/>
      <c r="E14" s="59"/>
      <c r="F14" s="4"/>
      <c r="G14" s="61" t="str">
        <f>IF($G$9&lt;&gt;"",$G$9,"")</f>
        <v>Kür</v>
      </c>
      <c r="H14" s="62"/>
      <c r="I14" s="62"/>
      <c r="J14" s="62"/>
      <c r="K14" s="63">
        <f>IF(AND(COUNTBLANK(G14:G14)=0,COUNTBLANK(I14:I14)=0),I14,-0.000001)</f>
        <v>-9.9999999999999995E-7</v>
      </c>
      <c r="L14" s="64">
        <f t="shared" si="2"/>
        <v>-9.9999999999999995E-7</v>
      </c>
      <c r="M14" s="55">
        <f t="shared" si="3"/>
        <v>0</v>
      </c>
      <c r="N14" s="65">
        <f>SUM(M12:M15)</f>
        <v>0</v>
      </c>
      <c r="O14" s="68">
        <f>IF(COUNTIF(L12:L15,"&gt;=0"),ROUND(AVERAGEIF(L12:L15,"&gt;=0"),3),0)</f>
        <v>0</v>
      </c>
    </row>
    <row r="15" spans="1:15" ht="17" thickBot="1">
      <c r="A15" s="69" t="str">
        <f t="shared" si="1"/>
        <v/>
      </c>
      <c r="B15" s="43" t="s">
        <v>3</v>
      </c>
      <c r="C15" s="43">
        <v>4</v>
      </c>
      <c r="D15" s="70"/>
      <c r="E15" s="71"/>
      <c r="F15" s="72"/>
      <c r="G15" s="73" t="str">
        <f>IF($G$10&lt;&gt;"",$G$10,"")</f>
        <v/>
      </c>
      <c r="H15" s="74"/>
      <c r="I15" s="74"/>
      <c r="J15" s="74"/>
      <c r="K15" s="75">
        <f>IF(AND(COUNTBLANK(G15:G15)=0,COUNTBLANK(I15:I15)=0),I15,-0.000001)</f>
        <v>-9.9999999999999995E-7</v>
      </c>
      <c r="L15" s="76">
        <f t="shared" si="2"/>
        <v>-9.9999999999999995E-7</v>
      </c>
      <c r="M15" s="55">
        <f t="shared" si="3"/>
        <v>0</v>
      </c>
      <c r="N15" s="77">
        <f>SUM(M12:M15)</f>
        <v>0</v>
      </c>
      <c r="O15" s="78">
        <f>IF(COUNTIF(L12:L15,"&gt;=0"),ROUND(AVERAGEIF(L12:L15,"&gt;=0"),3),0)</f>
        <v>0</v>
      </c>
    </row>
    <row r="16" spans="1:15" ht="17" thickBot="1">
      <c r="A16" s="46" t="str">
        <f t="shared" si="1"/>
        <v/>
      </c>
      <c r="B16" s="47" t="s">
        <v>3</v>
      </c>
      <c r="C16" s="47">
        <v>1</v>
      </c>
      <c r="D16" s="48"/>
      <c r="E16" s="49"/>
      <c r="F16" s="50"/>
      <c r="G16" s="51" t="str">
        <f>IF($G$7&lt;&gt;"",$G$7,"")</f>
        <v>Obligatorisk</v>
      </c>
      <c r="H16" s="52"/>
      <c r="I16" s="52"/>
      <c r="J16" s="52"/>
      <c r="K16" s="53">
        <f>IF(AND(COUNTBLANK(G16:G16)=0,COUNTBLANK(I16:J16)=0),AVERAGE(I16:J16),-0.000001)</f>
        <v>-9.9999999999999995E-7</v>
      </c>
      <c r="L16" s="54">
        <f t="shared" si="2"/>
        <v>-9.9999999999999995E-7</v>
      </c>
      <c r="M16" s="55">
        <f t="shared" si="3"/>
        <v>0</v>
      </c>
      <c r="N16" s="55">
        <f>SUM(M16:M19)</f>
        <v>0</v>
      </c>
      <c r="O16" s="56">
        <f>IF(COUNTIF(L16:L19,"&gt;=0"),ROUND(AVERAGEIF(L16:L19,"&gt;=0"),3),0)</f>
        <v>0</v>
      </c>
    </row>
    <row r="17" spans="1:15" ht="17" thickBot="1">
      <c r="A17" s="57" t="str">
        <f t="shared" si="1"/>
        <v/>
      </c>
      <c r="B17" s="2" t="s">
        <v>3</v>
      </c>
      <c r="C17" s="2">
        <v>2</v>
      </c>
      <c r="D17" s="58"/>
      <c r="E17" s="59"/>
      <c r="F17" s="60"/>
      <c r="G17" s="61" t="str">
        <f>IF($G$8&lt;&gt;"",$G$8,"")</f>
        <v>Tekn kür</v>
      </c>
      <c r="H17" s="62"/>
      <c r="I17" s="62"/>
      <c r="J17" s="62"/>
      <c r="K17" s="63">
        <f>IF(AND(COUNTBLANK(G17:G17)=0,COUNTBLANK(I17:I17)=0),I17,-0.000001)</f>
        <v>-9.9999999999999995E-7</v>
      </c>
      <c r="L17" s="64">
        <f t="shared" si="2"/>
        <v>-9.9999999999999995E-7</v>
      </c>
      <c r="M17" s="55">
        <f t="shared" si="3"/>
        <v>0</v>
      </c>
      <c r="N17" s="65">
        <f>SUM(M16:M19)</f>
        <v>0</v>
      </c>
      <c r="O17" s="66">
        <f>IF(COUNTIF(L16:L19,"&gt;=0"),ROUND(AVERAGEIF(L16:L19,"&gt;=0"),3),0)</f>
        <v>0</v>
      </c>
    </row>
    <row r="18" spans="1:15" ht="17" thickBot="1">
      <c r="A18" s="67" t="str">
        <f t="shared" si="1"/>
        <v/>
      </c>
      <c r="B18" s="2" t="s">
        <v>3</v>
      </c>
      <c r="C18" s="2">
        <v>3</v>
      </c>
      <c r="D18" s="3"/>
      <c r="E18" s="59"/>
      <c r="F18" s="4"/>
      <c r="G18" s="61" t="str">
        <f>IF($G$9&lt;&gt;"",$G$9,"")</f>
        <v>Kür</v>
      </c>
      <c r="H18" s="62"/>
      <c r="I18" s="62"/>
      <c r="J18" s="62"/>
      <c r="K18" s="63">
        <f>IF(AND(COUNTBLANK(G18:G18)=0,COUNTBLANK(I18:I18)=0),I18,-0.000001)</f>
        <v>-9.9999999999999995E-7</v>
      </c>
      <c r="L18" s="64">
        <f t="shared" si="2"/>
        <v>-9.9999999999999995E-7</v>
      </c>
      <c r="M18" s="55">
        <f t="shared" si="3"/>
        <v>0</v>
      </c>
      <c r="N18" s="65">
        <f>SUM(M16:M19)</f>
        <v>0</v>
      </c>
      <c r="O18" s="68">
        <f>IF(COUNTIF(L16:L19,"&gt;=0"),ROUND(AVERAGEIF(L16:L19,"&gt;=0"),3),0)</f>
        <v>0</v>
      </c>
    </row>
    <row r="19" spans="1:15" ht="17" thickBot="1">
      <c r="A19" s="69" t="str">
        <f t="shared" si="1"/>
        <v/>
      </c>
      <c r="B19" s="43" t="s">
        <v>3</v>
      </c>
      <c r="C19" s="43">
        <v>4</v>
      </c>
      <c r="D19" s="70"/>
      <c r="E19" s="71"/>
      <c r="F19" s="72"/>
      <c r="G19" s="73" t="str">
        <f>IF($G$10&lt;&gt;"",$G$10,"")</f>
        <v/>
      </c>
      <c r="H19" s="74"/>
      <c r="I19" s="74"/>
      <c r="J19" s="74"/>
      <c r="K19" s="75">
        <f>IF(AND(COUNTBLANK(G19:G19)=0,COUNTBLANK(I19:I19)=0),I19,-0.000001)</f>
        <v>-9.9999999999999995E-7</v>
      </c>
      <c r="L19" s="76">
        <f t="shared" si="2"/>
        <v>-9.9999999999999995E-7</v>
      </c>
      <c r="M19" s="55">
        <f t="shared" si="3"/>
        <v>0</v>
      </c>
      <c r="N19" s="77">
        <f>SUM(M16:M19)</f>
        <v>0</v>
      </c>
      <c r="O19" s="78">
        <f>IF(COUNTIF(L16:L19,"&gt;=0"),ROUND(AVERAGEIF(L16:L19,"&gt;=0"),3),0)</f>
        <v>0</v>
      </c>
    </row>
    <row r="20" spans="1:15" ht="17" thickBot="1">
      <c r="A20" s="46" t="str">
        <f t="shared" si="1"/>
        <v/>
      </c>
      <c r="B20" s="47" t="s">
        <v>3</v>
      </c>
      <c r="C20" s="47">
        <v>1</v>
      </c>
      <c r="D20" s="48"/>
      <c r="E20" s="49"/>
      <c r="F20" s="50"/>
      <c r="G20" s="51" t="str">
        <f>IF($G$7&lt;&gt;"",$G$7,"")</f>
        <v>Obligatorisk</v>
      </c>
      <c r="H20" s="52"/>
      <c r="I20" s="52"/>
      <c r="J20" s="52"/>
      <c r="K20" s="53">
        <f>IF(AND(COUNTBLANK(G20:G20)=0,COUNTBLANK(I20:J20)=0),AVERAGE(I20:J20),-0.000001)</f>
        <v>-9.9999999999999995E-7</v>
      </c>
      <c r="L20" s="54">
        <f t="shared" si="2"/>
        <v>-9.9999999999999995E-7</v>
      </c>
      <c r="M20" s="55">
        <f t="shared" si="3"/>
        <v>0</v>
      </c>
      <c r="N20" s="55">
        <f>SUM(M20:M23)</f>
        <v>0</v>
      </c>
      <c r="O20" s="56">
        <f>IF(COUNTIF(L20:L23,"&gt;=0"),ROUND(AVERAGEIF(L20:L23,"&gt;=0"),3),0)</f>
        <v>0</v>
      </c>
    </row>
    <row r="21" spans="1:15" ht="17" thickBot="1">
      <c r="A21" s="57" t="str">
        <f t="shared" si="1"/>
        <v/>
      </c>
      <c r="B21" s="2" t="s">
        <v>3</v>
      </c>
      <c r="C21" s="2">
        <v>2</v>
      </c>
      <c r="D21" s="58"/>
      <c r="E21" s="59"/>
      <c r="F21" s="60"/>
      <c r="G21" s="61" t="str">
        <f>IF($G$8&lt;&gt;"",$G$8,"")</f>
        <v>Tekn kür</v>
      </c>
      <c r="H21" s="62"/>
      <c r="I21" s="62"/>
      <c r="J21" s="62"/>
      <c r="K21" s="63">
        <f>IF(AND(COUNTBLANK(G21:G21)=0,COUNTBLANK(I21:I21)=0),I21,-0.000001)</f>
        <v>-9.9999999999999995E-7</v>
      </c>
      <c r="L21" s="64">
        <f t="shared" si="2"/>
        <v>-9.9999999999999995E-7</v>
      </c>
      <c r="M21" s="55">
        <f t="shared" si="3"/>
        <v>0</v>
      </c>
      <c r="N21" s="65">
        <f>SUM(M20:M23)</f>
        <v>0</v>
      </c>
      <c r="O21" s="66">
        <f>IF(COUNTIF(L20:L23,"&gt;=0"),ROUND(AVERAGEIF(L20:L23,"&gt;=0"),3),0)</f>
        <v>0</v>
      </c>
    </row>
    <row r="22" spans="1:15" ht="17" thickBot="1">
      <c r="A22" s="67" t="str">
        <f t="shared" si="1"/>
        <v/>
      </c>
      <c r="B22" s="2" t="s">
        <v>3</v>
      </c>
      <c r="C22" s="2">
        <v>3</v>
      </c>
      <c r="D22" s="3"/>
      <c r="E22" s="59"/>
      <c r="F22" s="4"/>
      <c r="G22" s="61" t="str">
        <f>IF($G$9&lt;&gt;"",$G$9,"")</f>
        <v>Kür</v>
      </c>
      <c r="H22" s="62"/>
      <c r="I22" s="62"/>
      <c r="J22" s="62"/>
      <c r="K22" s="63">
        <f>IF(AND(COUNTBLANK(G22:G22)=0,COUNTBLANK(I22:I22)=0),I22,-0.000001)</f>
        <v>-9.9999999999999995E-7</v>
      </c>
      <c r="L22" s="64">
        <f t="shared" si="2"/>
        <v>-9.9999999999999995E-7</v>
      </c>
      <c r="M22" s="55">
        <f t="shared" si="3"/>
        <v>0</v>
      </c>
      <c r="N22" s="65">
        <f>SUM(M20:M23)</f>
        <v>0</v>
      </c>
      <c r="O22" s="68">
        <f>IF(COUNTIF(L20:L23,"&gt;=0"),ROUND(AVERAGEIF(L20:L23,"&gt;=0"),3),0)</f>
        <v>0</v>
      </c>
    </row>
    <row r="23" spans="1:15" ht="17" thickBot="1">
      <c r="A23" s="69" t="str">
        <f t="shared" si="1"/>
        <v/>
      </c>
      <c r="B23" s="43" t="s">
        <v>3</v>
      </c>
      <c r="C23" s="43">
        <v>4</v>
      </c>
      <c r="D23" s="70"/>
      <c r="E23" s="71"/>
      <c r="F23" s="72"/>
      <c r="G23" s="73" t="str">
        <f>IF($G$10&lt;&gt;"",$G$10,"")</f>
        <v/>
      </c>
      <c r="H23" s="74"/>
      <c r="I23" s="74"/>
      <c r="J23" s="74"/>
      <c r="K23" s="75">
        <f>IF(AND(COUNTBLANK(G23:G23)=0,COUNTBLANK(I23:I23)=0),I23,-0.000001)</f>
        <v>-9.9999999999999995E-7</v>
      </c>
      <c r="L23" s="76">
        <f t="shared" si="2"/>
        <v>-9.9999999999999995E-7</v>
      </c>
      <c r="M23" s="55">
        <f t="shared" si="3"/>
        <v>0</v>
      </c>
      <c r="N23" s="77">
        <f>SUM(M20:M23)</f>
        <v>0</v>
      </c>
      <c r="O23" s="78">
        <f>IF(COUNTIF(L20:L23,"&gt;=0"),ROUND(AVERAGEIF(L20:L23,"&gt;=0"),3),0)</f>
        <v>0</v>
      </c>
    </row>
    <row r="24" spans="1:15" ht="17" thickBot="1">
      <c r="A24" s="46" t="str">
        <f t="shared" si="1"/>
        <v/>
      </c>
      <c r="B24" s="47" t="s">
        <v>3</v>
      </c>
      <c r="C24" s="47">
        <v>1</v>
      </c>
      <c r="D24" s="48"/>
      <c r="E24" s="49"/>
      <c r="F24" s="50"/>
      <c r="G24" s="51" t="str">
        <f>IF($G$7&lt;&gt;"",$G$7,"")</f>
        <v>Obligatorisk</v>
      </c>
      <c r="H24" s="52"/>
      <c r="I24" s="52"/>
      <c r="J24" s="52"/>
      <c r="K24" s="53">
        <f>IF(AND(COUNTBLANK(G24:G24)=0,COUNTBLANK(I24:J24)=0),AVERAGE(I24:J24),-0.000001)</f>
        <v>-9.9999999999999995E-7</v>
      </c>
      <c r="L24" s="54">
        <f t="shared" si="2"/>
        <v>-9.9999999999999995E-7</v>
      </c>
      <c r="M24" s="55">
        <f t="shared" si="3"/>
        <v>0</v>
      </c>
      <c r="N24" s="55">
        <f>SUM(M24:M27)</f>
        <v>0</v>
      </c>
      <c r="O24" s="56">
        <f>IF(COUNTIF(L24:L27,"&gt;=0"),ROUND(AVERAGEIF(L24:L27,"&gt;=0"),3),0)</f>
        <v>0</v>
      </c>
    </row>
    <row r="25" spans="1:15" ht="17" thickBot="1">
      <c r="A25" s="57" t="str">
        <f t="shared" si="1"/>
        <v/>
      </c>
      <c r="B25" s="2" t="s">
        <v>3</v>
      </c>
      <c r="C25" s="2">
        <v>2</v>
      </c>
      <c r="D25" s="58"/>
      <c r="E25" s="59"/>
      <c r="F25" s="60"/>
      <c r="G25" s="61" t="str">
        <f>IF($G$8&lt;&gt;"",$G$8,"")</f>
        <v>Tekn kür</v>
      </c>
      <c r="H25" s="62"/>
      <c r="I25" s="62"/>
      <c r="J25" s="62"/>
      <c r="K25" s="63">
        <f>IF(AND(COUNTBLANK(G25:G25)=0,COUNTBLANK(I25:I25)=0),I25,-0.000001)</f>
        <v>-9.9999999999999995E-7</v>
      </c>
      <c r="L25" s="64">
        <f t="shared" si="2"/>
        <v>-9.9999999999999995E-7</v>
      </c>
      <c r="M25" s="55">
        <f t="shared" si="3"/>
        <v>0</v>
      </c>
      <c r="N25" s="65">
        <f>SUM(M24:M27)</f>
        <v>0</v>
      </c>
      <c r="O25" s="66">
        <f>IF(COUNTIF(L24:L27,"&gt;=0"),ROUND(AVERAGEIF(L24:L27,"&gt;=0"),3),0)</f>
        <v>0</v>
      </c>
    </row>
    <row r="26" spans="1:15" ht="17" thickBot="1">
      <c r="A26" s="67" t="str">
        <f t="shared" si="1"/>
        <v/>
      </c>
      <c r="B26" s="2" t="s">
        <v>3</v>
      </c>
      <c r="C26" s="2">
        <v>3</v>
      </c>
      <c r="D26" s="3"/>
      <c r="E26" s="59"/>
      <c r="F26" s="4"/>
      <c r="G26" s="61" t="str">
        <f>IF($G$9&lt;&gt;"",$G$9,"")</f>
        <v>Kür</v>
      </c>
      <c r="H26" s="62"/>
      <c r="I26" s="62"/>
      <c r="J26" s="62"/>
      <c r="K26" s="63">
        <f>IF(AND(COUNTBLANK(G26:G26)=0,COUNTBLANK(I26:I26)=0),I26,-0.000001)</f>
        <v>-9.9999999999999995E-7</v>
      </c>
      <c r="L26" s="64">
        <f t="shared" si="2"/>
        <v>-9.9999999999999995E-7</v>
      </c>
      <c r="M26" s="55">
        <f t="shared" si="3"/>
        <v>0</v>
      </c>
      <c r="N26" s="65">
        <f>SUM(M24:M27)</f>
        <v>0</v>
      </c>
      <c r="O26" s="68">
        <f>IF(COUNTIF(L24:L27,"&gt;=0"),ROUND(AVERAGEIF(L24:L27,"&gt;=0"),3),0)</f>
        <v>0</v>
      </c>
    </row>
    <row r="27" spans="1:15" ht="17" thickBot="1">
      <c r="A27" s="69" t="str">
        <f t="shared" si="1"/>
        <v/>
      </c>
      <c r="B27" s="43" t="s">
        <v>3</v>
      </c>
      <c r="C27" s="43">
        <v>4</v>
      </c>
      <c r="D27" s="70"/>
      <c r="E27" s="71"/>
      <c r="F27" s="72"/>
      <c r="G27" s="73" t="str">
        <f>IF($G$10&lt;&gt;"",$G$10,"")</f>
        <v/>
      </c>
      <c r="H27" s="74"/>
      <c r="I27" s="74"/>
      <c r="J27" s="74"/>
      <c r="K27" s="75">
        <f>IF(AND(COUNTBLANK(G27:G27)=0,COUNTBLANK(I27:I27)=0),I27,-0.000001)</f>
        <v>-9.9999999999999995E-7</v>
      </c>
      <c r="L27" s="76">
        <f t="shared" si="2"/>
        <v>-9.9999999999999995E-7</v>
      </c>
      <c r="M27" s="55">
        <f t="shared" si="3"/>
        <v>0</v>
      </c>
      <c r="N27" s="77">
        <f>SUM(M24:M27)</f>
        <v>0</v>
      </c>
      <c r="O27" s="78">
        <f>IF(COUNTIF(L24:L27,"&gt;=0"),ROUND(AVERAGEIF(L24:L27,"&gt;=0"),3),0)</f>
        <v>0</v>
      </c>
    </row>
    <row r="28" spans="1:15" ht="17" thickBot="1">
      <c r="A28" s="46" t="str">
        <f t="shared" si="1"/>
        <v/>
      </c>
      <c r="B28" s="47" t="s">
        <v>3</v>
      </c>
      <c r="C28" s="47">
        <v>1</v>
      </c>
      <c r="D28" s="48"/>
      <c r="E28" s="49"/>
      <c r="F28" s="50"/>
      <c r="G28" s="51" t="str">
        <f>IF($G$7&lt;&gt;"",$G$7,"")</f>
        <v>Obligatorisk</v>
      </c>
      <c r="H28" s="52"/>
      <c r="I28" s="52"/>
      <c r="J28" s="52"/>
      <c r="K28" s="53">
        <f>IF(AND(COUNTBLANK(G28:G28)=0,COUNTBLANK(I28:J28)=0),AVERAGE(I28:J28),-0.000001)</f>
        <v>-9.9999999999999995E-7</v>
      </c>
      <c r="L28" s="54">
        <f t="shared" si="2"/>
        <v>-9.9999999999999995E-7</v>
      </c>
      <c r="M28" s="55">
        <f t="shared" si="3"/>
        <v>0</v>
      </c>
      <c r="N28" s="55">
        <f>SUM(M28:M31)</f>
        <v>0</v>
      </c>
      <c r="O28" s="56">
        <f>IF(COUNTIF(L28:L31,"&gt;=0"),ROUND(AVERAGEIF(L28:L31,"&gt;=0"),3),0)</f>
        <v>0</v>
      </c>
    </row>
    <row r="29" spans="1:15" ht="17" thickBot="1">
      <c r="A29" s="57" t="str">
        <f t="shared" si="1"/>
        <v/>
      </c>
      <c r="B29" s="2" t="s">
        <v>3</v>
      </c>
      <c r="C29" s="2">
        <v>2</v>
      </c>
      <c r="D29" s="58"/>
      <c r="E29" s="59"/>
      <c r="F29" s="60"/>
      <c r="G29" s="61" t="str">
        <f>IF($G$8&lt;&gt;"",$G$8,"")</f>
        <v>Tekn kür</v>
      </c>
      <c r="H29" s="62"/>
      <c r="I29" s="62"/>
      <c r="J29" s="62"/>
      <c r="K29" s="63">
        <f>IF(AND(COUNTBLANK(G29:G29)=0,COUNTBLANK(I29:I29)=0),I29,-0.000001)</f>
        <v>-9.9999999999999995E-7</v>
      </c>
      <c r="L29" s="64">
        <f t="shared" si="2"/>
        <v>-9.9999999999999995E-7</v>
      </c>
      <c r="M29" s="55">
        <f t="shared" si="3"/>
        <v>0</v>
      </c>
      <c r="N29" s="65">
        <f>SUM(M28:M31)</f>
        <v>0</v>
      </c>
      <c r="O29" s="66">
        <f>IF(COUNTIF(L28:L31,"&gt;=0"),ROUND(AVERAGEIF(L28:L31,"&gt;=0"),3),0)</f>
        <v>0</v>
      </c>
    </row>
    <row r="30" spans="1:15" ht="17" thickBot="1">
      <c r="A30" s="67" t="str">
        <f t="shared" si="1"/>
        <v/>
      </c>
      <c r="B30" s="2" t="s">
        <v>3</v>
      </c>
      <c r="C30" s="2">
        <v>3</v>
      </c>
      <c r="D30" s="3"/>
      <c r="E30" s="59"/>
      <c r="F30" s="4"/>
      <c r="G30" s="61" t="str">
        <f>IF($G$9&lt;&gt;"",$G$9,"")</f>
        <v>Kür</v>
      </c>
      <c r="H30" s="62"/>
      <c r="I30" s="62"/>
      <c r="J30" s="62"/>
      <c r="K30" s="63">
        <f>IF(AND(COUNTBLANK(G30:G30)=0,COUNTBLANK(I30:I30)=0),I30,-0.000001)</f>
        <v>-9.9999999999999995E-7</v>
      </c>
      <c r="L30" s="64">
        <f t="shared" si="2"/>
        <v>-9.9999999999999995E-7</v>
      </c>
      <c r="M30" s="55">
        <f t="shared" si="3"/>
        <v>0</v>
      </c>
      <c r="N30" s="65">
        <f>SUM(M28:M31)</f>
        <v>0</v>
      </c>
      <c r="O30" s="68">
        <f>IF(COUNTIF(L28:L31,"&gt;=0"),ROUND(AVERAGEIF(L28:L31,"&gt;=0"),3),0)</f>
        <v>0</v>
      </c>
    </row>
    <row r="31" spans="1:15" ht="17" thickBot="1">
      <c r="A31" s="69" t="str">
        <f t="shared" si="1"/>
        <v/>
      </c>
      <c r="B31" s="43" t="s">
        <v>3</v>
      </c>
      <c r="C31" s="43">
        <v>4</v>
      </c>
      <c r="D31" s="70"/>
      <c r="E31" s="71"/>
      <c r="F31" s="72"/>
      <c r="G31" s="73" t="str">
        <f>IF($G$10&lt;&gt;"",$G$10,"")</f>
        <v/>
      </c>
      <c r="H31" s="74"/>
      <c r="I31" s="74"/>
      <c r="J31" s="74"/>
      <c r="K31" s="75">
        <f>IF(AND(COUNTBLANK(G31:G31)=0,COUNTBLANK(I31:I31)=0),I31,-0.000001)</f>
        <v>-9.9999999999999995E-7</v>
      </c>
      <c r="L31" s="76">
        <f t="shared" si="2"/>
        <v>-9.9999999999999995E-7</v>
      </c>
      <c r="M31" s="55">
        <f t="shared" si="3"/>
        <v>0</v>
      </c>
      <c r="N31" s="77">
        <f>SUM(M28:M31)</f>
        <v>0</v>
      </c>
      <c r="O31" s="78">
        <f>IF(COUNTIF(L28:L31,"&gt;=0"),ROUND(AVERAGEIF(L28:L31,"&gt;=0"),3),0)</f>
        <v>0</v>
      </c>
    </row>
    <row r="32" spans="1:15" ht="17" thickBot="1">
      <c r="A32" s="46" t="str">
        <f t="shared" si="1"/>
        <v/>
      </c>
      <c r="B32" s="47" t="s">
        <v>3</v>
      </c>
      <c r="C32" s="47">
        <v>1</v>
      </c>
      <c r="D32" s="48"/>
      <c r="E32" s="49"/>
      <c r="F32" s="50"/>
      <c r="G32" s="51" t="str">
        <f>IF($G$7&lt;&gt;"",$G$7,"")</f>
        <v>Obligatorisk</v>
      </c>
      <c r="H32" s="52"/>
      <c r="I32" s="52"/>
      <c r="J32" s="52"/>
      <c r="K32" s="53">
        <f>IF(AND(COUNTBLANK(G32:G32)=0,COUNTBLANK(I32:J32)=0),AVERAGE(I32:J32),-0.000001)</f>
        <v>-9.9999999999999995E-7</v>
      </c>
      <c r="L32" s="54">
        <f t="shared" si="2"/>
        <v>-9.9999999999999995E-7</v>
      </c>
      <c r="M32" s="55">
        <f t="shared" si="3"/>
        <v>0</v>
      </c>
      <c r="N32" s="55">
        <f>SUM(M32:M35)</f>
        <v>0</v>
      </c>
      <c r="O32" s="56">
        <f>IF(COUNTIF(L32:L35,"&gt;=0"),ROUND(AVERAGEIF(L32:L35,"&gt;=0"),3),0)</f>
        <v>0</v>
      </c>
    </row>
    <row r="33" spans="1:15" ht="17" thickBot="1">
      <c r="A33" s="57" t="str">
        <f t="shared" si="1"/>
        <v/>
      </c>
      <c r="B33" s="2" t="s">
        <v>3</v>
      </c>
      <c r="C33" s="2">
        <v>2</v>
      </c>
      <c r="D33" s="58"/>
      <c r="E33" s="59"/>
      <c r="F33" s="60"/>
      <c r="G33" s="61" t="str">
        <f>IF($G$8&lt;&gt;"",$G$8,"")</f>
        <v>Tekn kür</v>
      </c>
      <c r="H33" s="62"/>
      <c r="I33" s="62"/>
      <c r="J33" s="62"/>
      <c r="K33" s="63">
        <f>IF(AND(COUNTBLANK(G33:G33)=0,COUNTBLANK(I33:I33)=0),I33,-0.000001)</f>
        <v>-9.9999999999999995E-7</v>
      </c>
      <c r="L33" s="64">
        <f t="shared" si="2"/>
        <v>-9.9999999999999995E-7</v>
      </c>
      <c r="M33" s="55">
        <f t="shared" si="3"/>
        <v>0</v>
      </c>
      <c r="N33" s="65">
        <f>SUM(M32:M35)</f>
        <v>0</v>
      </c>
      <c r="O33" s="66">
        <f>IF(COUNTIF(L32:L35,"&gt;=0"),ROUND(AVERAGEIF(L32:L35,"&gt;=0"),3),0)</f>
        <v>0</v>
      </c>
    </row>
    <row r="34" spans="1:15" ht="17" thickBot="1">
      <c r="A34" s="67" t="str">
        <f t="shared" si="1"/>
        <v/>
      </c>
      <c r="B34" s="2" t="s">
        <v>3</v>
      </c>
      <c r="C34" s="2">
        <v>3</v>
      </c>
      <c r="D34" s="3"/>
      <c r="E34" s="59"/>
      <c r="F34" s="4"/>
      <c r="G34" s="61" t="str">
        <f>IF($G$9&lt;&gt;"",$G$9,"")</f>
        <v>Kür</v>
      </c>
      <c r="H34" s="62"/>
      <c r="I34" s="62"/>
      <c r="J34" s="62"/>
      <c r="K34" s="63">
        <f>IF(AND(COUNTBLANK(G34:G34)=0,COUNTBLANK(I34:I34)=0),I34,-0.000001)</f>
        <v>-9.9999999999999995E-7</v>
      </c>
      <c r="L34" s="64">
        <f t="shared" si="2"/>
        <v>-9.9999999999999995E-7</v>
      </c>
      <c r="M34" s="55">
        <f t="shared" si="3"/>
        <v>0</v>
      </c>
      <c r="N34" s="65">
        <f>SUM(M32:M35)</f>
        <v>0</v>
      </c>
      <c r="O34" s="68">
        <f>IF(COUNTIF(L32:L35,"&gt;=0"),ROUND(AVERAGEIF(L32:L35,"&gt;=0"),3),0)</f>
        <v>0</v>
      </c>
    </row>
    <row r="35" spans="1:15" ht="17" thickBot="1">
      <c r="A35" s="69" t="str">
        <f t="shared" si="1"/>
        <v/>
      </c>
      <c r="B35" s="43" t="s">
        <v>3</v>
      </c>
      <c r="C35" s="43">
        <v>4</v>
      </c>
      <c r="D35" s="70"/>
      <c r="E35" s="71"/>
      <c r="F35" s="72"/>
      <c r="G35" s="73" t="str">
        <f>IF($G$10&lt;&gt;"",$G$10,"")</f>
        <v/>
      </c>
      <c r="H35" s="74"/>
      <c r="I35" s="74"/>
      <c r="J35" s="74"/>
      <c r="K35" s="75">
        <f>IF(AND(COUNTBLANK(G35:G35)=0,COUNTBLANK(I35:I35)=0),I35,-0.000001)</f>
        <v>-9.9999999999999995E-7</v>
      </c>
      <c r="L35" s="76">
        <f t="shared" si="2"/>
        <v>-9.9999999999999995E-7</v>
      </c>
      <c r="M35" s="55">
        <f t="shared" si="3"/>
        <v>0</v>
      </c>
      <c r="N35" s="77">
        <f>SUM(M32:M35)</f>
        <v>0</v>
      </c>
      <c r="O35" s="78">
        <f>IF(COUNTIF(L32:L35,"&gt;=0"),ROUND(AVERAGEIF(L32:L35,"&gt;=0"),3),0)</f>
        <v>0</v>
      </c>
    </row>
    <row r="36" spans="1:15" ht="17" thickBot="1">
      <c r="A36" s="46" t="str">
        <f t="shared" si="1"/>
        <v/>
      </c>
      <c r="B36" s="47" t="s">
        <v>3</v>
      </c>
      <c r="C36" s="47">
        <v>1</v>
      </c>
      <c r="D36" s="48"/>
      <c r="E36" s="49"/>
      <c r="F36" s="50"/>
      <c r="G36" s="51" t="str">
        <f>IF($G$7&lt;&gt;"",$G$7,"")</f>
        <v>Obligatorisk</v>
      </c>
      <c r="H36" s="52"/>
      <c r="I36" s="52"/>
      <c r="J36" s="52"/>
      <c r="K36" s="53">
        <f>IF(AND(COUNTBLANK(G36:G36)=0,COUNTBLANK(I36:J36)=0),AVERAGE(I36:J36),-0.000001)</f>
        <v>-9.9999999999999995E-7</v>
      </c>
      <c r="L36" s="54">
        <f t="shared" si="2"/>
        <v>-9.9999999999999995E-7</v>
      </c>
      <c r="M36" s="55">
        <f t="shared" si="3"/>
        <v>0</v>
      </c>
      <c r="N36" s="55">
        <f>SUM(M36:M39)</f>
        <v>0</v>
      </c>
      <c r="O36" s="56">
        <f>IF(COUNTIF(L36:L39,"&gt;=0"),ROUND(AVERAGEIF(L36:L39,"&gt;=0"),3),0)</f>
        <v>0</v>
      </c>
    </row>
    <row r="37" spans="1:15" ht="17" thickBot="1">
      <c r="A37" s="57" t="str">
        <f t="shared" si="1"/>
        <v/>
      </c>
      <c r="B37" s="2" t="s">
        <v>3</v>
      </c>
      <c r="C37" s="2">
        <v>2</v>
      </c>
      <c r="D37" s="58"/>
      <c r="E37" s="59"/>
      <c r="F37" s="60"/>
      <c r="G37" s="61" t="str">
        <f>IF($G$8&lt;&gt;"",$G$8,"")</f>
        <v>Tekn kür</v>
      </c>
      <c r="H37" s="62"/>
      <c r="I37" s="62"/>
      <c r="J37" s="62"/>
      <c r="K37" s="63">
        <f>IF(AND(COUNTBLANK(G37:G37)=0,COUNTBLANK(I37:I37)=0),I37,-0.000001)</f>
        <v>-9.9999999999999995E-7</v>
      </c>
      <c r="L37" s="64">
        <f t="shared" si="2"/>
        <v>-9.9999999999999995E-7</v>
      </c>
      <c r="M37" s="55">
        <f t="shared" si="3"/>
        <v>0</v>
      </c>
      <c r="N37" s="65">
        <f>SUM(M36:M39)</f>
        <v>0</v>
      </c>
      <c r="O37" s="66">
        <f>IF(COUNTIF(L36:L39,"&gt;=0"),ROUND(AVERAGEIF(L36:L39,"&gt;=0"),3),0)</f>
        <v>0</v>
      </c>
    </row>
    <row r="38" spans="1:15" ht="17" thickBot="1">
      <c r="A38" s="67" t="str">
        <f t="shared" si="1"/>
        <v/>
      </c>
      <c r="B38" s="2" t="s">
        <v>3</v>
      </c>
      <c r="C38" s="2">
        <v>3</v>
      </c>
      <c r="D38" s="3"/>
      <c r="E38" s="59"/>
      <c r="F38" s="4"/>
      <c r="G38" s="61" t="str">
        <f>IF($G$9&lt;&gt;"",$G$9,"")</f>
        <v>Kür</v>
      </c>
      <c r="H38" s="62"/>
      <c r="I38" s="62"/>
      <c r="J38" s="62"/>
      <c r="K38" s="63">
        <f>IF(AND(COUNTBLANK(G38:G38)=0,COUNTBLANK(I38:I38)=0),I38,-0.000001)</f>
        <v>-9.9999999999999995E-7</v>
      </c>
      <c r="L38" s="64">
        <f t="shared" si="2"/>
        <v>-9.9999999999999995E-7</v>
      </c>
      <c r="M38" s="55">
        <f t="shared" si="3"/>
        <v>0</v>
      </c>
      <c r="N38" s="65">
        <f>SUM(M36:M39)</f>
        <v>0</v>
      </c>
      <c r="O38" s="68">
        <f>IF(COUNTIF(L36:L39,"&gt;=0"),ROUND(AVERAGEIF(L36:L39,"&gt;=0"),3),0)</f>
        <v>0</v>
      </c>
    </row>
    <row r="39" spans="1:15" ht="17" thickBot="1">
      <c r="A39" s="69" t="str">
        <f t="shared" si="1"/>
        <v/>
      </c>
      <c r="B39" s="43" t="s">
        <v>3</v>
      </c>
      <c r="C39" s="43">
        <v>4</v>
      </c>
      <c r="D39" s="70"/>
      <c r="E39" s="71"/>
      <c r="F39" s="72"/>
      <c r="G39" s="73" t="str">
        <f>IF($G$10&lt;&gt;"",$G$10,"")</f>
        <v/>
      </c>
      <c r="H39" s="74"/>
      <c r="I39" s="74"/>
      <c r="J39" s="74"/>
      <c r="K39" s="75">
        <f>IF(AND(COUNTBLANK(G39:G39)=0,COUNTBLANK(I39:I39)=0),I39,-0.000001)</f>
        <v>-9.9999999999999995E-7</v>
      </c>
      <c r="L39" s="76">
        <f t="shared" si="2"/>
        <v>-9.9999999999999995E-7</v>
      </c>
      <c r="M39" s="55">
        <f t="shared" si="3"/>
        <v>0</v>
      </c>
      <c r="N39" s="77">
        <f>SUM(M36:M39)</f>
        <v>0</v>
      </c>
      <c r="O39" s="78">
        <f>IF(COUNTIF(L36:L39,"&gt;=0"),ROUND(AVERAGEIF(L36:L39,"&gt;=0"),3),0)</f>
        <v>0</v>
      </c>
    </row>
    <row r="40" spans="1:15" ht="17" thickBot="1">
      <c r="A40" s="46" t="str">
        <f t="shared" si="1"/>
        <v/>
      </c>
      <c r="B40" s="47" t="s">
        <v>3</v>
      </c>
      <c r="C40" s="47">
        <v>1</v>
      </c>
      <c r="D40" s="48"/>
      <c r="E40" s="49"/>
      <c r="F40" s="50"/>
      <c r="G40" s="51" t="str">
        <f>IF($G$7&lt;&gt;"",$G$7,"")</f>
        <v>Obligatorisk</v>
      </c>
      <c r="H40" s="52"/>
      <c r="I40" s="52"/>
      <c r="J40" s="52"/>
      <c r="K40" s="53">
        <f>IF(AND(COUNTBLANK(G40:G40)=0,COUNTBLANK(I40:J40)=0),AVERAGE(I40:J40),-0.000001)</f>
        <v>-9.9999999999999995E-7</v>
      </c>
      <c r="L40" s="54">
        <f t="shared" si="2"/>
        <v>-9.9999999999999995E-7</v>
      </c>
      <c r="M40" s="55">
        <f t="shared" si="3"/>
        <v>0</v>
      </c>
      <c r="N40" s="55">
        <f>SUM(M40:M43)</f>
        <v>0</v>
      </c>
      <c r="O40" s="56">
        <f>IF(COUNTIF(L40:L43,"&gt;=0"),ROUND(AVERAGEIF(L40:L43,"&gt;=0"),3),0)</f>
        <v>0</v>
      </c>
    </row>
    <row r="41" spans="1:15" ht="17" thickBot="1">
      <c r="A41" s="57" t="str">
        <f t="shared" si="1"/>
        <v/>
      </c>
      <c r="B41" s="2" t="s">
        <v>3</v>
      </c>
      <c r="C41" s="2">
        <v>2</v>
      </c>
      <c r="D41" s="58"/>
      <c r="E41" s="59"/>
      <c r="F41" s="60"/>
      <c r="G41" s="61" t="str">
        <f>IF($G$8&lt;&gt;"",$G$8,"")</f>
        <v>Tekn kür</v>
      </c>
      <c r="H41" s="62"/>
      <c r="I41" s="62"/>
      <c r="J41" s="62"/>
      <c r="K41" s="63">
        <f>IF(AND(COUNTBLANK(G41:G41)=0,COUNTBLANK(I41:I41)=0),I41,-0.000001)</f>
        <v>-9.9999999999999995E-7</v>
      </c>
      <c r="L41" s="64">
        <f t="shared" si="2"/>
        <v>-9.9999999999999995E-7</v>
      </c>
      <c r="M41" s="55">
        <f t="shared" si="3"/>
        <v>0</v>
      </c>
      <c r="N41" s="65">
        <f>SUM(M40:M43)</f>
        <v>0</v>
      </c>
      <c r="O41" s="66">
        <f>IF(COUNTIF(L40:L43,"&gt;=0"),ROUND(AVERAGEIF(L40:L43,"&gt;=0"),3),0)</f>
        <v>0</v>
      </c>
    </row>
    <row r="42" spans="1:15" ht="17" thickBot="1">
      <c r="A42" s="67" t="str">
        <f t="shared" si="1"/>
        <v/>
      </c>
      <c r="B42" s="2" t="s">
        <v>3</v>
      </c>
      <c r="C42" s="2">
        <v>3</v>
      </c>
      <c r="D42" s="3"/>
      <c r="E42" s="59"/>
      <c r="F42" s="4"/>
      <c r="G42" s="61" t="str">
        <f>IF($G$9&lt;&gt;"",$G$9,"")</f>
        <v>Kür</v>
      </c>
      <c r="H42" s="62"/>
      <c r="I42" s="62"/>
      <c r="J42" s="62"/>
      <c r="K42" s="63">
        <f>IF(AND(COUNTBLANK(G42:G42)=0,COUNTBLANK(I42:I42)=0),I42,-0.000001)</f>
        <v>-9.9999999999999995E-7</v>
      </c>
      <c r="L42" s="64">
        <f t="shared" si="2"/>
        <v>-9.9999999999999995E-7</v>
      </c>
      <c r="M42" s="55">
        <f t="shared" si="3"/>
        <v>0</v>
      </c>
      <c r="N42" s="65">
        <f>SUM(M40:M43)</f>
        <v>0</v>
      </c>
      <c r="O42" s="68">
        <f>IF(COUNTIF(L40:L43,"&gt;=0"),ROUND(AVERAGEIF(L40:L43,"&gt;=0"),3),0)</f>
        <v>0</v>
      </c>
    </row>
    <row r="43" spans="1:15" ht="17" thickBot="1">
      <c r="A43" s="69" t="str">
        <f t="shared" si="1"/>
        <v/>
      </c>
      <c r="B43" s="43" t="s">
        <v>3</v>
      </c>
      <c r="C43" s="43">
        <v>4</v>
      </c>
      <c r="D43" s="70"/>
      <c r="E43" s="71"/>
      <c r="F43" s="72"/>
      <c r="G43" s="73" t="str">
        <f>IF($G$10&lt;&gt;"",$G$10,"")</f>
        <v/>
      </c>
      <c r="H43" s="74"/>
      <c r="I43" s="74"/>
      <c r="J43" s="74"/>
      <c r="K43" s="75">
        <f>IF(AND(COUNTBLANK(G43:G43)=0,COUNTBLANK(I43:I43)=0),I43,-0.000001)</f>
        <v>-9.9999999999999995E-7</v>
      </c>
      <c r="L43" s="76">
        <f t="shared" si="2"/>
        <v>-9.9999999999999995E-7</v>
      </c>
      <c r="M43" s="55">
        <f t="shared" si="3"/>
        <v>0</v>
      </c>
      <c r="N43" s="77">
        <f>SUM(M40:M43)</f>
        <v>0</v>
      </c>
      <c r="O43" s="78">
        <f>IF(COUNTIF(L40:L43,"&gt;=0"),ROUND(AVERAGEIF(L40:L43,"&gt;=0"),3),0)</f>
        <v>0</v>
      </c>
    </row>
    <row r="44" spans="1:15" ht="17" thickBot="1">
      <c r="A44" s="46" t="str">
        <f t="shared" si="1"/>
        <v/>
      </c>
      <c r="B44" s="47" t="s">
        <v>3</v>
      </c>
      <c r="C44" s="47">
        <v>1</v>
      </c>
      <c r="D44" s="48"/>
      <c r="E44" s="49"/>
      <c r="F44" s="50"/>
      <c r="G44" s="51" t="str">
        <f>IF($G$7&lt;&gt;"",$G$7,"")</f>
        <v>Obligatorisk</v>
      </c>
      <c r="H44" s="52"/>
      <c r="I44" s="52"/>
      <c r="J44" s="52"/>
      <c r="K44" s="53">
        <f>IF(AND(COUNTBLANK(G44:G44)=0,COUNTBLANK(I44:J44)=0),AVERAGE(I44:J44),-0.000001)</f>
        <v>-9.9999999999999995E-7</v>
      </c>
      <c r="L44" s="54">
        <f t="shared" si="2"/>
        <v>-9.9999999999999995E-7</v>
      </c>
      <c r="M44" s="55">
        <f t="shared" si="3"/>
        <v>0</v>
      </c>
      <c r="N44" s="55">
        <f>SUM(M44:M47)</f>
        <v>0</v>
      </c>
      <c r="O44" s="56">
        <f>IF(COUNTIF(L44:L47,"&gt;=0"),ROUND(AVERAGEIF(L44:L47,"&gt;=0"),3),0)</f>
        <v>0</v>
      </c>
    </row>
    <row r="45" spans="1:15" ht="17" thickBot="1">
      <c r="A45" s="57" t="str">
        <f t="shared" si="1"/>
        <v/>
      </c>
      <c r="B45" s="2" t="s">
        <v>3</v>
      </c>
      <c r="C45" s="2">
        <v>2</v>
      </c>
      <c r="D45" s="58"/>
      <c r="E45" s="59"/>
      <c r="F45" s="60"/>
      <c r="G45" s="61" t="str">
        <f>IF($G$8&lt;&gt;"",$G$8,"")</f>
        <v>Tekn kür</v>
      </c>
      <c r="H45" s="62"/>
      <c r="I45" s="62"/>
      <c r="J45" s="62"/>
      <c r="K45" s="63">
        <f>IF(AND(COUNTBLANK(G45:G45)=0,COUNTBLANK(I45:I45)=0),I45,-0.000001)</f>
        <v>-9.9999999999999995E-7</v>
      </c>
      <c r="L45" s="64">
        <f t="shared" si="2"/>
        <v>-9.9999999999999995E-7</v>
      </c>
      <c r="M45" s="55">
        <f t="shared" si="3"/>
        <v>0</v>
      </c>
      <c r="N45" s="65">
        <f>SUM(M44:M47)</f>
        <v>0</v>
      </c>
      <c r="O45" s="66">
        <f>IF(COUNTIF(L44:L47,"&gt;=0"),ROUND(AVERAGEIF(L44:L47,"&gt;=0"),3),0)</f>
        <v>0</v>
      </c>
    </row>
    <row r="46" spans="1:15" ht="17" thickBot="1">
      <c r="A46" s="67" t="str">
        <f t="shared" si="1"/>
        <v/>
      </c>
      <c r="B46" s="2" t="s">
        <v>3</v>
      </c>
      <c r="C46" s="2">
        <v>3</v>
      </c>
      <c r="D46" s="3"/>
      <c r="E46" s="59"/>
      <c r="F46" s="4"/>
      <c r="G46" s="61" t="str">
        <f>IF($G$9&lt;&gt;"",$G$9,"")</f>
        <v>Kür</v>
      </c>
      <c r="H46" s="62"/>
      <c r="I46" s="62"/>
      <c r="J46" s="62"/>
      <c r="K46" s="63">
        <f>IF(AND(COUNTBLANK(G46:G46)=0,COUNTBLANK(I46:I46)=0),I46,-0.000001)</f>
        <v>-9.9999999999999995E-7</v>
      </c>
      <c r="L46" s="64">
        <f t="shared" si="2"/>
        <v>-9.9999999999999995E-7</v>
      </c>
      <c r="M46" s="55">
        <f t="shared" si="3"/>
        <v>0</v>
      </c>
      <c r="N46" s="65">
        <f>SUM(M44:M47)</f>
        <v>0</v>
      </c>
      <c r="O46" s="68">
        <f>IF(COUNTIF(L44:L47,"&gt;=0"),ROUND(AVERAGEIF(L44:L47,"&gt;=0"),3),0)</f>
        <v>0</v>
      </c>
    </row>
    <row r="47" spans="1:15" ht="17" thickBot="1">
      <c r="A47" s="69" t="str">
        <f t="shared" si="1"/>
        <v/>
      </c>
      <c r="B47" s="43" t="s">
        <v>3</v>
      </c>
      <c r="C47" s="43">
        <v>4</v>
      </c>
      <c r="D47" s="70"/>
      <c r="E47" s="71"/>
      <c r="F47" s="72"/>
      <c r="G47" s="73" t="str">
        <f>IF($G$10&lt;&gt;"",$G$10,"")</f>
        <v/>
      </c>
      <c r="H47" s="74"/>
      <c r="I47" s="74"/>
      <c r="J47" s="74"/>
      <c r="K47" s="75">
        <f>IF(AND(COUNTBLANK(G47:G47)=0,COUNTBLANK(I47:I47)=0),I47,-0.000001)</f>
        <v>-9.9999999999999995E-7</v>
      </c>
      <c r="L47" s="76">
        <f t="shared" si="2"/>
        <v>-9.9999999999999995E-7</v>
      </c>
      <c r="M47" s="55">
        <f t="shared" si="3"/>
        <v>0</v>
      </c>
      <c r="N47" s="77">
        <f>SUM(M44:M47)</f>
        <v>0</v>
      </c>
      <c r="O47" s="78">
        <f>IF(COUNTIF(L44:L47,"&gt;=0"),ROUND(AVERAGEIF(L44:L47,"&gt;=0"),3),0)</f>
        <v>0</v>
      </c>
    </row>
    <row r="48" spans="1:15" ht="17" thickBot="1">
      <c r="A48" s="46" t="str">
        <f t="shared" si="1"/>
        <v/>
      </c>
      <c r="B48" s="47" t="s">
        <v>3</v>
      </c>
      <c r="C48" s="47">
        <v>1</v>
      </c>
      <c r="D48" s="48"/>
      <c r="E48" s="49"/>
      <c r="F48" s="50"/>
      <c r="G48" s="51" t="str">
        <f>IF($G$7&lt;&gt;"",$G$7,"")</f>
        <v>Obligatorisk</v>
      </c>
      <c r="H48" s="52"/>
      <c r="I48" s="52"/>
      <c r="J48" s="52"/>
      <c r="K48" s="53">
        <f>IF(AND(COUNTBLANK(G48:G48)=0,COUNTBLANK(I48:J48)=0),AVERAGE(I48:J48),-0.000001)</f>
        <v>-9.9999999999999995E-7</v>
      </c>
      <c r="L48" s="54">
        <f t="shared" si="2"/>
        <v>-9.9999999999999995E-7</v>
      </c>
      <c r="M48" s="55">
        <f t="shared" si="3"/>
        <v>0</v>
      </c>
      <c r="N48" s="55">
        <f>SUM(M48:M51)</f>
        <v>0</v>
      </c>
      <c r="O48" s="56">
        <f>IF(COUNTIF(L48:L51,"&gt;=0"),ROUND(AVERAGEIF(L48:L51,"&gt;=0"),3),0)</f>
        <v>0</v>
      </c>
    </row>
    <row r="49" spans="1:15" ht="17" thickBot="1">
      <c r="A49" s="57" t="str">
        <f t="shared" si="1"/>
        <v/>
      </c>
      <c r="B49" s="2" t="s">
        <v>3</v>
      </c>
      <c r="C49" s="2">
        <v>2</v>
      </c>
      <c r="D49" s="58"/>
      <c r="E49" s="59"/>
      <c r="F49" s="60"/>
      <c r="G49" s="61" t="str">
        <f>IF($G$8&lt;&gt;"",$G$8,"")</f>
        <v>Tekn kür</v>
      </c>
      <c r="H49" s="62"/>
      <c r="I49" s="62"/>
      <c r="J49" s="62"/>
      <c r="K49" s="63">
        <f>IF(AND(COUNTBLANK(G49:G49)=0,COUNTBLANK(I49:I49)=0),I49,-0.000001)</f>
        <v>-9.9999999999999995E-7</v>
      </c>
      <c r="L49" s="64">
        <f t="shared" si="2"/>
        <v>-9.9999999999999995E-7</v>
      </c>
      <c r="M49" s="55">
        <f t="shared" si="3"/>
        <v>0</v>
      </c>
      <c r="N49" s="65">
        <f>SUM(M48:M51)</f>
        <v>0</v>
      </c>
      <c r="O49" s="66">
        <f>IF(COUNTIF(L48:L51,"&gt;=0"),ROUND(AVERAGEIF(L48:L51,"&gt;=0"),3),0)</f>
        <v>0</v>
      </c>
    </row>
    <row r="50" spans="1:15" ht="17" thickBot="1">
      <c r="A50" s="67" t="str">
        <f t="shared" si="1"/>
        <v/>
      </c>
      <c r="B50" s="2" t="s">
        <v>3</v>
      </c>
      <c r="C50" s="2">
        <v>3</v>
      </c>
      <c r="D50" s="3"/>
      <c r="E50" s="59"/>
      <c r="F50" s="4"/>
      <c r="G50" s="61" t="str">
        <f>IF($G$9&lt;&gt;"",$G$9,"")</f>
        <v>Kür</v>
      </c>
      <c r="H50" s="62"/>
      <c r="I50" s="62"/>
      <c r="J50" s="62"/>
      <c r="K50" s="63">
        <f>IF(AND(COUNTBLANK(G50:G50)=0,COUNTBLANK(I50:I50)=0),I50,-0.000001)</f>
        <v>-9.9999999999999995E-7</v>
      </c>
      <c r="L50" s="64">
        <f t="shared" si="2"/>
        <v>-9.9999999999999995E-7</v>
      </c>
      <c r="M50" s="55">
        <f t="shared" si="3"/>
        <v>0</v>
      </c>
      <c r="N50" s="65">
        <f>SUM(M48:M51)</f>
        <v>0</v>
      </c>
      <c r="O50" s="68">
        <f>IF(COUNTIF(L48:L51,"&gt;=0"),ROUND(AVERAGEIF(L48:L51,"&gt;=0"),3),0)</f>
        <v>0</v>
      </c>
    </row>
    <row r="51" spans="1:15" ht="17" thickBot="1">
      <c r="A51" s="69" t="str">
        <f t="shared" si="1"/>
        <v/>
      </c>
      <c r="B51" s="43" t="s">
        <v>3</v>
      </c>
      <c r="C51" s="43">
        <v>4</v>
      </c>
      <c r="D51" s="70"/>
      <c r="E51" s="71"/>
      <c r="F51" s="72"/>
      <c r="G51" s="73" t="str">
        <f>IF($G$10&lt;&gt;"",$G$10,"")</f>
        <v/>
      </c>
      <c r="H51" s="74"/>
      <c r="I51" s="74"/>
      <c r="J51" s="74"/>
      <c r="K51" s="75">
        <f>IF(AND(COUNTBLANK(G51:G51)=0,COUNTBLANK(I51:I51)=0),I51,-0.000001)</f>
        <v>-9.9999999999999995E-7</v>
      </c>
      <c r="L51" s="76">
        <f t="shared" si="2"/>
        <v>-9.9999999999999995E-7</v>
      </c>
      <c r="M51" s="55">
        <f t="shared" si="3"/>
        <v>0</v>
      </c>
      <c r="N51" s="77">
        <f>SUM(M48:M51)</f>
        <v>0</v>
      </c>
      <c r="O51" s="78">
        <f>IF(COUNTIF(L48:L51,"&gt;=0"),ROUND(AVERAGEIF(L48:L51,"&gt;=0"),3),0)</f>
        <v>0</v>
      </c>
    </row>
    <row r="52" spans="1:15" ht="17" thickBot="1">
      <c r="A52" s="46" t="str">
        <f t="shared" si="1"/>
        <v/>
      </c>
      <c r="B52" s="47" t="s">
        <v>3</v>
      </c>
      <c r="C52" s="47">
        <v>1</v>
      </c>
      <c r="D52" s="48"/>
      <c r="E52" s="49"/>
      <c r="F52" s="50"/>
      <c r="G52" s="51" t="str">
        <f>IF($G$7&lt;&gt;"",$G$7,"")</f>
        <v>Obligatorisk</v>
      </c>
      <c r="H52" s="52"/>
      <c r="I52" s="52"/>
      <c r="J52" s="52"/>
      <c r="K52" s="53">
        <f>IF(AND(COUNTBLANK(G52:G52)=0,COUNTBLANK(I52:J52)=0),AVERAGE(I52:J52),-0.000001)</f>
        <v>-9.9999999999999995E-7</v>
      </c>
      <c r="L52" s="54">
        <f t="shared" si="2"/>
        <v>-9.9999999999999995E-7</v>
      </c>
      <c r="M52" s="55">
        <f t="shared" si="3"/>
        <v>0</v>
      </c>
      <c r="N52" s="55">
        <f>SUM(M52:M55)</f>
        <v>0</v>
      </c>
      <c r="O52" s="56">
        <f>IF(COUNTIF(L52:L55,"&gt;=0"),ROUND(AVERAGEIF(L52:L55,"&gt;=0"),3),0)</f>
        <v>0</v>
      </c>
    </row>
    <row r="53" spans="1:15" ht="17" thickBot="1">
      <c r="A53" s="57" t="str">
        <f t="shared" si="1"/>
        <v/>
      </c>
      <c r="B53" s="2" t="s">
        <v>3</v>
      </c>
      <c r="C53" s="2">
        <v>2</v>
      </c>
      <c r="D53" s="58"/>
      <c r="E53" s="59"/>
      <c r="F53" s="60"/>
      <c r="G53" s="61" t="str">
        <f>IF($G$8&lt;&gt;"",$G$8,"")</f>
        <v>Tekn kür</v>
      </c>
      <c r="H53" s="62"/>
      <c r="I53" s="62"/>
      <c r="J53" s="62"/>
      <c r="K53" s="63">
        <f>IF(AND(COUNTBLANK(G53:G53)=0,COUNTBLANK(I53:I53)=0),I53,-0.000001)</f>
        <v>-9.9999999999999995E-7</v>
      </c>
      <c r="L53" s="64">
        <f t="shared" si="2"/>
        <v>-9.9999999999999995E-7</v>
      </c>
      <c r="M53" s="55">
        <f t="shared" si="3"/>
        <v>0</v>
      </c>
      <c r="N53" s="65">
        <f>SUM(M52:M55)</f>
        <v>0</v>
      </c>
      <c r="O53" s="66">
        <f>IF(COUNTIF(L52:L55,"&gt;=0"),ROUND(AVERAGEIF(L52:L55,"&gt;=0"),3),0)</f>
        <v>0</v>
      </c>
    </row>
    <row r="54" spans="1:15" ht="17" thickBot="1">
      <c r="A54" s="67" t="str">
        <f t="shared" si="1"/>
        <v/>
      </c>
      <c r="B54" s="2" t="s">
        <v>3</v>
      </c>
      <c r="C54" s="2">
        <v>3</v>
      </c>
      <c r="D54" s="3"/>
      <c r="E54" s="59"/>
      <c r="F54" s="4"/>
      <c r="G54" s="61" t="str">
        <f>IF($G$9&lt;&gt;"",$G$9,"")</f>
        <v>Kür</v>
      </c>
      <c r="H54" s="62"/>
      <c r="I54" s="62"/>
      <c r="J54" s="62"/>
      <c r="K54" s="63">
        <f>IF(AND(COUNTBLANK(G54:G54)=0,COUNTBLANK(I54:I54)=0),I54,-0.000001)</f>
        <v>-9.9999999999999995E-7</v>
      </c>
      <c r="L54" s="64">
        <f t="shared" si="2"/>
        <v>-9.9999999999999995E-7</v>
      </c>
      <c r="M54" s="55">
        <f t="shared" si="3"/>
        <v>0</v>
      </c>
      <c r="N54" s="65">
        <f>SUM(M52:M55)</f>
        <v>0</v>
      </c>
      <c r="O54" s="68">
        <f>IF(COUNTIF(L52:L55,"&gt;=0"),ROUND(AVERAGEIF(L52:L55,"&gt;=0"),3),0)</f>
        <v>0</v>
      </c>
    </row>
    <row r="55" spans="1:15" ht="17" thickBot="1">
      <c r="A55" s="69" t="str">
        <f t="shared" si="1"/>
        <v/>
      </c>
      <c r="B55" s="43" t="s">
        <v>3</v>
      </c>
      <c r="C55" s="43">
        <v>4</v>
      </c>
      <c r="D55" s="70"/>
      <c r="E55" s="71"/>
      <c r="F55" s="72"/>
      <c r="G55" s="73" t="str">
        <f>IF($G$10&lt;&gt;"",$G$10,"")</f>
        <v/>
      </c>
      <c r="H55" s="74"/>
      <c r="I55" s="74"/>
      <c r="J55" s="74"/>
      <c r="K55" s="75">
        <f>IF(AND(COUNTBLANK(G55:G55)=0,COUNTBLANK(I55:I55)=0),I55,-0.000001)</f>
        <v>-9.9999999999999995E-7</v>
      </c>
      <c r="L55" s="76">
        <f t="shared" si="2"/>
        <v>-9.9999999999999995E-7</v>
      </c>
      <c r="M55" s="55">
        <f t="shared" si="3"/>
        <v>0</v>
      </c>
      <c r="N55" s="77">
        <f>SUM(M52:M55)</f>
        <v>0</v>
      </c>
      <c r="O55" s="78">
        <f>IF(COUNTIF(L52:L55,"&gt;=0"),ROUND(AVERAGEIF(L52:L55,"&gt;=0"),3),0)</f>
        <v>0</v>
      </c>
    </row>
    <row r="56" spans="1:15" ht="17" thickBot="1">
      <c r="A56" s="46" t="str">
        <f t="shared" si="1"/>
        <v/>
      </c>
      <c r="B56" s="47" t="s">
        <v>3</v>
      </c>
      <c r="C56" s="47">
        <v>1</v>
      </c>
      <c r="D56" s="48"/>
      <c r="E56" s="49"/>
      <c r="F56" s="50"/>
      <c r="G56" s="51" t="str">
        <f>IF($G$7&lt;&gt;"",$G$7,"")</f>
        <v>Obligatorisk</v>
      </c>
      <c r="H56" s="52"/>
      <c r="I56" s="52"/>
      <c r="J56" s="52"/>
      <c r="K56" s="53">
        <f>IF(AND(COUNTBLANK(G56:G56)=0,COUNTBLANK(I56:J56)=0),AVERAGE(I56:J56),-0.000001)</f>
        <v>-9.9999999999999995E-7</v>
      </c>
      <c r="L56" s="54">
        <f t="shared" si="2"/>
        <v>-9.9999999999999995E-7</v>
      </c>
      <c r="M56" s="55">
        <f t="shared" si="3"/>
        <v>0</v>
      </c>
      <c r="N56" s="55">
        <f>SUM(M56:M59)</f>
        <v>0</v>
      </c>
      <c r="O56" s="56">
        <f>IF(COUNTIF(L56:L59,"&gt;=0"),ROUND(AVERAGEIF(L56:L59,"&gt;=0"),3),0)</f>
        <v>0</v>
      </c>
    </row>
    <row r="57" spans="1:15" ht="17" thickBot="1">
      <c r="A57" s="57" t="str">
        <f t="shared" si="1"/>
        <v/>
      </c>
      <c r="B57" s="2" t="s">
        <v>3</v>
      </c>
      <c r="C57" s="2">
        <v>2</v>
      </c>
      <c r="D57" s="58"/>
      <c r="E57" s="59"/>
      <c r="F57" s="60"/>
      <c r="G57" s="61" t="str">
        <f>IF($G$8&lt;&gt;"",$G$8,"")</f>
        <v>Tekn kür</v>
      </c>
      <c r="H57" s="62"/>
      <c r="I57" s="62"/>
      <c r="J57" s="62"/>
      <c r="K57" s="63">
        <f>IF(AND(COUNTBLANK(G57:G57)=0,COUNTBLANK(I57:I57)=0),I57,-0.000001)</f>
        <v>-9.9999999999999995E-7</v>
      </c>
      <c r="L57" s="64">
        <f t="shared" si="2"/>
        <v>-9.9999999999999995E-7</v>
      </c>
      <c r="M57" s="55">
        <f t="shared" si="3"/>
        <v>0</v>
      </c>
      <c r="N57" s="65">
        <f>SUM(M56:M59)</f>
        <v>0</v>
      </c>
      <c r="O57" s="66">
        <f>IF(COUNTIF(L56:L59,"&gt;=0"),ROUND(AVERAGEIF(L56:L59,"&gt;=0"),3),0)</f>
        <v>0</v>
      </c>
    </row>
    <row r="58" spans="1:15" ht="17" thickBot="1">
      <c r="A58" s="67" t="str">
        <f t="shared" si="1"/>
        <v/>
      </c>
      <c r="B58" s="2" t="s">
        <v>3</v>
      </c>
      <c r="C58" s="2">
        <v>3</v>
      </c>
      <c r="D58" s="3"/>
      <c r="E58" s="59"/>
      <c r="F58" s="4"/>
      <c r="G58" s="61" t="str">
        <f>IF($G$9&lt;&gt;"",$G$9,"")</f>
        <v>Kür</v>
      </c>
      <c r="H58" s="62"/>
      <c r="I58" s="62"/>
      <c r="J58" s="62"/>
      <c r="K58" s="63">
        <f>IF(AND(COUNTBLANK(G58:G58)=0,COUNTBLANK(I58:I58)=0),I58,-0.000001)</f>
        <v>-9.9999999999999995E-7</v>
      </c>
      <c r="L58" s="64">
        <f t="shared" si="2"/>
        <v>-9.9999999999999995E-7</v>
      </c>
      <c r="M58" s="55">
        <f t="shared" si="3"/>
        <v>0</v>
      </c>
      <c r="N58" s="65">
        <f>SUM(M56:M59)</f>
        <v>0</v>
      </c>
      <c r="O58" s="68">
        <f>IF(COUNTIF(L56:L59,"&gt;=0"),ROUND(AVERAGEIF(L56:L59,"&gt;=0"),3),0)</f>
        <v>0</v>
      </c>
    </row>
    <row r="59" spans="1:15" ht="17" thickBot="1">
      <c r="A59" s="69" t="str">
        <f t="shared" si="1"/>
        <v/>
      </c>
      <c r="B59" s="43" t="s">
        <v>3</v>
      </c>
      <c r="C59" s="43">
        <v>4</v>
      </c>
      <c r="D59" s="70"/>
      <c r="E59" s="71"/>
      <c r="F59" s="72"/>
      <c r="G59" s="73" t="str">
        <f>IF($G$10&lt;&gt;"",$G$10,"")</f>
        <v/>
      </c>
      <c r="H59" s="74"/>
      <c r="I59" s="74"/>
      <c r="J59" s="74"/>
      <c r="K59" s="75">
        <f>IF(AND(COUNTBLANK(G59:G59)=0,COUNTBLANK(I59:I59)=0),I59,-0.000001)</f>
        <v>-9.9999999999999995E-7</v>
      </c>
      <c r="L59" s="76">
        <f t="shared" si="2"/>
        <v>-9.9999999999999995E-7</v>
      </c>
      <c r="M59" s="55">
        <f t="shared" si="3"/>
        <v>0</v>
      </c>
      <c r="N59" s="77">
        <f>SUM(M56:M59)</f>
        <v>0</v>
      </c>
      <c r="O59" s="78">
        <f>IF(COUNTIF(L56:L59,"&gt;=0"),ROUND(AVERAGEIF(L56:L59,"&gt;=0"),3),0)</f>
        <v>0</v>
      </c>
    </row>
    <row r="60" spans="1:15" ht="17" thickBot="1">
      <c r="A60" s="46" t="str">
        <f t="shared" si="1"/>
        <v/>
      </c>
      <c r="B60" s="47" t="s">
        <v>3</v>
      </c>
      <c r="C60" s="47">
        <v>1</v>
      </c>
      <c r="D60" s="48"/>
      <c r="E60" s="49"/>
      <c r="F60" s="50"/>
      <c r="G60" s="51" t="str">
        <f>IF($G$7&lt;&gt;"",$G$7,"")</f>
        <v>Obligatorisk</v>
      </c>
      <c r="H60" s="52"/>
      <c r="I60" s="52"/>
      <c r="J60" s="52"/>
      <c r="K60" s="53">
        <f>IF(AND(COUNTBLANK(G60:G60)=0,COUNTBLANK(I60:J60)=0),AVERAGE(I60:J60),-0.000001)</f>
        <v>-9.9999999999999995E-7</v>
      </c>
      <c r="L60" s="54">
        <f t="shared" si="2"/>
        <v>-9.9999999999999995E-7</v>
      </c>
      <c r="M60" s="55">
        <f t="shared" si="3"/>
        <v>0</v>
      </c>
      <c r="N60" s="55">
        <f>SUM(M60:M63)</f>
        <v>0</v>
      </c>
      <c r="O60" s="56">
        <f>IF(COUNTIF(L60:L63,"&gt;=0"),ROUND(AVERAGEIF(L60:L63,"&gt;=0"),3),0)</f>
        <v>0</v>
      </c>
    </row>
    <row r="61" spans="1:15" ht="17" thickBot="1">
      <c r="A61" s="57" t="str">
        <f t="shared" si="1"/>
        <v/>
      </c>
      <c r="B61" s="2" t="s">
        <v>3</v>
      </c>
      <c r="C61" s="2">
        <v>2</v>
      </c>
      <c r="D61" s="58"/>
      <c r="E61" s="59"/>
      <c r="F61" s="60"/>
      <c r="G61" s="61" t="str">
        <f>IF($G$8&lt;&gt;"",$G$8,"")</f>
        <v>Tekn kür</v>
      </c>
      <c r="H61" s="62"/>
      <c r="I61" s="62"/>
      <c r="J61" s="62"/>
      <c r="K61" s="63">
        <f>IF(AND(COUNTBLANK(G61:G61)=0,COUNTBLANK(I61:I61)=0),I61,-0.000001)</f>
        <v>-9.9999999999999995E-7</v>
      </c>
      <c r="L61" s="64">
        <f t="shared" si="2"/>
        <v>-9.9999999999999995E-7</v>
      </c>
      <c r="M61" s="55">
        <f t="shared" si="3"/>
        <v>0</v>
      </c>
      <c r="N61" s="65">
        <f>SUM(M60:M63)</f>
        <v>0</v>
      </c>
      <c r="O61" s="66">
        <f>IF(COUNTIF(L60:L63,"&gt;=0"),ROUND(AVERAGEIF(L60:L63,"&gt;=0"),3),0)</f>
        <v>0</v>
      </c>
    </row>
    <row r="62" spans="1:15" ht="17" thickBot="1">
      <c r="A62" s="67" t="str">
        <f t="shared" si="1"/>
        <v/>
      </c>
      <c r="B62" s="2" t="s">
        <v>3</v>
      </c>
      <c r="C62" s="2">
        <v>3</v>
      </c>
      <c r="D62" s="3"/>
      <c r="E62" s="59"/>
      <c r="F62" s="4"/>
      <c r="G62" s="61" t="str">
        <f>IF($G$9&lt;&gt;"",$G$9,"")</f>
        <v>Kür</v>
      </c>
      <c r="H62" s="62"/>
      <c r="I62" s="62"/>
      <c r="J62" s="62"/>
      <c r="K62" s="63">
        <f>IF(AND(COUNTBLANK(G62:G62)=0,COUNTBLANK(I62:I62)=0),I62,-0.000001)</f>
        <v>-9.9999999999999995E-7</v>
      </c>
      <c r="L62" s="64">
        <f t="shared" si="2"/>
        <v>-9.9999999999999995E-7</v>
      </c>
      <c r="M62" s="55">
        <f t="shared" si="3"/>
        <v>0</v>
      </c>
      <c r="N62" s="65">
        <f>SUM(M60:M63)</f>
        <v>0</v>
      </c>
      <c r="O62" s="68">
        <f>IF(COUNTIF(L60:L63,"&gt;=0"),ROUND(AVERAGEIF(L60:L63,"&gt;=0"),3),0)</f>
        <v>0</v>
      </c>
    </row>
    <row r="63" spans="1:15" ht="17" thickBot="1">
      <c r="A63" s="69" t="str">
        <f t="shared" si="1"/>
        <v/>
      </c>
      <c r="B63" s="43" t="s">
        <v>3</v>
      </c>
      <c r="C63" s="43">
        <v>4</v>
      </c>
      <c r="D63" s="70"/>
      <c r="E63" s="71"/>
      <c r="F63" s="72"/>
      <c r="G63" s="73" t="str">
        <f>IF($G$10&lt;&gt;"",$G$10,"")</f>
        <v/>
      </c>
      <c r="H63" s="74"/>
      <c r="I63" s="74"/>
      <c r="J63" s="74"/>
      <c r="K63" s="75">
        <f>IF(AND(COUNTBLANK(G63:G63)=0,COUNTBLANK(I63:I63)=0),I63,-0.000001)</f>
        <v>-9.9999999999999995E-7</v>
      </c>
      <c r="L63" s="76">
        <f t="shared" si="2"/>
        <v>-9.9999999999999995E-7</v>
      </c>
      <c r="M63" s="55">
        <f t="shared" si="3"/>
        <v>0</v>
      </c>
      <c r="N63" s="77">
        <f>SUM(M60:M63)</f>
        <v>0</v>
      </c>
      <c r="O63" s="78">
        <f>IF(COUNTIF(L60:L63,"&gt;=0"),ROUND(AVERAGEIF(L60:L63,"&gt;=0"),3),0)</f>
        <v>0</v>
      </c>
    </row>
    <row r="64" spans="1:15" ht="17" thickBot="1">
      <c r="A64" s="46" t="str">
        <f t="shared" si="1"/>
        <v/>
      </c>
      <c r="B64" s="47" t="s">
        <v>3</v>
      </c>
      <c r="C64" s="47">
        <v>1</v>
      </c>
      <c r="D64" s="48"/>
      <c r="E64" s="49"/>
      <c r="F64" s="50"/>
      <c r="G64" s="51" t="str">
        <f>IF($G$7&lt;&gt;"",$G$7,"")</f>
        <v>Obligatorisk</v>
      </c>
      <c r="H64" s="52"/>
      <c r="I64" s="52"/>
      <c r="J64" s="52"/>
      <c r="K64" s="53">
        <f>IF(AND(COUNTBLANK(G64:G64)=0,COUNTBLANK(I64:J64)=0),AVERAGE(I64:J64),-0.000001)</f>
        <v>-9.9999999999999995E-7</v>
      </c>
      <c r="L64" s="54">
        <f t="shared" si="2"/>
        <v>-9.9999999999999995E-7</v>
      </c>
      <c r="M64" s="55">
        <f t="shared" si="3"/>
        <v>0</v>
      </c>
      <c r="N64" s="55">
        <f>SUM(M64:M67)</f>
        <v>0</v>
      </c>
      <c r="O64" s="56">
        <f>IF(COUNTIF(L64:L67,"&gt;=0"),ROUND(AVERAGEIF(L64:L67,"&gt;=0"),3),0)</f>
        <v>0</v>
      </c>
    </row>
    <row r="65" spans="1:15" ht="17" thickBot="1">
      <c r="A65" s="57" t="str">
        <f t="shared" si="1"/>
        <v/>
      </c>
      <c r="B65" s="2" t="s">
        <v>3</v>
      </c>
      <c r="C65" s="2">
        <v>2</v>
      </c>
      <c r="D65" s="58"/>
      <c r="E65" s="59"/>
      <c r="F65" s="60"/>
      <c r="G65" s="61" t="str">
        <f>IF($G$8&lt;&gt;"",$G$8,"")</f>
        <v>Tekn kür</v>
      </c>
      <c r="H65" s="62"/>
      <c r="I65" s="62"/>
      <c r="J65" s="62"/>
      <c r="K65" s="63">
        <f>IF(AND(COUNTBLANK(G65:G65)=0,COUNTBLANK(I65:I65)=0),I65,-0.000001)</f>
        <v>-9.9999999999999995E-7</v>
      </c>
      <c r="L65" s="64">
        <f t="shared" si="2"/>
        <v>-9.9999999999999995E-7</v>
      </c>
      <c r="M65" s="55">
        <f t="shared" si="3"/>
        <v>0</v>
      </c>
      <c r="N65" s="65">
        <f>SUM(M64:M67)</f>
        <v>0</v>
      </c>
      <c r="O65" s="66">
        <f>IF(COUNTIF(L64:L67,"&gt;=0"),ROUND(AVERAGEIF(L64:L67,"&gt;=0"),3),0)</f>
        <v>0</v>
      </c>
    </row>
    <row r="66" spans="1:15" ht="17" thickBot="1">
      <c r="A66" s="67" t="str">
        <f t="shared" si="1"/>
        <v/>
      </c>
      <c r="B66" s="2" t="s">
        <v>3</v>
      </c>
      <c r="C66" s="2">
        <v>3</v>
      </c>
      <c r="D66" s="3"/>
      <c r="E66" s="59"/>
      <c r="F66" s="4"/>
      <c r="G66" s="61" t="str">
        <f>IF($G$9&lt;&gt;"",$G$9,"")</f>
        <v>Kür</v>
      </c>
      <c r="H66" s="62"/>
      <c r="I66" s="62"/>
      <c r="J66" s="62"/>
      <c r="K66" s="63">
        <f>IF(AND(COUNTBLANK(G66:G66)=0,COUNTBLANK(I66:I66)=0),I66,-0.000001)</f>
        <v>-9.9999999999999995E-7</v>
      </c>
      <c r="L66" s="64">
        <f t="shared" si="2"/>
        <v>-9.9999999999999995E-7</v>
      </c>
      <c r="M66" s="55">
        <f t="shared" si="3"/>
        <v>0</v>
      </c>
      <c r="N66" s="65">
        <f>SUM(M64:M67)</f>
        <v>0</v>
      </c>
      <c r="O66" s="68">
        <f>IF(COUNTIF(L64:L67,"&gt;=0"),ROUND(AVERAGEIF(L64:L67,"&gt;=0"),3),0)</f>
        <v>0</v>
      </c>
    </row>
    <row r="67" spans="1:15" ht="17" thickBot="1">
      <c r="A67" s="69" t="str">
        <f t="shared" si="1"/>
        <v/>
      </c>
      <c r="B67" s="43" t="s">
        <v>3</v>
      </c>
      <c r="C67" s="43">
        <v>4</v>
      </c>
      <c r="D67" s="70"/>
      <c r="E67" s="71"/>
      <c r="F67" s="72"/>
      <c r="G67" s="73" t="str">
        <f>IF($G$10&lt;&gt;"",$G$10,"")</f>
        <v/>
      </c>
      <c r="H67" s="74"/>
      <c r="I67" s="74"/>
      <c r="J67" s="74"/>
      <c r="K67" s="75">
        <f>IF(AND(COUNTBLANK(G67:G67)=0,COUNTBLANK(I67:I67)=0),I67,-0.000001)</f>
        <v>-9.9999999999999995E-7</v>
      </c>
      <c r="L67" s="76">
        <f t="shared" si="2"/>
        <v>-9.9999999999999995E-7</v>
      </c>
      <c r="M67" s="55">
        <f t="shared" si="3"/>
        <v>0</v>
      </c>
      <c r="N67" s="77">
        <f>SUM(M64:M67)</f>
        <v>0</v>
      </c>
      <c r="O67" s="78">
        <f>IF(COUNTIF(L64:L67,"&gt;=0"),ROUND(AVERAGEIF(L64:L67,"&gt;=0"),3),0)</f>
        <v>0</v>
      </c>
    </row>
    <row r="68" spans="1:15" ht="17" thickBot="1">
      <c r="A68" s="46" t="str">
        <f t="shared" si="1"/>
        <v/>
      </c>
      <c r="B68" s="47" t="s">
        <v>3</v>
      </c>
      <c r="C68" s="47">
        <v>1</v>
      </c>
      <c r="D68" s="48"/>
      <c r="E68" s="49"/>
      <c r="F68" s="50"/>
      <c r="G68" s="51" t="str">
        <f>IF($G$7&lt;&gt;"",$G$7,"")</f>
        <v>Obligatorisk</v>
      </c>
      <c r="H68" s="52"/>
      <c r="I68" s="52"/>
      <c r="J68" s="52"/>
      <c r="K68" s="53">
        <f>IF(AND(COUNTBLANK(G68:G68)=0,COUNTBLANK(I68:J68)=0),AVERAGE(I68:J68),-0.000001)</f>
        <v>-9.9999999999999995E-7</v>
      </c>
      <c r="L68" s="54">
        <f t="shared" si="2"/>
        <v>-9.9999999999999995E-7</v>
      </c>
      <c r="M68" s="55">
        <f t="shared" si="3"/>
        <v>0</v>
      </c>
      <c r="N68" s="55">
        <f>SUM(M68:M71)</f>
        <v>0</v>
      </c>
      <c r="O68" s="56">
        <f>IF(COUNTIF(L68:L71,"&gt;=0"),ROUND(AVERAGEIF(L68:L71,"&gt;=0"),3),0)</f>
        <v>0</v>
      </c>
    </row>
    <row r="69" spans="1:15" ht="17" thickBot="1">
      <c r="A69" s="57" t="str">
        <f t="shared" si="1"/>
        <v/>
      </c>
      <c r="B69" s="2" t="s">
        <v>3</v>
      </c>
      <c r="C69" s="2">
        <v>2</v>
      </c>
      <c r="D69" s="58"/>
      <c r="E69" s="59"/>
      <c r="F69" s="60"/>
      <c r="G69" s="61" t="str">
        <f>IF($G$8&lt;&gt;"",$G$8,"")</f>
        <v>Tekn kür</v>
      </c>
      <c r="H69" s="62"/>
      <c r="I69" s="62"/>
      <c r="J69" s="62"/>
      <c r="K69" s="63">
        <f>IF(AND(COUNTBLANK(G69:G69)=0,COUNTBLANK(I69:I69)=0),I69,-0.000001)</f>
        <v>-9.9999999999999995E-7</v>
      </c>
      <c r="L69" s="64">
        <f t="shared" si="2"/>
        <v>-9.9999999999999995E-7</v>
      </c>
      <c r="M69" s="55">
        <f t="shared" si="3"/>
        <v>0</v>
      </c>
      <c r="N69" s="65">
        <f>SUM(M68:M71)</f>
        <v>0</v>
      </c>
      <c r="O69" s="66">
        <f>IF(COUNTIF(L68:L71,"&gt;=0"),ROUND(AVERAGEIF(L68:L71,"&gt;=0"),3),0)</f>
        <v>0</v>
      </c>
    </row>
    <row r="70" spans="1:15" ht="17" thickBot="1">
      <c r="A70" s="67" t="str">
        <f t="shared" si="1"/>
        <v/>
      </c>
      <c r="B70" s="2" t="s">
        <v>3</v>
      </c>
      <c r="C70" s="2">
        <v>3</v>
      </c>
      <c r="D70" s="3"/>
      <c r="E70" s="59"/>
      <c r="F70" s="4"/>
      <c r="G70" s="61" t="str">
        <f>IF($G$9&lt;&gt;"",$G$9,"")</f>
        <v>Kür</v>
      </c>
      <c r="H70" s="62"/>
      <c r="I70" s="62"/>
      <c r="J70" s="62"/>
      <c r="K70" s="63">
        <f>IF(AND(COUNTBLANK(G70:G70)=0,COUNTBLANK(I70:I70)=0),I70,-0.000001)</f>
        <v>-9.9999999999999995E-7</v>
      </c>
      <c r="L70" s="64">
        <f t="shared" si="2"/>
        <v>-9.9999999999999995E-7</v>
      </c>
      <c r="M70" s="55">
        <f t="shared" si="3"/>
        <v>0</v>
      </c>
      <c r="N70" s="65">
        <f>SUM(M68:M71)</f>
        <v>0</v>
      </c>
      <c r="O70" s="68">
        <f>IF(COUNTIF(L68:L71,"&gt;=0"),ROUND(AVERAGEIF(L68:L71,"&gt;=0"),3),0)</f>
        <v>0</v>
      </c>
    </row>
    <row r="71" spans="1:15" ht="17" thickBot="1">
      <c r="A71" s="69" t="str">
        <f t="shared" si="1"/>
        <v/>
      </c>
      <c r="B71" s="43" t="s">
        <v>3</v>
      </c>
      <c r="C71" s="43">
        <v>4</v>
      </c>
      <c r="D71" s="70"/>
      <c r="E71" s="71"/>
      <c r="F71" s="72"/>
      <c r="G71" s="73" t="str">
        <f>IF($G$10&lt;&gt;"",$G$10,"")</f>
        <v/>
      </c>
      <c r="H71" s="74"/>
      <c r="I71" s="74"/>
      <c r="J71" s="74"/>
      <c r="K71" s="75">
        <f>IF(AND(COUNTBLANK(G71:G71)=0,COUNTBLANK(I71:I71)=0),I71,-0.000001)</f>
        <v>-9.9999999999999995E-7</v>
      </c>
      <c r="L71" s="76">
        <f t="shared" si="2"/>
        <v>-9.9999999999999995E-7</v>
      </c>
      <c r="M71" s="55">
        <f t="shared" si="3"/>
        <v>0</v>
      </c>
      <c r="N71" s="77">
        <f>SUM(M68:M71)</f>
        <v>0</v>
      </c>
      <c r="O71" s="78">
        <f>IF(COUNTIF(L68:L71,"&gt;=0"),ROUND(AVERAGEIF(L68:L71,"&gt;=0"),3),0)</f>
        <v>0</v>
      </c>
    </row>
    <row r="72" spans="1:15" ht="17" thickBot="1">
      <c r="A72" s="46" t="str">
        <f t="shared" si="1"/>
        <v/>
      </c>
      <c r="B72" s="47" t="s">
        <v>3</v>
      </c>
      <c r="C72" s="47">
        <v>1</v>
      </c>
      <c r="D72" s="48"/>
      <c r="E72" s="49"/>
      <c r="F72" s="50"/>
      <c r="G72" s="51" t="str">
        <f>IF($G$7&lt;&gt;"",$G$7,"")</f>
        <v>Obligatorisk</v>
      </c>
      <c r="H72" s="52"/>
      <c r="I72" s="52"/>
      <c r="J72" s="52"/>
      <c r="K72" s="53">
        <f>IF(AND(COUNTBLANK(G72:G72)=0,COUNTBLANK(I72:J72)=0),AVERAGE(I72:J72),-0.000001)</f>
        <v>-9.9999999999999995E-7</v>
      </c>
      <c r="L72" s="54">
        <f t="shared" si="2"/>
        <v>-9.9999999999999995E-7</v>
      </c>
      <c r="M72" s="55">
        <f t="shared" si="3"/>
        <v>0</v>
      </c>
      <c r="N72" s="55">
        <f>SUM(M72:M75)</f>
        <v>0</v>
      </c>
      <c r="O72" s="56">
        <f>IF(COUNTIF(L72:L75,"&gt;=0"),ROUND(AVERAGEIF(L72:L75,"&gt;=0"),3),0)</f>
        <v>0</v>
      </c>
    </row>
    <row r="73" spans="1:15" ht="17" thickBot="1">
      <c r="A73" s="57" t="str">
        <f t="shared" si="1"/>
        <v/>
      </c>
      <c r="B73" s="2" t="s">
        <v>3</v>
      </c>
      <c r="C73" s="2">
        <v>2</v>
      </c>
      <c r="D73" s="58"/>
      <c r="E73" s="59"/>
      <c r="F73" s="60"/>
      <c r="G73" s="61" t="str">
        <f>IF($G$8&lt;&gt;"",$G$8,"")</f>
        <v>Tekn kür</v>
      </c>
      <c r="H73" s="62"/>
      <c r="I73" s="62"/>
      <c r="J73" s="62"/>
      <c r="K73" s="63">
        <f>IF(AND(COUNTBLANK(G73:G73)=0,COUNTBLANK(I73:I73)=0),I73,-0.000001)</f>
        <v>-9.9999999999999995E-7</v>
      </c>
      <c r="L73" s="64">
        <f t="shared" si="2"/>
        <v>-9.9999999999999995E-7</v>
      </c>
      <c r="M73" s="55">
        <f t="shared" si="3"/>
        <v>0</v>
      </c>
      <c r="N73" s="65">
        <f>SUM(M72:M75)</f>
        <v>0</v>
      </c>
      <c r="O73" s="66">
        <f>IF(COUNTIF(L72:L75,"&gt;=0"),ROUND(AVERAGEIF(L72:L75,"&gt;=0"),3),0)</f>
        <v>0</v>
      </c>
    </row>
    <row r="74" spans="1:15" ht="17" thickBot="1">
      <c r="A74" s="67" t="str">
        <f t="shared" si="1"/>
        <v/>
      </c>
      <c r="B74" s="2" t="s">
        <v>3</v>
      </c>
      <c r="C74" s="2">
        <v>3</v>
      </c>
      <c r="D74" s="3"/>
      <c r="E74" s="59"/>
      <c r="F74" s="4"/>
      <c r="G74" s="61" t="str">
        <f>IF($G$9&lt;&gt;"",$G$9,"")</f>
        <v>Kür</v>
      </c>
      <c r="H74" s="62"/>
      <c r="I74" s="62"/>
      <c r="J74" s="62"/>
      <c r="K74" s="63">
        <f>IF(AND(COUNTBLANK(G74:G74)=0,COUNTBLANK(I74:I74)=0),I74,-0.000001)</f>
        <v>-9.9999999999999995E-7</v>
      </c>
      <c r="L74" s="64">
        <f t="shared" si="2"/>
        <v>-9.9999999999999995E-7</v>
      </c>
      <c r="M74" s="55">
        <f t="shared" si="3"/>
        <v>0</v>
      </c>
      <c r="N74" s="65">
        <f>SUM(M72:M75)</f>
        <v>0</v>
      </c>
      <c r="O74" s="68">
        <f>IF(COUNTIF(L72:L75,"&gt;=0"),ROUND(AVERAGEIF(L72:L75,"&gt;=0"),3),0)</f>
        <v>0</v>
      </c>
    </row>
    <row r="75" spans="1:15" ht="17" thickBot="1">
      <c r="A75" s="69" t="str">
        <f t="shared" si="1"/>
        <v/>
      </c>
      <c r="B75" s="43" t="s">
        <v>3</v>
      </c>
      <c r="C75" s="43">
        <v>4</v>
      </c>
      <c r="D75" s="70"/>
      <c r="E75" s="71"/>
      <c r="F75" s="72"/>
      <c r="G75" s="73" t="str">
        <f>IF($G$10&lt;&gt;"",$G$10,"")</f>
        <v/>
      </c>
      <c r="H75" s="74"/>
      <c r="I75" s="74"/>
      <c r="J75" s="74"/>
      <c r="K75" s="75">
        <f>IF(AND(COUNTBLANK(G75:G75)=0,COUNTBLANK(I75:I75)=0),I75,-0.000001)</f>
        <v>-9.9999999999999995E-7</v>
      </c>
      <c r="L75" s="76">
        <f t="shared" si="2"/>
        <v>-9.9999999999999995E-7</v>
      </c>
      <c r="M75" s="55">
        <f t="shared" si="3"/>
        <v>0</v>
      </c>
      <c r="N75" s="77">
        <f>SUM(M72:M75)</f>
        <v>0</v>
      </c>
      <c r="O75" s="78">
        <f>IF(COUNTIF(L72:L75,"&gt;=0"),ROUND(AVERAGEIF(L72:L75,"&gt;=0"),3),0)</f>
        <v>0</v>
      </c>
    </row>
    <row r="76" spans="1:15" ht="17" thickBot="1">
      <c r="A76" s="46" t="str">
        <f t="shared" ref="A76:A83" si="4">IF(O76=0,"",_xlfn.FLOOR.MATH(RANK(N76,$N$12:$N$132)/4+1+SUMPRODUCT(-(-($N$12:$N$132=N76)),-(-(O76&lt;$O$12:$O$132)))/4))</f>
        <v/>
      </c>
      <c r="B76" s="47" t="s">
        <v>3</v>
      </c>
      <c r="C76" s="47">
        <v>1</v>
      </c>
      <c r="D76" s="48"/>
      <c r="E76" s="49"/>
      <c r="F76" s="50"/>
      <c r="G76" s="51" t="str">
        <f>IF($G$7&lt;&gt;"",$G$7,"")</f>
        <v>Obligatorisk</v>
      </c>
      <c r="H76" s="52"/>
      <c r="I76" s="52"/>
      <c r="J76" s="52"/>
      <c r="K76" s="53">
        <f>IF(AND(COUNTBLANK(G76:G76)=0,COUNTBLANK(I76:J76)=0),AVERAGE(I76:J76),-0.000001)</f>
        <v>-9.9999999999999995E-7</v>
      </c>
      <c r="L76" s="54">
        <f t="shared" ref="L76:L83" si="5">IF(COUNTBLANK(H76:K76)=0,AVERAGE(H76:K76),-0.000001)</f>
        <v>-9.9999999999999995E-7</v>
      </c>
      <c r="M76" s="55">
        <f t="shared" ref="M76:M83" si="6">IF(COUNTBLANK(H76:K76)=0,1,0)</f>
        <v>0</v>
      </c>
      <c r="N76" s="55">
        <f>SUM(M76:M79)</f>
        <v>0</v>
      </c>
      <c r="O76" s="56">
        <f>IF(COUNTIF(L76:L79,"&gt;=0"),ROUND(AVERAGEIF(L76:L79,"&gt;=0"),3),0)</f>
        <v>0</v>
      </c>
    </row>
    <row r="77" spans="1:15" ht="17" thickBot="1">
      <c r="A77" s="57" t="str">
        <f t="shared" si="4"/>
        <v/>
      </c>
      <c r="B77" s="2" t="s">
        <v>3</v>
      </c>
      <c r="C77" s="2">
        <v>2</v>
      </c>
      <c r="D77" s="58"/>
      <c r="E77" s="59"/>
      <c r="F77" s="60"/>
      <c r="G77" s="61" t="str">
        <f>IF($G$8&lt;&gt;"",$G$8,"")</f>
        <v>Tekn kür</v>
      </c>
      <c r="H77" s="62"/>
      <c r="I77" s="62"/>
      <c r="J77" s="62"/>
      <c r="K77" s="63">
        <f>IF(AND(COUNTBLANK(G77:G77)=0,COUNTBLANK(I77:I77)=0),I77,-0.000001)</f>
        <v>-9.9999999999999995E-7</v>
      </c>
      <c r="L77" s="64">
        <f t="shared" si="5"/>
        <v>-9.9999999999999995E-7</v>
      </c>
      <c r="M77" s="55">
        <f t="shared" si="6"/>
        <v>0</v>
      </c>
      <c r="N77" s="65">
        <f>SUM(M76:M79)</f>
        <v>0</v>
      </c>
      <c r="O77" s="66">
        <f>IF(COUNTIF(L76:L79,"&gt;=0"),ROUND(AVERAGEIF(L76:L79,"&gt;=0"),3),0)</f>
        <v>0</v>
      </c>
    </row>
    <row r="78" spans="1:15" ht="17" thickBot="1">
      <c r="A78" s="67" t="str">
        <f t="shared" si="4"/>
        <v/>
      </c>
      <c r="B78" s="2" t="s">
        <v>3</v>
      </c>
      <c r="C78" s="2">
        <v>3</v>
      </c>
      <c r="D78" s="3"/>
      <c r="E78" s="59"/>
      <c r="F78" s="4"/>
      <c r="G78" s="61" t="str">
        <f>IF($G$9&lt;&gt;"",$G$9,"")</f>
        <v>Kür</v>
      </c>
      <c r="H78" s="62"/>
      <c r="I78" s="62"/>
      <c r="J78" s="62"/>
      <c r="K78" s="63">
        <f>IF(AND(COUNTBLANK(G78:G78)=0,COUNTBLANK(I78:I78)=0),I78,-0.000001)</f>
        <v>-9.9999999999999995E-7</v>
      </c>
      <c r="L78" s="64">
        <f t="shared" si="5"/>
        <v>-9.9999999999999995E-7</v>
      </c>
      <c r="M78" s="55">
        <f t="shared" si="6"/>
        <v>0</v>
      </c>
      <c r="N78" s="65">
        <f>SUM(M76:M79)</f>
        <v>0</v>
      </c>
      <c r="O78" s="68">
        <f>IF(COUNTIF(L76:L79,"&gt;=0"),ROUND(AVERAGEIF(L76:L79,"&gt;=0"),3),0)</f>
        <v>0</v>
      </c>
    </row>
    <row r="79" spans="1:15" ht="17" thickBot="1">
      <c r="A79" s="69" t="str">
        <f t="shared" si="4"/>
        <v/>
      </c>
      <c r="B79" s="43" t="s">
        <v>3</v>
      </c>
      <c r="C79" s="43">
        <v>4</v>
      </c>
      <c r="D79" s="70"/>
      <c r="E79" s="71"/>
      <c r="F79" s="72"/>
      <c r="G79" s="73" t="str">
        <f>IF($G$10&lt;&gt;"",$G$10,"")</f>
        <v/>
      </c>
      <c r="H79" s="74"/>
      <c r="I79" s="74"/>
      <c r="J79" s="74"/>
      <c r="K79" s="75">
        <f>IF(AND(COUNTBLANK(G79:G79)=0,COUNTBLANK(I79:I79)=0),I79,-0.000001)</f>
        <v>-9.9999999999999995E-7</v>
      </c>
      <c r="L79" s="76">
        <f t="shared" si="5"/>
        <v>-9.9999999999999995E-7</v>
      </c>
      <c r="M79" s="55">
        <f t="shared" si="6"/>
        <v>0</v>
      </c>
      <c r="N79" s="77">
        <f>SUM(M76:M79)</f>
        <v>0</v>
      </c>
      <c r="O79" s="78">
        <f>IF(COUNTIF(L76:L79,"&gt;=0"),ROUND(AVERAGEIF(L76:L79,"&gt;=0"),3),0)</f>
        <v>0</v>
      </c>
    </row>
    <row r="80" spans="1:15" ht="17" thickBot="1">
      <c r="A80" s="46" t="str">
        <f t="shared" si="4"/>
        <v/>
      </c>
      <c r="B80" s="47" t="s">
        <v>3</v>
      </c>
      <c r="C80" s="47">
        <v>1</v>
      </c>
      <c r="D80" s="48"/>
      <c r="E80" s="49"/>
      <c r="F80" s="50"/>
      <c r="G80" s="51" t="str">
        <f>IF($G$7&lt;&gt;"",$G$7,"")</f>
        <v>Obligatorisk</v>
      </c>
      <c r="H80" s="52"/>
      <c r="I80" s="52"/>
      <c r="J80" s="52"/>
      <c r="K80" s="53">
        <f>IF(AND(COUNTBLANK(G80:G80)=0,COUNTBLANK(I80:J80)=0),AVERAGE(I80:J80),-0.000001)</f>
        <v>-9.9999999999999995E-7</v>
      </c>
      <c r="L80" s="54">
        <f t="shared" si="5"/>
        <v>-9.9999999999999995E-7</v>
      </c>
      <c r="M80" s="55">
        <f t="shared" si="6"/>
        <v>0</v>
      </c>
      <c r="N80" s="55">
        <f>SUM(M80:M83)</f>
        <v>0</v>
      </c>
      <c r="O80" s="56">
        <f>IF(COUNTIF(L80:L83,"&gt;=0"),ROUND(AVERAGEIF(L80:L83,"&gt;=0"),3),0)</f>
        <v>0</v>
      </c>
    </row>
    <row r="81" spans="1:15" ht="17" thickBot="1">
      <c r="A81" s="57" t="str">
        <f t="shared" si="4"/>
        <v/>
      </c>
      <c r="B81" s="2" t="s">
        <v>3</v>
      </c>
      <c r="C81" s="2">
        <v>2</v>
      </c>
      <c r="D81" s="58"/>
      <c r="E81" s="59"/>
      <c r="F81" s="60"/>
      <c r="G81" s="61" t="str">
        <f>IF($G$8&lt;&gt;"",$G$8,"")</f>
        <v>Tekn kür</v>
      </c>
      <c r="H81" s="62"/>
      <c r="I81" s="62"/>
      <c r="J81" s="62"/>
      <c r="K81" s="63">
        <f>IF(AND(COUNTBLANK(G81:G81)=0,COUNTBLANK(I81:I81)=0),I81,-0.000001)</f>
        <v>-9.9999999999999995E-7</v>
      </c>
      <c r="L81" s="64">
        <f t="shared" si="5"/>
        <v>-9.9999999999999995E-7</v>
      </c>
      <c r="M81" s="55">
        <f t="shared" si="6"/>
        <v>0</v>
      </c>
      <c r="N81" s="65">
        <f>SUM(M80:M83)</f>
        <v>0</v>
      </c>
      <c r="O81" s="66">
        <f>IF(COUNTIF(L80:L83,"&gt;=0"),ROUND(AVERAGEIF(L80:L83,"&gt;=0"),3),0)</f>
        <v>0</v>
      </c>
    </row>
    <row r="82" spans="1:15" ht="17" thickBot="1">
      <c r="A82" s="67" t="str">
        <f t="shared" si="4"/>
        <v/>
      </c>
      <c r="B82" s="2" t="s">
        <v>3</v>
      </c>
      <c r="C82" s="2">
        <v>3</v>
      </c>
      <c r="D82" s="3"/>
      <c r="E82" s="59"/>
      <c r="F82" s="4"/>
      <c r="G82" s="61" t="str">
        <f>IF($G$9&lt;&gt;"",$G$9,"")</f>
        <v>Kür</v>
      </c>
      <c r="H82" s="62"/>
      <c r="I82" s="62"/>
      <c r="J82" s="62"/>
      <c r="K82" s="63">
        <f>IF(AND(COUNTBLANK(G82:G82)=0,COUNTBLANK(I82:I82)=0),I82,-0.000001)</f>
        <v>-9.9999999999999995E-7</v>
      </c>
      <c r="L82" s="64">
        <f t="shared" si="5"/>
        <v>-9.9999999999999995E-7</v>
      </c>
      <c r="M82" s="55">
        <f t="shared" si="6"/>
        <v>0</v>
      </c>
      <c r="N82" s="65">
        <f>SUM(M80:M83)</f>
        <v>0</v>
      </c>
      <c r="O82" s="68">
        <f>IF(COUNTIF(L80:L83,"&gt;=0"),ROUND(AVERAGEIF(L80:L83,"&gt;=0"),3),0)</f>
        <v>0</v>
      </c>
    </row>
    <row r="83" spans="1:15" ht="17" thickBot="1">
      <c r="A83" s="69" t="str">
        <f t="shared" si="4"/>
        <v/>
      </c>
      <c r="B83" s="43" t="s">
        <v>3</v>
      </c>
      <c r="C83" s="43">
        <v>4</v>
      </c>
      <c r="D83" s="70"/>
      <c r="E83" s="71"/>
      <c r="F83" s="72"/>
      <c r="G83" s="73" t="str">
        <f>IF($G$10&lt;&gt;"",$G$10,"")</f>
        <v/>
      </c>
      <c r="H83" s="74"/>
      <c r="I83" s="74"/>
      <c r="J83" s="74"/>
      <c r="K83" s="75">
        <f>IF(AND(COUNTBLANK(G83:G83)=0,COUNTBLANK(I83:I83)=0),I83,-0.000001)</f>
        <v>-9.9999999999999995E-7</v>
      </c>
      <c r="L83" s="76">
        <f t="shared" si="5"/>
        <v>-9.9999999999999995E-7</v>
      </c>
      <c r="M83" s="55">
        <f t="shared" si="6"/>
        <v>0</v>
      </c>
      <c r="N83" s="77">
        <f>SUM(M80:M83)</f>
        <v>0</v>
      </c>
      <c r="O83" s="78">
        <f>IF(COUNTIF(L80:L83,"&gt;=0"),ROUND(AVERAGEIF(L80:L83,"&gt;=0"),3),0)</f>
        <v>0</v>
      </c>
    </row>
  </sheetData>
  <conditionalFormatting sqref="H13:J13">
    <cfRule type="expression" priority="211" stopIfTrue="1">
      <formula>COUNTBLANK($G13)=1</formula>
    </cfRule>
    <cfRule type="containsBlanks" dxfId="143" priority="214">
      <formula>LEN(TRIM(H13))=0</formula>
    </cfRule>
  </conditionalFormatting>
  <conditionalFormatting sqref="H14:J14">
    <cfRule type="expression" priority="210" stopIfTrue="1">
      <formula>COUNTBLANK($G14)=1</formula>
    </cfRule>
    <cfRule type="containsBlanks" dxfId="142" priority="215">
      <formula>LEN(TRIM(H14))=0</formula>
    </cfRule>
  </conditionalFormatting>
  <conditionalFormatting sqref="H15:J15">
    <cfRule type="expression" priority="209" stopIfTrue="1">
      <formula>COUNTBLANK($G15)=1</formula>
    </cfRule>
    <cfRule type="containsBlanks" dxfId="141" priority="216">
      <formula>LEN(TRIM(H15))=0</formula>
    </cfRule>
  </conditionalFormatting>
  <conditionalFormatting sqref="H12:J12">
    <cfRule type="expression" priority="212" stopIfTrue="1">
      <formula>COUNTBLANK($G12)=1</formula>
    </cfRule>
    <cfRule type="containsBlanks" dxfId="140" priority="213">
      <formula>LEN(TRIM(H12))=0</formula>
    </cfRule>
  </conditionalFormatting>
  <conditionalFormatting sqref="K15">
    <cfRule type="expression" dxfId="139" priority="208">
      <formula>COUNTBLANK($G15)=0</formula>
    </cfRule>
  </conditionalFormatting>
  <conditionalFormatting sqref="K12">
    <cfRule type="expression" dxfId="138" priority="206">
      <formula>COUNTBLANK($G12)=0</formula>
    </cfRule>
  </conditionalFormatting>
  <conditionalFormatting sqref="K13">
    <cfRule type="expression" dxfId="137" priority="207">
      <formula>COUNTBLANK($G13)=0</formula>
    </cfRule>
  </conditionalFormatting>
  <conditionalFormatting sqref="H17:J17">
    <cfRule type="expression" priority="200" stopIfTrue="1">
      <formula>COUNTBLANK($G17)=1</formula>
    </cfRule>
    <cfRule type="containsBlanks" dxfId="136" priority="203">
      <formula>LEN(TRIM(H17))=0</formula>
    </cfRule>
  </conditionalFormatting>
  <conditionalFormatting sqref="H18:J18">
    <cfRule type="expression" priority="199" stopIfTrue="1">
      <formula>COUNTBLANK($G18)=1</formula>
    </cfRule>
    <cfRule type="containsBlanks" dxfId="135" priority="204">
      <formula>LEN(TRIM(H18))=0</formula>
    </cfRule>
  </conditionalFormatting>
  <conditionalFormatting sqref="H19:J19">
    <cfRule type="expression" priority="198" stopIfTrue="1">
      <formula>COUNTBLANK($G19)=1</formula>
    </cfRule>
    <cfRule type="containsBlanks" dxfId="134" priority="205">
      <formula>LEN(TRIM(H19))=0</formula>
    </cfRule>
  </conditionalFormatting>
  <conditionalFormatting sqref="H16:J16">
    <cfRule type="expression" priority="201" stopIfTrue="1">
      <formula>COUNTBLANK($G16)=1</formula>
    </cfRule>
    <cfRule type="containsBlanks" dxfId="133" priority="202">
      <formula>LEN(TRIM(H16))=0</formula>
    </cfRule>
  </conditionalFormatting>
  <conditionalFormatting sqref="K19">
    <cfRule type="expression" dxfId="132" priority="197">
      <formula>COUNTBLANK($G19)=0</formula>
    </cfRule>
  </conditionalFormatting>
  <conditionalFormatting sqref="H21:J21">
    <cfRule type="expression" priority="191" stopIfTrue="1">
      <formula>COUNTBLANK($G21)=1</formula>
    </cfRule>
    <cfRule type="containsBlanks" dxfId="131" priority="194">
      <formula>LEN(TRIM(H21))=0</formula>
    </cfRule>
  </conditionalFormatting>
  <conditionalFormatting sqref="H22:J22">
    <cfRule type="expression" priority="190" stopIfTrue="1">
      <formula>COUNTBLANK($G22)=1</formula>
    </cfRule>
    <cfRule type="containsBlanks" dxfId="130" priority="195">
      <formula>LEN(TRIM(H22))=0</formula>
    </cfRule>
  </conditionalFormatting>
  <conditionalFormatting sqref="H23:J23">
    <cfRule type="expression" priority="189" stopIfTrue="1">
      <formula>COUNTBLANK($G23)=1</formula>
    </cfRule>
    <cfRule type="containsBlanks" dxfId="129" priority="196">
      <formula>LEN(TRIM(H23))=0</formula>
    </cfRule>
  </conditionalFormatting>
  <conditionalFormatting sqref="H20:J20">
    <cfRule type="expression" priority="192" stopIfTrue="1">
      <formula>COUNTBLANK($G20)=1</formula>
    </cfRule>
    <cfRule type="containsBlanks" dxfId="128" priority="193">
      <formula>LEN(TRIM(H20))=0</formula>
    </cfRule>
  </conditionalFormatting>
  <conditionalFormatting sqref="K23">
    <cfRule type="expression" dxfId="127" priority="188">
      <formula>COUNTBLANK($G23)=0</formula>
    </cfRule>
  </conditionalFormatting>
  <conditionalFormatting sqref="H25:J25">
    <cfRule type="expression" priority="182" stopIfTrue="1">
      <formula>COUNTBLANK($G25)=1</formula>
    </cfRule>
    <cfRule type="containsBlanks" dxfId="126" priority="185">
      <formula>LEN(TRIM(H25))=0</formula>
    </cfRule>
  </conditionalFormatting>
  <conditionalFormatting sqref="H26:J26">
    <cfRule type="expression" priority="181" stopIfTrue="1">
      <formula>COUNTBLANK($G26)=1</formula>
    </cfRule>
    <cfRule type="containsBlanks" dxfId="125" priority="186">
      <formula>LEN(TRIM(H26))=0</formula>
    </cfRule>
  </conditionalFormatting>
  <conditionalFormatting sqref="H27:J27">
    <cfRule type="expression" priority="180" stopIfTrue="1">
      <formula>COUNTBLANK($G27)=1</formula>
    </cfRule>
    <cfRule type="containsBlanks" dxfId="124" priority="187">
      <formula>LEN(TRIM(H27))=0</formula>
    </cfRule>
  </conditionalFormatting>
  <conditionalFormatting sqref="H24:J24">
    <cfRule type="expression" priority="183" stopIfTrue="1">
      <formula>COUNTBLANK($G24)=1</formula>
    </cfRule>
    <cfRule type="containsBlanks" dxfId="123" priority="184">
      <formula>LEN(TRIM(H24))=0</formula>
    </cfRule>
  </conditionalFormatting>
  <conditionalFormatting sqref="K27">
    <cfRule type="expression" dxfId="122" priority="179">
      <formula>COUNTBLANK($G27)=0</formula>
    </cfRule>
  </conditionalFormatting>
  <conditionalFormatting sqref="H29:J29">
    <cfRule type="expression" priority="173" stopIfTrue="1">
      <formula>COUNTBLANK($G29)=1</formula>
    </cfRule>
    <cfRule type="containsBlanks" dxfId="121" priority="176">
      <formula>LEN(TRIM(H29))=0</formula>
    </cfRule>
  </conditionalFormatting>
  <conditionalFormatting sqref="H30:J30">
    <cfRule type="expression" priority="172" stopIfTrue="1">
      <formula>COUNTBLANK($G30)=1</formula>
    </cfRule>
    <cfRule type="containsBlanks" dxfId="120" priority="177">
      <formula>LEN(TRIM(H30))=0</formula>
    </cfRule>
  </conditionalFormatting>
  <conditionalFormatting sqref="H31:J31">
    <cfRule type="expression" priority="171" stopIfTrue="1">
      <formula>COUNTBLANK($G31)=1</formula>
    </cfRule>
    <cfRule type="containsBlanks" dxfId="119" priority="178">
      <formula>LEN(TRIM(H31))=0</formula>
    </cfRule>
  </conditionalFormatting>
  <conditionalFormatting sqref="H28:J28">
    <cfRule type="expression" priority="174" stopIfTrue="1">
      <formula>COUNTBLANK($G28)=1</formula>
    </cfRule>
    <cfRule type="containsBlanks" dxfId="118" priority="175">
      <formula>LEN(TRIM(H28))=0</formula>
    </cfRule>
  </conditionalFormatting>
  <conditionalFormatting sqref="K31">
    <cfRule type="expression" dxfId="117" priority="170">
      <formula>COUNTBLANK($G31)=0</formula>
    </cfRule>
  </conditionalFormatting>
  <conditionalFormatting sqref="H33:J33">
    <cfRule type="expression" priority="164" stopIfTrue="1">
      <formula>COUNTBLANK($G33)=1</formula>
    </cfRule>
    <cfRule type="containsBlanks" dxfId="116" priority="167">
      <formula>LEN(TRIM(H33))=0</formula>
    </cfRule>
  </conditionalFormatting>
  <conditionalFormatting sqref="H34:J34">
    <cfRule type="expression" priority="163" stopIfTrue="1">
      <formula>COUNTBLANK($G34)=1</formula>
    </cfRule>
    <cfRule type="containsBlanks" dxfId="115" priority="168">
      <formula>LEN(TRIM(H34))=0</formula>
    </cfRule>
  </conditionalFormatting>
  <conditionalFormatting sqref="H35:J35">
    <cfRule type="expression" priority="162" stopIfTrue="1">
      <formula>COUNTBLANK($G35)=1</formula>
    </cfRule>
    <cfRule type="containsBlanks" dxfId="114" priority="169">
      <formula>LEN(TRIM(H35))=0</formula>
    </cfRule>
  </conditionalFormatting>
  <conditionalFormatting sqref="H32:J32">
    <cfRule type="expression" priority="165" stopIfTrue="1">
      <formula>COUNTBLANK($G32)=1</formula>
    </cfRule>
    <cfRule type="containsBlanks" dxfId="113" priority="166">
      <formula>LEN(TRIM(H32))=0</formula>
    </cfRule>
  </conditionalFormatting>
  <conditionalFormatting sqref="K35">
    <cfRule type="expression" dxfId="112" priority="161">
      <formula>COUNTBLANK($G35)=0</formula>
    </cfRule>
  </conditionalFormatting>
  <conditionalFormatting sqref="H37:J37">
    <cfRule type="expression" priority="155" stopIfTrue="1">
      <formula>COUNTBLANK($G37)=1</formula>
    </cfRule>
    <cfRule type="containsBlanks" dxfId="111" priority="158">
      <formula>LEN(TRIM(H37))=0</formula>
    </cfRule>
  </conditionalFormatting>
  <conditionalFormatting sqref="H38:J38">
    <cfRule type="expression" priority="154" stopIfTrue="1">
      <formula>COUNTBLANK($G38)=1</formula>
    </cfRule>
    <cfRule type="containsBlanks" dxfId="110" priority="159">
      <formula>LEN(TRIM(H38))=0</formula>
    </cfRule>
  </conditionalFormatting>
  <conditionalFormatting sqref="H39:J39">
    <cfRule type="expression" priority="153" stopIfTrue="1">
      <formula>COUNTBLANK($G39)=1</formula>
    </cfRule>
    <cfRule type="containsBlanks" dxfId="109" priority="160">
      <formula>LEN(TRIM(H39))=0</formula>
    </cfRule>
  </conditionalFormatting>
  <conditionalFormatting sqref="H36:J36">
    <cfRule type="expression" priority="156" stopIfTrue="1">
      <formula>COUNTBLANK($G36)=1</formula>
    </cfRule>
    <cfRule type="containsBlanks" dxfId="108" priority="157">
      <formula>LEN(TRIM(H36))=0</formula>
    </cfRule>
  </conditionalFormatting>
  <conditionalFormatting sqref="K39">
    <cfRule type="expression" dxfId="107" priority="152">
      <formula>COUNTBLANK($G39)=0</formula>
    </cfRule>
  </conditionalFormatting>
  <conditionalFormatting sqref="H41:J41">
    <cfRule type="expression" priority="146" stopIfTrue="1">
      <formula>COUNTBLANK($G41)=1</formula>
    </cfRule>
    <cfRule type="containsBlanks" dxfId="106" priority="149">
      <formula>LEN(TRIM(H41))=0</formula>
    </cfRule>
  </conditionalFormatting>
  <conditionalFormatting sqref="H42:J42">
    <cfRule type="expression" priority="145" stopIfTrue="1">
      <formula>COUNTBLANK($G42)=1</formula>
    </cfRule>
    <cfRule type="containsBlanks" dxfId="105" priority="150">
      <formula>LEN(TRIM(H42))=0</formula>
    </cfRule>
  </conditionalFormatting>
  <conditionalFormatting sqref="H43:J43">
    <cfRule type="expression" priority="144" stopIfTrue="1">
      <formula>COUNTBLANK($G43)=1</formula>
    </cfRule>
    <cfRule type="containsBlanks" dxfId="104" priority="151">
      <formula>LEN(TRIM(H43))=0</formula>
    </cfRule>
  </conditionalFormatting>
  <conditionalFormatting sqref="H40:J40">
    <cfRule type="expression" priority="147" stopIfTrue="1">
      <formula>COUNTBLANK($G40)=1</formula>
    </cfRule>
    <cfRule type="containsBlanks" dxfId="103" priority="148">
      <formula>LEN(TRIM(H40))=0</formula>
    </cfRule>
  </conditionalFormatting>
  <conditionalFormatting sqref="K43">
    <cfRule type="expression" dxfId="102" priority="143">
      <formula>COUNTBLANK($G43)=0</formula>
    </cfRule>
  </conditionalFormatting>
  <conditionalFormatting sqref="H45:J45">
    <cfRule type="expression" priority="137" stopIfTrue="1">
      <formula>COUNTBLANK($G45)=1</formula>
    </cfRule>
    <cfRule type="containsBlanks" dxfId="101" priority="140">
      <formula>LEN(TRIM(H45))=0</formula>
    </cfRule>
  </conditionalFormatting>
  <conditionalFormatting sqref="H46:J46">
    <cfRule type="expression" priority="136" stopIfTrue="1">
      <formula>COUNTBLANK($G46)=1</formula>
    </cfRule>
    <cfRule type="containsBlanks" dxfId="100" priority="141">
      <formula>LEN(TRIM(H46))=0</formula>
    </cfRule>
  </conditionalFormatting>
  <conditionalFormatting sqref="H47:J47">
    <cfRule type="expression" priority="135" stopIfTrue="1">
      <formula>COUNTBLANK($G47)=1</formula>
    </cfRule>
    <cfRule type="containsBlanks" dxfId="99" priority="142">
      <formula>LEN(TRIM(H47))=0</formula>
    </cfRule>
  </conditionalFormatting>
  <conditionalFormatting sqref="H44:J44">
    <cfRule type="expression" priority="138" stopIfTrue="1">
      <formula>COUNTBLANK($G44)=1</formula>
    </cfRule>
    <cfRule type="containsBlanks" dxfId="98" priority="139">
      <formula>LEN(TRIM(H44))=0</formula>
    </cfRule>
  </conditionalFormatting>
  <conditionalFormatting sqref="K47">
    <cfRule type="expression" dxfId="97" priority="134">
      <formula>COUNTBLANK($G47)=0</formula>
    </cfRule>
  </conditionalFormatting>
  <conditionalFormatting sqref="H49:J49">
    <cfRule type="expression" priority="128" stopIfTrue="1">
      <formula>COUNTBLANK($G49)=1</formula>
    </cfRule>
    <cfRule type="containsBlanks" dxfId="96" priority="131">
      <formula>LEN(TRIM(H49))=0</formula>
    </cfRule>
  </conditionalFormatting>
  <conditionalFormatting sqref="H50:J50">
    <cfRule type="expression" priority="127" stopIfTrue="1">
      <formula>COUNTBLANK($G50)=1</formula>
    </cfRule>
    <cfRule type="containsBlanks" dxfId="95" priority="132">
      <formula>LEN(TRIM(H50))=0</formula>
    </cfRule>
  </conditionalFormatting>
  <conditionalFormatting sqref="H51:J51">
    <cfRule type="expression" priority="126" stopIfTrue="1">
      <formula>COUNTBLANK($G51)=1</formula>
    </cfRule>
    <cfRule type="containsBlanks" dxfId="94" priority="133">
      <formula>LEN(TRIM(H51))=0</formula>
    </cfRule>
  </conditionalFormatting>
  <conditionalFormatting sqref="H48:J48">
    <cfRule type="expression" priority="129" stopIfTrue="1">
      <formula>COUNTBLANK($G48)=1</formula>
    </cfRule>
    <cfRule type="containsBlanks" dxfId="93" priority="130">
      <formula>LEN(TRIM(H48))=0</formula>
    </cfRule>
  </conditionalFormatting>
  <conditionalFormatting sqref="K51">
    <cfRule type="expression" dxfId="92" priority="125">
      <formula>COUNTBLANK($G51)=0</formula>
    </cfRule>
  </conditionalFormatting>
  <conditionalFormatting sqref="H53:J53">
    <cfRule type="expression" priority="119" stopIfTrue="1">
      <formula>COUNTBLANK($G53)=1</formula>
    </cfRule>
    <cfRule type="containsBlanks" dxfId="91" priority="122">
      <formula>LEN(TRIM(H53))=0</formula>
    </cfRule>
  </conditionalFormatting>
  <conditionalFormatting sqref="H54:J54">
    <cfRule type="expression" priority="118" stopIfTrue="1">
      <formula>COUNTBLANK($G54)=1</formula>
    </cfRule>
    <cfRule type="containsBlanks" dxfId="90" priority="123">
      <formula>LEN(TRIM(H54))=0</formula>
    </cfRule>
  </conditionalFormatting>
  <conditionalFormatting sqref="H55:J55">
    <cfRule type="expression" priority="117" stopIfTrue="1">
      <formula>COUNTBLANK($G55)=1</formula>
    </cfRule>
    <cfRule type="containsBlanks" dxfId="89" priority="124">
      <formula>LEN(TRIM(H55))=0</formula>
    </cfRule>
  </conditionalFormatting>
  <conditionalFormatting sqref="H52:J52">
    <cfRule type="expression" priority="120" stopIfTrue="1">
      <formula>COUNTBLANK($G52)=1</formula>
    </cfRule>
    <cfRule type="containsBlanks" dxfId="88" priority="121">
      <formula>LEN(TRIM(H52))=0</formula>
    </cfRule>
  </conditionalFormatting>
  <conditionalFormatting sqref="K55">
    <cfRule type="expression" dxfId="87" priority="116">
      <formula>COUNTBLANK($G55)=0</formula>
    </cfRule>
  </conditionalFormatting>
  <conditionalFormatting sqref="H57:J57">
    <cfRule type="expression" priority="110" stopIfTrue="1">
      <formula>COUNTBLANK($G57)=1</formula>
    </cfRule>
    <cfRule type="containsBlanks" dxfId="86" priority="113">
      <formula>LEN(TRIM(H57))=0</formula>
    </cfRule>
  </conditionalFormatting>
  <conditionalFormatting sqref="H58:J58">
    <cfRule type="expression" priority="109" stopIfTrue="1">
      <formula>COUNTBLANK($G58)=1</formula>
    </cfRule>
    <cfRule type="containsBlanks" dxfId="85" priority="114">
      <formula>LEN(TRIM(H58))=0</formula>
    </cfRule>
  </conditionalFormatting>
  <conditionalFormatting sqref="H59:J59">
    <cfRule type="expression" priority="108" stopIfTrue="1">
      <formula>COUNTBLANK($G59)=1</formula>
    </cfRule>
    <cfRule type="containsBlanks" dxfId="84" priority="115">
      <formula>LEN(TRIM(H59))=0</formula>
    </cfRule>
  </conditionalFormatting>
  <conditionalFormatting sqref="H56:J56">
    <cfRule type="expression" priority="111" stopIfTrue="1">
      <formula>COUNTBLANK($G56)=1</formula>
    </cfRule>
    <cfRule type="containsBlanks" dxfId="83" priority="112">
      <formula>LEN(TRIM(H56))=0</formula>
    </cfRule>
  </conditionalFormatting>
  <conditionalFormatting sqref="K59">
    <cfRule type="expression" dxfId="82" priority="107">
      <formula>COUNTBLANK($G59)=0</formula>
    </cfRule>
  </conditionalFormatting>
  <conditionalFormatting sqref="H61:J61">
    <cfRule type="expression" priority="101" stopIfTrue="1">
      <formula>COUNTBLANK($G61)=1</formula>
    </cfRule>
    <cfRule type="containsBlanks" dxfId="81" priority="104">
      <formula>LEN(TRIM(H61))=0</formula>
    </cfRule>
  </conditionalFormatting>
  <conditionalFormatting sqref="H62:J62">
    <cfRule type="expression" priority="100" stopIfTrue="1">
      <formula>COUNTBLANK($G62)=1</formula>
    </cfRule>
    <cfRule type="containsBlanks" dxfId="80" priority="105">
      <formula>LEN(TRIM(H62))=0</formula>
    </cfRule>
  </conditionalFormatting>
  <conditionalFormatting sqref="H63:J63">
    <cfRule type="expression" priority="99" stopIfTrue="1">
      <formula>COUNTBLANK($G63)=1</formula>
    </cfRule>
    <cfRule type="containsBlanks" dxfId="79" priority="106">
      <formula>LEN(TRIM(H63))=0</formula>
    </cfRule>
  </conditionalFormatting>
  <conditionalFormatting sqref="H60:J60">
    <cfRule type="expression" priority="102" stopIfTrue="1">
      <formula>COUNTBLANK($G60)=1</formula>
    </cfRule>
    <cfRule type="containsBlanks" dxfId="78" priority="103">
      <formula>LEN(TRIM(H60))=0</formula>
    </cfRule>
  </conditionalFormatting>
  <conditionalFormatting sqref="K63">
    <cfRule type="expression" dxfId="77" priority="98">
      <formula>COUNTBLANK($G63)=0</formula>
    </cfRule>
  </conditionalFormatting>
  <conditionalFormatting sqref="H65:J65">
    <cfRule type="expression" priority="92" stopIfTrue="1">
      <formula>COUNTBLANK($G65)=1</formula>
    </cfRule>
    <cfRule type="containsBlanks" dxfId="76" priority="95">
      <formula>LEN(TRIM(H65))=0</formula>
    </cfRule>
  </conditionalFormatting>
  <conditionalFormatting sqref="H66:J66">
    <cfRule type="expression" priority="91" stopIfTrue="1">
      <formula>COUNTBLANK($G66)=1</formula>
    </cfRule>
    <cfRule type="containsBlanks" dxfId="75" priority="96">
      <formula>LEN(TRIM(H66))=0</formula>
    </cfRule>
  </conditionalFormatting>
  <conditionalFormatting sqref="H67:J67">
    <cfRule type="expression" priority="90" stopIfTrue="1">
      <formula>COUNTBLANK($G67)=1</formula>
    </cfRule>
    <cfRule type="containsBlanks" dxfId="74" priority="97">
      <formula>LEN(TRIM(H67))=0</formula>
    </cfRule>
  </conditionalFormatting>
  <conditionalFormatting sqref="H64:J64">
    <cfRule type="expression" priority="93" stopIfTrue="1">
      <formula>COUNTBLANK($G64)=1</formula>
    </cfRule>
    <cfRule type="containsBlanks" dxfId="73" priority="94">
      <formula>LEN(TRIM(H64))=0</formula>
    </cfRule>
  </conditionalFormatting>
  <conditionalFormatting sqref="K67">
    <cfRule type="expression" dxfId="72" priority="89">
      <formula>COUNTBLANK($G67)=0</formula>
    </cfRule>
  </conditionalFormatting>
  <conditionalFormatting sqref="H69:J69">
    <cfRule type="expression" priority="83" stopIfTrue="1">
      <formula>COUNTBLANK($G69)=1</formula>
    </cfRule>
    <cfRule type="containsBlanks" dxfId="71" priority="86">
      <formula>LEN(TRIM(H69))=0</formula>
    </cfRule>
  </conditionalFormatting>
  <conditionalFormatting sqref="H70:J70">
    <cfRule type="expression" priority="82" stopIfTrue="1">
      <formula>COUNTBLANK($G70)=1</formula>
    </cfRule>
    <cfRule type="containsBlanks" dxfId="70" priority="87">
      <formula>LEN(TRIM(H70))=0</formula>
    </cfRule>
  </conditionalFormatting>
  <conditionalFormatting sqref="H71:J71">
    <cfRule type="expression" priority="81" stopIfTrue="1">
      <formula>COUNTBLANK($G71)=1</formula>
    </cfRule>
    <cfRule type="containsBlanks" dxfId="69" priority="88">
      <formula>LEN(TRIM(H71))=0</formula>
    </cfRule>
  </conditionalFormatting>
  <conditionalFormatting sqref="H68:J68">
    <cfRule type="expression" priority="84" stopIfTrue="1">
      <formula>COUNTBLANK($G68)=1</formula>
    </cfRule>
    <cfRule type="containsBlanks" dxfId="68" priority="85">
      <formula>LEN(TRIM(H68))=0</formula>
    </cfRule>
  </conditionalFormatting>
  <conditionalFormatting sqref="K71">
    <cfRule type="expression" dxfId="67" priority="80">
      <formula>COUNTBLANK($G71)=0</formula>
    </cfRule>
  </conditionalFormatting>
  <conditionalFormatting sqref="H73:J73">
    <cfRule type="expression" priority="74" stopIfTrue="1">
      <formula>COUNTBLANK($G73)=1</formula>
    </cfRule>
    <cfRule type="containsBlanks" dxfId="66" priority="77">
      <formula>LEN(TRIM(H73))=0</formula>
    </cfRule>
  </conditionalFormatting>
  <conditionalFormatting sqref="H74:J74">
    <cfRule type="expression" priority="73" stopIfTrue="1">
      <formula>COUNTBLANK($G74)=1</formula>
    </cfRule>
    <cfRule type="containsBlanks" dxfId="65" priority="78">
      <formula>LEN(TRIM(H74))=0</formula>
    </cfRule>
  </conditionalFormatting>
  <conditionalFormatting sqref="H75:J75">
    <cfRule type="expression" priority="72" stopIfTrue="1">
      <formula>COUNTBLANK($G75)=1</formula>
    </cfRule>
    <cfRule type="containsBlanks" dxfId="64" priority="79">
      <formula>LEN(TRIM(H75))=0</formula>
    </cfRule>
  </conditionalFormatting>
  <conditionalFormatting sqref="H72:J72">
    <cfRule type="expression" priority="75" stopIfTrue="1">
      <formula>COUNTBLANK($G72)=1</formula>
    </cfRule>
    <cfRule type="containsBlanks" dxfId="63" priority="76">
      <formula>LEN(TRIM(H72))=0</formula>
    </cfRule>
  </conditionalFormatting>
  <conditionalFormatting sqref="K75">
    <cfRule type="expression" dxfId="62" priority="71">
      <formula>COUNTBLANK($G75)=0</formula>
    </cfRule>
  </conditionalFormatting>
  <conditionalFormatting sqref="H77:J77">
    <cfRule type="expression" priority="65" stopIfTrue="1">
      <formula>COUNTBLANK($G77)=1</formula>
    </cfRule>
    <cfRule type="containsBlanks" dxfId="61" priority="68">
      <formula>LEN(TRIM(H77))=0</formula>
    </cfRule>
  </conditionalFormatting>
  <conditionalFormatting sqref="H78:J78">
    <cfRule type="expression" priority="64" stopIfTrue="1">
      <formula>COUNTBLANK($G78)=1</formula>
    </cfRule>
    <cfRule type="containsBlanks" dxfId="60" priority="69">
      <formula>LEN(TRIM(H78))=0</formula>
    </cfRule>
  </conditionalFormatting>
  <conditionalFormatting sqref="H79:J79">
    <cfRule type="expression" priority="63" stopIfTrue="1">
      <formula>COUNTBLANK($G79)=1</formula>
    </cfRule>
    <cfRule type="containsBlanks" dxfId="59" priority="70">
      <formula>LEN(TRIM(H79))=0</formula>
    </cfRule>
  </conditionalFormatting>
  <conditionalFormatting sqref="H76:J76">
    <cfRule type="expression" priority="66" stopIfTrue="1">
      <formula>COUNTBLANK($G76)=1</formula>
    </cfRule>
    <cfRule type="containsBlanks" dxfId="58" priority="67">
      <formula>LEN(TRIM(H76))=0</formula>
    </cfRule>
  </conditionalFormatting>
  <conditionalFormatting sqref="K79">
    <cfRule type="expression" dxfId="57" priority="62">
      <formula>COUNTBLANK($G79)=0</formula>
    </cfRule>
  </conditionalFormatting>
  <conditionalFormatting sqref="H81:J81">
    <cfRule type="expression" priority="56" stopIfTrue="1">
      <formula>COUNTBLANK($G81)=1</formula>
    </cfRule>
    <cfRule type="containsBlanks" dxfId="56" priority="59">
      <formula>LEN(TRIM(H81))=0</formula>
    </cfRule>
  </conditionalFormatting>
  <conditionalFormatting sqref="H82:J82">
    <cfRule type="expression" priority="55" stopIfTrue="1">
      <formula>COUNTBLANK($G82)=1</formula>
    </cfRule>
    <cfRule type="containsBlanks" dxfId="55" priority="60">
      <formula>LEN(TRIM(H82))=0</formula>
    </cfRule>
  </conditionalFormatting>
  <conditionalFormatting sqref="H83:J83">
    <cfRule type="expression" priority="54" stopIfTrue="1">
      <formula>COUNTBLANK($G83)=1</formula>
    </cfRule>
    <cfRule type="containsBlanks" dxfId="54" priority="61">
      <formula>LEN(TRIM(H83))=0</formula>
    </cfRule>
  </conditionalFormatting>
  <conditionalFormatting sqref="H80:J80">
    <cfRule type="expression" priority="57" stopIfTrue="1">
      <formula>COUNTBLANK($G80)=1</formula>
    </cfRule>
    <cfRule type="containsBlanks" dxfId="53" priority="58">
      <formula>LEN(TRIM(H80))=0</formula>
    </cfRule>
  </conditionalFormatting>
  <conditionalFormatting sqref="K83">
    <cfRule type="expression" dxfId="52" priority="53">
      <formula>COUNTBLANK($G83)=0</formula>
    </cfRule>
  </conditionalFormatting>
  <conditionalFormatting sqref="K14">
    <cfRule type="expression" dxfId="51" priority="52">
      <formula>COUNTBLANK($G14)=0</formula>
    </cfRule>
  </conditionalFormatting>
  <conditionalFormatting sqref="K16">
    <cfRule type="expression" dxfId="50" priority="50">
      <formula>COUNTBLANK($G16)=0</formula>
    </cfRule>
  </conditionalFormatting>
  <conditionalFormatting sqref="K17">
    <cfRule type="expression" dxfId="49" priority="51">
      <formula>COUNTBLANK($G17)=0</formula>
    </cfRule>
  </conditionalFormatting>
  <conditionalFormatting sqref="K18">
    <cfRule type="expression" dxfId="48" priority="49">
      <formula>COUNTBLANK($G18)=0</formula>
    </cfRule>
  </conditionalFormatting>
  <conditionalFormatting sqref="K20">
    <cfRule type="expression" dxfId="47" priority="47">
      <formula>COUNTBLANK($G20)=0</formula>
    </cfRule>
  </conditionalFormatting>
  <conditionalFormatting sqref="K21">
    <cfRule type="expression" dxfId="46" priority="48">
      <formula>COUNTBLANK($G21)=0</formula>
    </cfRule>
  </conditionalFormatting>
  <conditionalFormatting sqref="K22">
    <cfRule type="expression" dxfId="45" priority="46">
      <formula>COUNTBLANK($G22)=0</formula>
    </cfRule>
  </conditionalFormatting>
  <conditionalFormatting sqref="K24">
    <cfRule type="expression" dxfId="44" priority="44">
      <formula>COUNTBLANK($G24)=0</formula>
    </cfRule>
  </conditionalFormatting>
  <conditionalFormatting sqref="K25">
    <cfRule type="expression" dxfId="43" priority="45">
      <formula>COUNTBLANK($G25)=0</formula>
    </cfRule>
  </conditionalFormatting>
  <conditionalFormatting sqref="K26">
    <cfRule type="expression" dxfId="42" priority="43">
      <formula>COUNTBLANK($G26)=0</formula>
    </cfRule>
  </conditionalFormatting>
  <conditionalFormatting sqref="K28">
    <cfRule type="expression" dxfId="41" priority="41">
      <formula>COUNTBLANK($G28)=0</formula>
    </cfRule>
  </conditionalFormatting>
  <conditionalFormatting sqref="K29">
    <cfRule type="expression" dxfId="40" priority="42">
      <formula>COUNTBLANK($G29)=0</formula>
    </cfRule>
  </conditionalFormatting>
  <conditionalFormatting sqref="K30">
    <cfRule type="expression" dxfId="39" priority="40">
      <formula>COUNTBLANK($G30)=0</formula>
    </cfRule>
  </conditionalFormatting>
  <conditionalFormatting sqref="K32">
    <cfRule type="expression" dxfId="38" priority="38">
      <formula>COUNTBLANK($G32)=0</formula>
    </cfRule>
  </conditionalFormatting>
  <conditionalFormatting sqref="K33">
    <cfRule type="expression" dxfId="37" priority="39">
      <formula>COUNTBLANK($G33)=0</formula>
    </cfRule>
  </conditionalFormatting>
  <conditionalFormatting sqref="K34">
    <cfRule type="expression" dxfId="36" priority="37">
      <formula>COUNTBLANK($G34)=0</formula>
    </cfRule>
  </conditionalFormatting>
  <conditionalFormatting sqref="K36">
    <cfRule type="expression" dxfId="35" priority="35">
      <formula>COUNTBLANK($G36)=0</formula>
    </cfRule>
  </conditionalFormatting>
  <conditionalFormatting sqref="K37">
    <cfRule type="expression" dxfId="34" priority="36">
      <formula>COUNTBLANK($G37)=0</formula>
    </cfRule>
  </conditionalFormatting>
  <conditionalFormatting sqref="K38">
    <cfRule type="expression" dxfId="33" priority="34">
      <formula>COUNTBLANK($G38)=0</formula>
    </cfRule>
  </conditionalFormatting>
  <conditionalFormatting sqref="K40">
    <cfRule type="expression" dxfId="32" priority="32">
      <formula>COUNTBLANK($G40)=0</formula>
    </cfRule>
  </conditionalFormatting>
  <conditionalFormatting sqref="K41">
    <cfRule type="expression" dxfId="31" priority="33">
      <formula>COUNTBLANK($G41)=0</formula>
    </cfRule>
  </conditionalFormatting>
  <conditionalFormatting sqref="K42">
    <cfRule type="expression" dxfId="30" priority="31">
      <formula>COUNTBLANK($G42)=0</formula>
    </cfRule>
  </conditionalFormatting>
  <conditionalFormatting sqref="K44">
    <cfRule type="expression" dxfId="29" priority="29">
      <formula>COUNTBLANK($G44)=0</formula>
    </cfRule>
  </conditionalFormatting>
  <conditionalFormatting sqref="K45">
    <cfRule type="expression" dxfId="28" priority="30">
      <formula>COUNTBLANK($G45)=0</formula>
    </cfRule>
  </conditionalFormatting>
  <conditionalFormatting sqref="K46">
    <cfRule type="expression" dxfId="27" priority="28">
      <formula>COUNTBLANK($G46)=0</formula>
    </cfRule>
  </conditionalFormatting>
  <conditionalFormatting sqref="K48">
    <cfRule type="expression" dxfId="26" priority="26">
      <formula>COUNTBLANK($G48)=0</formula>
    </cfRule>
  </conditionalFormatting>
  <conditionalFormatting sqref="K49">
    <cfRule type="expression" dxfId="25" priority="27">
      <formula>COUNTBLANK($G49)=0</formula>
    </cfRule>
  </conditionalFormatting>
  <conditionalFormatting sqref="K50">
    <cfRule type="expression" dxfId="24" priority="25">
      <formula>COUNTBLANK($G50)=0</formula>
    </cfRule>
  </conditionalFormatting>
  <conditionalFormatting sqref="K52">
    <cfRule type="expression" dxfId="23" priority="23">
      <formula>COUNTBLANK($G52)=0</formula>
    </cfRule>
  </conditionalFormatting>
  <conditionalFormatting sqref="K53">
    <cfRule type="expression" dxfId="22" priority="24">
      <formula>COUNTBLANK($G53)=0</formula>
    </cfRule>
  </conditionalFormatting>
  <conditionalFormatting sqref="K54">
    <cfRule type="expression" dxfId="21" priority="22">
      <formula>COUNTBLANK($G54)=0</formula>
    </cfRule>
  </conditionalFormatting>
  <conditionalFormatting sqref="K56">
    <cfRule type="expression" dxfId="20" priority="20">
      <formula>COUNTBLANK($G56)=0</formula>
    </cfRule>
  </conditionalFormatting>
  <conditionalFormatting sqref="K57">
    <cfRule type="expression" dxfId="19" priority="21">
      <formula>COUNTBLANK($G57)=0</formula>
    </cfRule>
  </conditionalFormatting>
  <conditionalFormatting sqref="K58">
    <cfRule type="expression" dxfId="18" priority="19">
      <formula>COUNTBLANK($G58)=0</formula>
    </cfRule>
  </conditionalFormatting>
  <conditionalFormatting sqref="K60">
    <cfRule type="expression" dxfId="17" priority="17">
      <formula>COUNTBLANK($G60)=0</formula>
    </cfRule>
  </conditionalFormatting>
  <conditionalFormatting sqref="K61">
    <cfRule type="expression" dxfId="16" priority="18">
      <formula>COUNTBLANK($G61)=0</formula>
    </cfRule>
  </conditionalFormatting>
  <conditionalFormatting sqref="K62">
    <cfRule type="expression" dxfId="15" priority="16">
      <formula>COUNTBLANK($G62)=0</formula>
    </cfRule>
  </conditionalFormatting>
  <conditionalFormatting sqref="K64">
    <cfRule type="expression" dxfId="14" priority="14">
      <formula>COUNTBLANK($G64)=0</formula>
    </cfRule>
  </conditionalFormatting>
  <conditionalFormatting sqref="K65">
    <cfRule type="expression" dxfId="13" priority="15">
      <formula>COUNTBLANK($G65)=0</formula>
    </cfRule>
  </conditionalFormatting>
  <conditionalFormatting sqref="K66">
    <cfRule type="expression" dxfId="12" priority="13">
      <formula>COUNTBLANK($G66)=0</formula>
    </cfRule>
  </conditionalFormatting>
  <conditionalFormatting sqref="K68">
    <cfRule type="expression" dxfId="11" priority="11">
      <formula>COUNTBLANK($G68)=0</formula>
    </cfRule>
  </conditionalFormatting>
  <conditionalFormatting sqref="K69">
    <cfRule type="expression" dxfId="10" priority="12">
      <formula>COUNTBLANK($G69)=0</formula>
    </cfRule>
  </conditionalFormatting>
  <conditionalFormatting sqref="K70">
    <cfRule type="expression" dxfId="9" priority="10">
      <formula>COUNTBLANK($G70)=0</formula>
    </cfRule>
  </conditionalFormatting>
  <conditionalFormatting sqref="K72">
    <cfRule type="expression" dxfId="8" priority="8">
      <formula>COUNTBLANK($G72)=0</formula>
    </cfRule>
  </conditionalFormatting>
  <conditionalFormatting sqref="K73">
    <cfRule type="expression" dxfId="7" priority="9">
      <formula>COUNTBLANK($G73)=0</formula>
    </cfRule>
  </conditionalFormatting>
  <conditionalFormatting sqref="K74">
    <cfRule type="expression" dxfId="6" priority="7">
      <formula>COUNTBLANK($G74)=0</formula>
    </cfRule>
  </conditionalFormatting>
  <conditionalFormatting sqref="K76">
    <cfRule type="expression" dxfId="5" priority="5">
      <formula>COUNTBLANK($G76)=0</formula>
    </cfRule>
  </conditionalFormatting>
  <conditionalFormatting sqref="K77">
    <cfRule type="expression" dxfId="4" priority="6">
      <formula>COUNTBLANK($G77)=0</formula>
    </cfRule>
  </conditionalFormatting>
  <conditionalFormatting sqref="K78">
    <cfRule type="expression" dxfId="3" priority="4">
      <formula>COUNTBLANK($G78)=0</formula>
    </cfRule>
  </conditionalFormatting>
  <conditionalFormatting sqref="K80">
    <cfRule type="expression" dxfId="2" priority="2">
      <formula>COUNTBLANK($G80)=0</formula>
    </cfRule>
  </conditionalFormatting>
  <conditionalFormatting sqref="K81">
    <cfRule type="expression" dxfId="1" priority="3">
      <formula>COUNTBLANK($G81)=0</formula>
    </cfRule>
  </conditionalFormatting>
  <conditionalFormatting sqref="K82">
    <cfRule type="expression" dxfId="0" priority="1">
      <formula>COUNTBLANK($G82)=0</formula>
    </cfRule>
  </conditionalFormatting>
  <dataValidations count="2">
    <dataValidation type="decimal" allowBlank="1" showInputMessage="1" showErrorMessage="1" sqref="O13:O15 O17:O19 O21:O23 O25:O27 O29:O31 O33:O35 O37:O39 O41:O43 O45:O47 O49:O51 O53:O55 O57:O59 O61:O63 O65:O67 O69:O71 O73:O75 O77:O79 O81:O83" xr:uid="{1048E1A3-E1C3-43CE-9E98-03B990689F39}">
      <formula1>0</formula1>
      <formula2>10</formula2>
    </dataValidation>
    <dataValidation type="decimal" allowBlank="1" showInputMessage="1" showErrorMessage="1" errorTitle="Illegal input value" error="Please enter a value between 0 and 10" sqref="H12:N83" xr:uid="{95C432E7-6564-420B-AAC6-4E034A216B91}">
      <formula1>-0.000001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Marit Kristine Walløe</dc:creator>
  <cp:lastModifiedBy>Sigrid Yri Øverland</cp:lastModifiedBy>
  <dcterms:created xsi:type="dcterms:W3CDTF">2022-03-31T08:51:02Z</dcterms:created>
  <dcterms:modified xsi:type="dcterms:W3CDTF">2022-05-02T10:17:55Z</dcterms:modified>
</cp:coreProperties>
</file>