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quontier.sharepoint.com/sites/Tech_AI_POC/Shared Documents/tech-ai-bizdev/whitepaper/30_リサーチ/checklist-design/"/>
    </mc:Choice>
  </mc:AlternateContent>
  <xr:revisionPtr revIDLastSave="253" documentId="11_BFA0CC5BA11C103B8A9CE790C9D51E21CC3F261B" xr6:coauthVersionLast="47" xr6:coauthVersionMax="47" xr10:uidLastSave="{5F4736B6-4B84-42EC-928B-CE90E3C7852B}"/>
  <bookViews>
    <workbookView xWindow="3380" yWindow="10690" windowWidth="19420" windowHeight="11500" xr2:uid="{00000000-000D-0000-FFFF-FFFF00000000}"/>
  </bookViews>
  <sheets>
    <sheet name="はじめに" sheetId="1" r:id="rId1"/>
    <sheet name="設問一覧" sheetId="2" r:id="rId2"/>
    <sheet name="回答入力" sheetId="3" r:id="rId3"/>
    <sheet name="集計・結果" sheetId="4" r:id="rId4"/>
    <sheet name="設問別の結果" sheetId="5" r:id="rId5"/>
    <sheet name="話し合いワークシート"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7" i="5" l="1"/>
  <c r="D27" i="5"/>
  <c r="E26" i="5"/>
  <c r="D26" i="5"/>
  <c r="E25" i="5"/>
  <c r="D25" i="5"/>
  <c r="E24" i="5"/>
  <c r="D24" i="5"/>
  <c r="E23" i="5"/>
  <c r="D23" i="5"/>
  <c r="E22" i="5"/>
  <c r="D22" i="5"/>
  <c r="E21" i="5"/>
  <c r="D21" i="5"/>
  <c r="C32" i="4" s="1"/>
  <c r="B9" i="6" s="1"/>
  <c r="E20" i="5"/>
  <c r="D20" i="5"/>
  <c r="E19" i="5"/>
  <c r="D19" i="5"/>
  <c r="E18" i="5"/>
  <c r="D18" i="5"/>
  <c r="E17" i="5"/>
  <c r="D17" i="5"/>
  <c r="C31" i="4" s="1"/>
  <c r="B8" i="6" s="1"/>
  <c r="E16" i="5"/>
  <c r="D16" i="5"/>
  <c r="E15" i="5"/>
  <c r="D15" i="5"/>
  <c r="E14" i="5"/>
  <c r="D14" i="5"/>
  <c r="E13" i="5"/>
  <c r="D13" i="5"/>
  <c r="E12" i="5"/>
  <c r="D12" i="5"/>
  <c r="E11" i="5"/>
  <c r="D11" i="5"/>
  <c r="E10" i="5"/>
  <c r="D10" i="5"/>
  <c r="E9" i="5"/>
  <c r="D9" i="5"/>
  <c r="E8" i="5"/>
  <c r="D8" i="5"/>
  <c r="C29" i="4" s="1"/>
  <c r="B6" i="6" s="1"/>
  <c r="E7" i="5"/>
  <c r="D7" i="5"/>
  <c r="E6" i="5"/>
  <c r="D6" i="5"/>
  <c r="C28" i="4" s="1"/>
  <c r="B5" i="6" s="1"/>
  <c r="AE14" i="3"/>
  <c r="AD14" i="3"/>
  <c r="AC14" i="3"/>
  <c r="AB14" i="3"/>
  <c r="AA14" i="3"/>
  <c r="Z14" i="3"/>
  <c r="AE13" i="3"/>
  <c r="AD13" i="3"/>
  <c r="AC13" i="3"/>
  <c r="AB13" i="3"/>
  <c r="AA13" i="3"/>
  <c r="Z13" i="3"/>
  <c r="AE12" i="3"/>
  <c r="AD12" i="3"/>
  <c r="AC12" i="3"/>
  <c r="AB12" i="3"/>
  <c r="AA12" i="3"/>
  <c r="Z12" i="3"/>
  <c r="AE11" i="3"/>
  <c r="AD11" i="3"/>
  <c r="AC11" i="3"/>
  <c r="AB11" i="3"/>
  <c r="AA11" i="3"/>
  <c r="Z11" i="3"/>
  <c r="AE10" i="3"/>
  <c r="AD10" i="3"/>
  <c r="AC10" i="3"/>
  <c r="AB10" i="3"/>
  <c r="AA10" i="3"/>
  <c r="Z10" i="3"/>
  <c r="AE9" i="3"/>
  <c r="AD9" i="3"/>
  <c r="AC9" i="3"/>
  <c r="AB9" i="3"/>
  <c r="AA9" i="3"/>
  <c r="Z9" i="3"/>
  <c r="AE8" i="3"/>
  <c r="AD8" i="3"/>
  <c r="AC8" i="3"/>
  <c r="AB8" i="3"/>
  <c r="AA8" i="3"/>
  <c r="Z8" i="3"/>
  <c r="AE7" i="3"/>
  <c r="AD7" i="3"/>
  <c r="AC7" i="3"/>
  <c r="AB7" i="3"/>
  <c r="AA7" i="3"/>
  <c r="Z7" i="3"/>
  <c r="AE6" i="3"/>
  <c r="AD6" i="3"/>
  <c r="AC6" i="3"/>
  <c r="AB6" i="3"/>
  <c r="AA6" i="3"/>
  <c r="Z6" i="3"/>
  <c r="AE5" i="3"/>
  <c r="AD5" i="3"/>
  <c r="AC5" i="3"/>
  <c r="AB5" i="3"/>
  <c r="AA5" i="3"/>
  <c r="Z5" i="3"/>
  <c r="F34" i="4"/>
  <c r="E34" i="4"/>
  <c r="D34" i="4"/>
  <c r="C34" i="4"/>
  <c r="F33" i="4"/>
  <c r="E33" i="4"/>
  <c r="D33" i="4"/>
  <c r="F32" i="4"/>
  <c r="E32" i="4"/>
  <c r="D32" i="4"/>
  <c r="F31" i="4"/>
  <c r="E31" i="4"/>
  <c r="D31" i="4"/>
  <c r="F30" i="4"/>
  <c r="E30" i="4"/>
  <c r="D30" i="4"/>
  <c r="F29" i="4"/>
  <c r="E29" i="4"/>
  <c r="D29" i="4"/>
  <c r="F28" i="4"/>
  <c r="E28" i="4"/>
  <c r="D28" i="4"/>
  <c r="C30" i="4" l="1"/>
  <c r="B7" i="6" s="1"/>
  <c r="C33" i="4"/>
  <c r="B10" i="6" s="1"/>
</calcChain>
</file>

<file path=xl/sharedStrings.xml><?xml version="1.0" encoding="utf-8"?>
<sst xmlns="http://schemas.openxmlformats.org/spreadsheetml/2006/main" count="405" uniqueCount="287">
  <si>
    <t>集計・結果（自動集計）</t>
  </si>
  <si>
    <t>『回答入力』シートの全回答から自動集計します。回答が増減しても自動更新されます。灰・橙のセルは編集不要です。</t>
  </si>
  <si>
    <t>■ レーダーチャート（役割別・6分類・目盛は0〜5で固定）</t>
  </si>
  <si>
    <t>■ 分類別・役割別の点数</t>
  </si>
  <si>
    <t>分類</t>
  </si>
  <si>
    <t>構成設問</t>
  </si>
  <si>
    <t>全員の平均</t>
  </si>
  <si>
    <t>部門長</t>
  </si>
  <si>
    <t>経営層</t>
  </si>
  <si>
    <t>①目的と基本方針</t>
  </si>
  <si>
    <t>Q1-1〜Q1-2</t>
  </si>
  <si>
    <t>②評価対象</t>
  </si>
  <si>
    <t>Q2-1〜Q2-5</t>
  </si>
  <si>
    <t>③業務の棚卸し</t>
  </si>
  <si>
    <t>Q3-1〜Q3-4</t>
  </si>
  <si>
    <t>④評価項目と評価基準</t>
  </si>
  <si>
    <t>Q4-1〜Q4-4</t>
  </si>
  <si>
    <t>⑤現場への確認</t>
  </si>
  <si>
    <t>Q5-1〜Q5-3</t>
  </si>
  <si>
    <t>⑥役割分担と全社適用</t>
  </si>
  <si>
    <t>Q6-1〜Q6-4</t>
  </si>
  <si>
    <t>回答者数</t>
  </si>
  <si>
    <t>※ 回答者がいない役割は表示しません。回答者が1名の役割は、その人の点数です。</t>
  </si>
  <si>
    <t>自社の評価制度チェックリスト　6分類×22設問 セルフチェック</t>
  </si>
  <si>
    <t>■ 本ブックの構成</t>
  </si>
  <si>
    <t>はじめに</t>
  </si>
  <si>
    <t>設問一覧</t>
  </si>
  <si>
    <t>22設問（Q1-1〜Q6-4）と、1点/3点/5点の判断基準（参照用）</t>
  </si>
  <si>
    <t>回答入力</t>
  </si>
  <si>
    <t>集計・結果</t>
  </si>
  <si>
    <t>設問別の結果</t>
  </si>
  <si>
    <t>話し合いワークシート</t>
  </si>
  <si>
    <t>点</t>
  </si>
  <si>
    <t>回答基準</t>
  </si>
  <si>
    <t>1点</t>
  </si>
  <si>
    <t>まったく当てはまらない</t>
  </si>
  <si>
    <t>2点</t>
  </si>
  <si>
    <t>あまり当てはまらない</t>
  </si>
  <si>
    <t>3点</t>
  </si>
  <si>
    <t>部分的に当てはまる</t>
  </si>
  <si>
    <t>4点</t>
  </si>
  <si>
    <t>概ね当てはまる</t>
  </si>
  <si>
    <t>5点</t>
  </si>
  <si>
    <t>当てはまる</t>
  </si>
  <si>
    <t>※ 各設問の1点/3点/5点の具体的な状態は『設問一覧』シートに記載しています。2点・4点はその中間としてご判断ください。</t>
  </si>
  <si>
    <t>■ 色の凡例</t>
  </si>
  <si>
    <t>青 ＝ 回答者が記入するセル</t>
  </si>
  <si>
    <t>灰 ＝ 自動計算（数式・編集不要）</t>
  </si>
  <si>
    <t>橙 ＝ 社内で話し合う論点の候補</t>
  </si>
  <si>
    <t>■ 実施上の注意</t>
  </si>
  <si>
    <t>設問一覧（22設問）</t>
  </si>
  <si>
    <t>回答は『はじめに』シートの共通5点法。全社に関する設問は「あなたの知る範囲で」お答えください。2点・4点は1点/3点/5点の中間としてご判断ください。</t>
  </si>
  <si>
    <t>設問番号</t>
  </si>
  <si>
    <t>設問文（この状態がどの程度当てはまるか）</t>
  </si>
  <si>
    <t>1点の状態</t>
  </si>
  <si>
    <t>3点の状態</t>
  </si>
  <si>
    <t>5点の状態</t>
  </si>
  <si>
    <t>この設問で分かること</t>
  </si>
  <si>
    <t>Q1-1</t>
  </si>
  <si>
    <t>AI導入で達成したい状態が、会社・事業目標と結びつけて示されている</t>
  </si>
  <si>
    <t>AI導入の目的が「業務の効率化」などの一般的な言葉にとどまり、事業目標とのつながりが示されていない</t>
  </si>
  <si>
    <t>目的と事業目標のつながりは示されているが、部門や関係者の間で理解がそろっていない</t>
  </si>
  <si>
    <t>AI導入で達成したい状態が事業目標と結びつけて文書で示され、関係者に共有されている</t>
  </si>
  <si>
    <t>見直しの出発点となる目的がそろっているか。ここが曖昧だと、何を成果として評価するかが決まらない</t>
  </si>
  <si>
    <t>Q1-2</t>
  </si>
  <si>
    <t>経営層が、評価項目・評価基準を見直す基本方針を示している</t>
  </si>
  <si>
    <t>見直しの方針は示されておらず、人事や部門の判断に任されている</t>
  </si>
  <si>
    <t>見直す必要性は伝えられているが、見直す理由や重視する成果までは示されていない</t>
  </si>
  <si>
    <t>見直す理由と重視する成果が、経営層の方針として示されている</t>
  </si>
  <si>
    <t>見直しが経営の方針として位置づけられているか。部門ごとの判断で止まらないための前提</t>
  </si>
  <si>
    <t>Q2-1</t>
  </si>
  <si>
    <t>評価項目が作業量や手段（AIの利用回数など）で書かれている</t>
  </si>
  <si>
    <t>目標への貢献で書き直した項目もあるが、作業量や手段で書かれた項目が残っている</t>
  </si>
  <si>
    <t>評価項目がすべて目標への貢献で書かれ、手段は入っていない</t>
  </si>
  <si>
    <t>AIの利用ではなく成果を評価するという原則が、評価項目に反映されているか</t>
  </si>
  <si>
    <t>Q2-2</t>
  </si>
  <si>
    <t>チームの成果と、社員個人が担った役割・貢献を分けて評価している</t>
  </si>
  <si>
    <t>個人の成果だけを評価し、チームの成果との区別がない</t>
  </si>
  <si>
    <t>区別する考え方はあるが、評価シート上では分かれていない</t>
  </si>
  <si>
    <t>評価シートで、チームの成果と個人の役割・貢献が別の項目になっている</t>
  </si>
  <si>
    <t>AIを組み込んだチームの成果を、個人の貢献に正しく結びつけられるか</t>
  </si>
  <si>
    <t>Q2-3</t>
  </si>
  <si>
    <t>評価期間内の成果を、成果物・業務記録・数値で確認できる</t>
  </si>
  <si>
    <t>評価者の印象で評価し、根拠となる資料を求めていない</t>
  </si>
  <si>
    <t>数値で示せる業務だけ、資料で確認している</t>
  </si>
  <si>
    <t>すべての評価項目で、成果を確認する資料が決まっている</t>
  </si>
  <si>
    <t>AIを使った仕事の成果が、評価者から見える形で残るか</t>
  </si>
  <si>
    <t>Q2-4</t>
  </si>
  <si>
    <t>担当業務やAIを使える環境の違いで、評価に不利が出ないかを確認している</t>
  </si>
  <si>
    <t>AIを使える範囲の違いを確認していない</t>
  </si>
  <si>
    <t>違いは確認したが、評価での扱いを決めていない</t>
  </si>
  <si>
    <t>違いを確認し、評価での扱いを決めている</t>
  </si>
  <si>
    <t>利用環境の差が、評価の公平性・公正性を損なっていないか</t>
  </si>
  <si>
    <t>Q2-5</t>
  </si>
  <si>
    <t>成果の量だけでなく、品質や社員が担う判断・責任を評価している</t>
  </si>
  <si>
    <t>処理件数など、量だけで評価している</t>
  </si>
  <si>
    <t>品質は見ているが、判断や責任は評価項目にない</t>
  </si>
  <si>
    <t>量、品質、判断と責任が、評価項目か評価基準に入っている</t>
  </si>
  <si>
    <t>AIで量が増えやすいなかで、人が担う判断や責任が評価されているか</t>
  </si>
  <si>
    <t>Q3-1</t>
  </si>
  <si>
    <t>部門の業務を、AI導入前からある業務と新しく生まれた業務に分けて洗い出している</t>
  </si>
  <si>
    <t>業務の洗い出しをしていない</t>
  </si>
  <si>
    <t>既存の業務は洗い出したが、AI導入で新しく生まれた業務（AI出力の確認など）が入っていない</t>
  </si>
  <si>
    <t>既存の業務と新しく生まれた業務の両方が、一覧になっている</t>
  </si>
  <si>
    <t>評価項目を見直す材料となる、業務の全体像がそろっているか</t>
  </si>
  <si>
    <t>Q3-2</t>
  </si>
  <si>
    <t>業務ごとに、AIで代替できる範囲（代替可・一部代替可・代替不可）を整理している</t>
  </si>
  <si>
    <t>AIで代替できる範囲を整理していない</t>
  </si>
  <si>
    <t>一部の業務だけ整理している</t>
  </si>
  <si>
    <t>すべての業務について、代替可・一部代替可・代替不可を整理している</t>
  </si>
  <si>
    <t>どの業務の期待を変えるべきかを判断する材料があるか</t>
  </si>
  <si>
    <t>Q3-3</t>
  </si>
  <si>
    <t>AIで代替できるのに、人が担ったままの業務を把握している</t>
  </si>
  <si>
    <t>把握していない</t>
  </si>
  <si>
    <t>気づいている業務はあるが、一覧にはなっていない</t>
  </si>
  <si>
    <t>該当する業務が一覧になり、人が担っている理由も分かっている</t>
  </si>
  <si>
    <t>AIを活かせば改善できる業務（業務改善候補）が見えているか</t>
  </si>
  <si>
    <t>Q3-4</t>
  </si>
  <si>
    <t>AI出力の確認・修正など、AI導入で新しく生まれた業務を評価項目に結びつけている</t>
  </si>
  <si>
    <t>新しく生まれた業務は、どの評価項目にも入っていない</t>
  </si>
  <si>
    <t>一部の業務は評価項目に入っているが、入っていない業務も残っている</t>
  </si>
  <si>
    <t>新しく生まれた業務が、すべていずれかの評価項目に結びついている</t>
  </si>
  <si>
    <t>AI導入で増えた仕事が、評価されないまま残っていないか</t>
  </si>
  <si>
    <t>Q4-1</t>
  </si>
  <si>
    <t>業務の変化に合わせて、評価項目を外したり足したりしている</t>
  </si>
  <si>
    <t>評価項目はAI導入前のまま変えていない</t>
  </si>
  <si>
    <t>新しい項目は足したが、なくなった業務の項目が残っている</t>
  </si>
  <si>
    <t>なくなった業務の項目を外し、新しく生まれた業務の項目を足している</t>
  </si>
  <si>
    <t>評価項目が、AI導入後の実際の業務に合っているか</t>
  </si>
  <si>
    <t>Q4-2</t>
  </si>
  <si>
    <t>会社の方針、部門に求める成果、個人に求める成果の順に分解して、評価項目を決めている</t>
  </si>
  <si>
    <t>評価項目は、部門や個人の判断で決まっている</t>
  </si>
  <si>
    <t>部門に求める成果までは分解しているが、個人の評価項目とつながっていない</t>
  </si>
  <si>
    <t>会社の方針から個人の評価項目まで、つながりを説明できる</t>
  </si>
  <si>
    <t>個人の評価が、会社や部門の成果に結びついているか</t>
  </si>
  <si>
    <t>Q4-3</t>
  </si>
  <si>
    <t>評価基準を等級ごとに書き分け、等級ごとに期待する水準を示している</t>
  </si>
  <si>
    <t>評価基準は全等級で共通で、書き分けていない</t>
  </si>
  <si>
    <t>一部の評価項目だけ、等級ごとに書き分けている</t>
  </si>
  <si>
    <t>すべての評価項目で、等級ごとに期待する水準が書かれている</t>
  </si>
  <si>
    <t>同じ仕事でも、等級によって期待が違うことが示されているか</t>
  </si>
  <si>
    <t>Q4-4</t>
  </si>
  <si>
    <t>Q5-1</t>
  </si>
  <si>
    <t>話を聞かずに制度案を作っている</t>
  </si>
  <si>
    <t>Q5-2</t>
  </si>
  <si>
    <t>聞く内容を決めていない</t>
  </si>
  <si>
    <t>一部の観点だけを聞いている</t>
  </si>
  <si>
    <t>5つの観点をすべて聞いている</t>
  </si>
  <si>
    <t>制度案に反映すべき現場の意見を、漏れなく集められるか</t>
  </si>
  <si>
    <t>Q5-3</t>
  </si>
  <si>
    <t>聞いた内容を採用・不採用・保留に分け、理由を残している</t>
  </si>
  <si>
    <t>聞いた内容を記録していない</t>
  </si>
  <si>
    <t>記録はあるが、採否や理由は残していない</t>
  </si>
  <si>
    <t>採用・不採用・保留とその理由が記録され、話を聞いた相手に説明できる</t>
  </si>
  <si>
    <t>現場の意見をどう扱ったかを、あとから説明できるか</t>
  </si>
  <si>
    <t>Q6-1</t>
  </si>
  <si>
    <t>評価項目・評価基準の見直し案を誰が作り、誰が決めるかが決まっている</t>
  </si>
  <si>
    <t>決まっていない</t>
  </si>
  <si>
    <t>案を作る人は決まっているが、誰が決めるかがはっきりしない</t>
  </si>
  <si>
    <t>案を作る人と決める人が決まり、関係者に共有されている</t>
  </si>
  <si>
    <t>見直しが、担当者任せで止まらないか</t>
  </si>
  <si>
    <t>Q6-2</t>
  </si>
  <si>
    <t>見直しに使う情報を、誰がいつ誰へ渡すかが決まっている</t>
  </si>
  <si>
    <t>一部の情報だけ、渡す相手と時期が決まっている</t>
  </si>
  <si>
    <t>業務の変化、現場の意見、制度案について、渡す人・時期・相手が決まっている</t>
  </si>
  <si>
    <t>部門と人事の間で、情報が途切れずに受け渡されるか</t>
  </si>
  <si>
    <t>Q6-3</t>
  </si>
  <si>
    <t>適用前に、部門ごとの評価軸を各部門長と確認する段取りがある</t>
  </si>
  <si>
    <t>段取りはない</t>
  </si>
  <si>
    <t>一部の部門長とだけ確認する予定がある</t>
  </si>
  <si>
    <t>すべての部門長と確認する日程と方法が決まっている</t>
  </si>
  <si>
    <t>部門によって評価の前提がずれないか</t>
  </si>
  <si>
    <t>Q6-4</t>
  </si>
  <si>
    <t>全社へ一斉に適用する時期と体制を、経営層が決めている</t>
  </si>
  <si>
    <t>適用の時期か体制の、どちらかだけが決まっている</t>
  </si>
  <si>
    <t>適用の時期と体制が、経営層の判断として決まっている</t>
  </si>
  <si>
    <t>部門ごとに適用時期がずれず、全社で評価の前提をそろえられるか</t>
  </si>
  <si>
    <t>回答入力（22設問）</t>
  </si>
  <si>
    <t>役割</t>
  </si>
  <si>
    <t>記入例）部門長</t>
  </si>
  <si>
    <t>記入例）経営層</t>
  </si>
  <si>
    <t>設問別の結果（22設問・自動集計）</t>
  </si>
  <si>
    <t>設問</t>
  </si>
  <si>
    <t>平均</t>
  </si>
  <si>
    <t>ばらつき
（最高点−最低点）</t>
  </si>
  <si>
    <t>話し合いで確認すること</t>
  </si>
  <si>
    <t>AI導入で何を達成したいかを、関係者が同じ言葉で説明できるか</t>
  </si>
  <si>
    <t>見直す理由と重視する成果を、経営層が示しているか</t>
  </si>
  <si>
    <t>作業量や手段で書かれた評価項目はどれか</t>
  </si>
  <si>
    <t>チームの成果と個人の貢献を、評価シートのどこで分けているか</t>
  </si>
  <si>
    <t>評価項目ごとに、成果を確認する資料は何か</t>
  </si>
  <si>
    <t>AI出力の確認など、判断や責任を伴う仕事をどの項目で評価するか</t>
  </si>
  <si>
    <t>新しく生まれた業務が、棚卸しに入っているか</t>
  </si>
  <si>
    <t>AIで代替できる範囲の見立てが、部門長と担当者で合っているか</t>
  </si>
  <si>
    <t>AIで代替できるのに人が担っている業務は何か。その理由は何か</t>
  </si>
  <si>
    <t>新しく生まれた業務を、どの評価項目で評価するか</t>
  </si>
  <si>
    <t>なくなった業務の評価項目が残っていないか</t>
  </si>
  <si>
    <t>部門に求める成果と、個人の評価項目がつながっているか</t>
  </si>
  <si>
    <t>まだ聞けていない観点はどれか</t>
  </si>
  <si>
    <t>見直し案を作る人と決める人について、関係者の認識が合っているか</t>
  </si>
  <si>
    <t>棚卸しの結果や現場の意見を、誰がいつ誰へ渡すか</t>
  </si>
  <si>
    <t>部門長と評価軸を確認する場を、いつ設けるか</t>
  </si>
  <si>
    <t>経営層が判断するために、足りない材料は何か</t>
  </si>
  <si>
    <t>点数</t>
  </si>
  <si>
    <t>ホワイトペーパーで示す取り組み</t>
  </si>
  <si>
    <t>AI導入で達成したい状態と、見直しの基本方針を経営層に確認する</t>
  </si>
  <si>
    <t>評価項目を、手段ではなく目標への貢献で書き直す</t>
  </si>
  <si>
    <t>部門長と、AI導入前後の業務を棚卸しする</t>
  </si>
  <si>
    <t>棚卸しの結果を基に、評価項目と等級ごとの評価基準を見直す</t>
  </si>
  <si>
    <t>制度案を固める前に、評価者と被評価者に話を聞く</t>
  </si>
  <si>
    <t>見直し案を作る人と決める人を決め、全社へ適用する時期を経営層に判断してもらう</t>
  </si>
  <si>
    <t>平均が低い設問は取り組みがまだ進んでいないところ、ばらつきが大きい設問は人によって見え方が違うところです。</t>
  </si>
  <si>
    <t>どちらも、評価項目・評価基準を見直すときに社内で話し合う論点になります。右端の「話し合いで確認すること」から着手してください。</t>
  </si>
  <si>
    <t>評価項目を、AIの利用回数などの手段ではなく目標への貢献で書いている</t>
  </si>
  <si>
    <t>同じ業務で、AIを使える人と使えない人がいるか。評価でどう扱うか</t>
  </si>
  <si>
    <t>同じ業務でも等級が違うとき、期待する水準の違いを説明できるか</t>
  </si>
  <si>
    <t>AIの活用で難易度が下がった仕事について、等級ごとに求める水準を見直している</t>
  </si>
  <si>
    <t>AIの活用で難易度が下がった仕事を、どの等級に求めるか</t>
  </si>
  <si>
    <t>制度案を固める前に評価者と被評価者に話を聞き、現場の納得を得たうえで運用している</t>
  </si>
  <si>
    <t>誰に、いつ話を聞き、どう納得を得るか</t>
  </si>
  <si>
    <t>制度案を固める前に聞く内容に、5つの観点（現行制度への意見／業務の効率化／成果の示し方／評価のしやすさ／利用環境）を含めている</t>
  </si>
  <si>
    <t>聞いた意見の採否と理由を、誰が記録し、話を聞いた相手へどう返すか</t>
  </si>
  <si>
    <t>AI導入前と同じ水準を、同じ等級に求めたままにしている</t>
  </si>
  <si>
    <t>見直すべき仕事は分かっているが、評価基準には反映していない</t>
  </si>
  <si>
    <t>難易度が下がった仕事は下位等級に求める水準とし、上位等級にはそれを上回る成果を求めている</t>
  </si>
  <si>
    <t>AI導入後も、上位等級の評価基準が意味を持っているか</t>
  </si>
  <si>
    <t>No</t>
    <phoneticPr fontId="6"/>
  </si>
  <si>
    <t>話は聞いたが、制度案にどう反映したかを現場に説明していない</t>
  </si>
  <si>
    <t>対象の部門の評価者と被評価者に話を聞き、制度案への反映を説明して納得を得ている</t>
  </si>
  <si>
    <t>説明のないまま導入して現場の反発を招くことを防げるか</t>
  </si>
  <si>
    <t>名前</t>
    <rPh sb="0" eb="2">
      <t>ナマエ</t>
    </rPh>
    <phoneticPr fontId="6"/>
  </si>
  <si>
    <t>田中太郎</t>
    <rPh sb="0" eb="2">
      <t>タナカ</t>
    </rPh>
    <rPh sb="2" eb="4">
      <t>タロウ</t>
    </rPh>
    <phoneticPr fontId="6"/>
  </si>
  <si>
    <t>田中二郎</t>
    <rPh sb="0" eb="2">
      <t>タナカ</t>
    </rPh>
    <rPh sb="2" eb="4">
      <t>ジロウ</t>
    </rPh>
    <phoneticPr fontId="6"/>
  </si>
  <si>
    <t>田中三郎</t>
    <rPh sb="0" eb="2">
      <t>タナカ</t>
    </rPh>
    <rPh sb="2" eb="4">
      <t>サブロウ</t>
    </rPh>
    <phoneticPr fontId="6"/>
  </si>
  <si>
    <t>①目的と基本方針</t>
    <phoneticPr fontId="6"/>
  </si>
  <si>
    <t>①目的と基本方針_平均</t>
    <phoneticPr fontId="6"/>
  </si>
  <si>
    <t>②評価対象</t>
    <phoneticPr fontId="6"/>
  </si>
  <si>
    <t>②評価対象_平均</t>
    <phoneticPr fontId="6"/>
  </si>
  <si>
    <t>③業務の棚卸し</t>
    <phoneticPr fontId="6"/>
  </si>
  <si>
    <t>③業務の棚卸し_平均</t>
    <phoneticPr fontId="6"/>
  </si>
  <si>
    <t>④評価項目と評価基準</t>
    <phoneticPr fontId="6"/>
  </si>
  <si>
    <t>④評価項目と評価基準_平均</t>
    <phoneticPr fontId="6"/>
  </si>
  <si>
    <t>⑤現場への確認</t>
    <phoneticPr fontId="6"/>
  </si>
  <si>
    <t>⑤現場への確認_平均</t>
    <phoneticPr fontId="6"/>
  </si>
  <si>
    <t>⑥役割分担と全社適用</t>
    <phoneticPr fontId="6"/>
  </si>
  <si>
    <t>⑥役割分担と全社適用_平均</t>
    <phoneticPr fontId="6"/>
  </si>
  <si>
    <t>1行に1名分を記入してください。設問セル（青）は1〜5の整数。判断不能は空欄。役割はリストから選んでください。実施時は記入例を削除してから記入してください。</t>
    <phoneticPr fontId="6"/>
  </si>
  <si>
    <r>
      <rPr>
        <b/>
        <sz val="10"/>
        <color rgb="FF666666"/>
        <rFont val="游ゴシック"/>
        <family val="3"/>
        <charset val="128"/>
      </rPr>
      <t>凡例：</t>
    </r>
    <r>
      <rPr>
        <sz val="10"/>
        <color rgb="FF666666"/>
        <rFont val="游ゴシック"/>
        <family val="3"/>
        <charset val="128"/>
      </rPr>
      <t>橙色＝話し合う論点の候補（平均1.5以下／ばらつき3以上）　灰色＝自動計算　「—」＝回答なし</t>
    </r>
    <phoneticPr fontId="6"/>
  </si>
  <si>
    <t>回答</t>
  </si>
  <si>
    <t>分類ごとの点数を基に組織で話し合い、ネクストアクションとして評価制度の見直しを次の行動につなげましょう。</t>
    <rPh sb="39" eb="40">
      <t>ツギ</t>
    </rPh>
    <rPh sb="41" eb="43">
      <t>コウドウ</t>
    </rPh>
    <phoneticPr fontId="6"/>
  </si>
  <si>
    <t>記入例）見直す理由と重視する成果を整理し、経営層として示す場を設ける（経営層、10/31まで）</t>
  </si>
  <si>
    <t>記入例）評価項目の書き方は概ね問題ないが、AIを使える範囲の違いは評価での扱いが未定。この点に絞って見直す</t>
  </si>
  <si>
    <t>記入例）既存業務の棚卸しは済んでいるが、AI導入後に生まれた業務が入っていない。棚卸しの範囲から見直す</t>
  </si>
  <si>
    <t>記入例）AI導入後に生まれた業務の洗い出しに向け、対象業務と担当を決める（部門長、10/17まで）</t>
  </si>
  <si>
    <t>記入例）評価項目の追加はできているが、等級ごとに求める水準が手つかず。ここは大きく見直す</t>
  </si>
  <si>
    <t>記入例）6分類で最も低く、現場への確認が未着手。最優先で大きく見直す</t>
  </si>
  <si>
    <t>記入例）案を作る人は決まりつつあるが、全社適用の時期と体制が未定。適用の段取りから見直す</t>
  </si>
  <si>
    <t>人事・HRBP</t>
  </si>
  <si>
    <t>記入例）AIを使える範囲の違いを洗い出し、評価での扱い方を決める（人事・HRBP、10/10まで）</t>
  </si>
  <si>
    <t>記入例）AI導入などで難易度が下がった仕事の一覧化に向け、対象業務と見直しの方針を決める（人事・HRBP、11/7まで）</t>
  </si>
  <si>
    <t>記入例）現状の評価制度案の現場ヒアリングに向け、対象者と時期を決める（人事・HRBP、10/24まで）</t>
  </si>
  <si>
    <t>記入例）制度案・体制・工数・時期を社内確認の上、計画書の初版を作成する（人事・HRBP、11/14まで）</t>
  </si>
  <si>
    <t>記入例）人事・HRBP</t>
  </si>
  <si>
    <t>記入例）目的は文書で示せているが、関係者の説明は人によって異なる</t>
  </si>
  <si>
    <t>参考所要時間：20分</t>
    <rPh sb="9" eb="10">
      <t>プン</t>
    </rPh>
    <phoneticPr fontId="6"/>
  </si>
  <si>
    <t>Next Action（担当・期限付きで具体的に記載）</t>
    <rPh sb="20" eb="23">
      <t>グタイテキ</t>
    </rPh>
    <phoneticPr fontId="6"/>
  </si>
  <si>
    <t>回答（集計結果・議論内容を基に、方針・現状理解を記載）</t>
    <phoneticPr fontId="6"/>
  </si>
  <si>
    <t>記入例）目的は文書で示せているが、重視する成果までは共有できていない。方針の示し方を見直す</t>
    <phoneticPr fontId="6"/>
  </si>
  <si>
    <t>発行 2026年10月 ／ 提供 株式会社クオンティア ／ 関連 ホワイトペーパー『AI活用を組織成果につなげる——評価項目・評価基準の見直し方』</t>
    <phoneticPr fontId="6"/>
  </si>
  <si>
    <t>結果を基に組織で議論し、その内容を記入することで、ネクストアクションを整理できます</t>
    <rPh sb="8" eb="10">
      <t>ギロン</t>
    </rPh>
    <rPh sb="35" eb="37">
      <t>セイリ</t>
    </rPh>
    <phoneticPr fontId="6"/>
  </si>
  <si>
    <t>回答者が1行1名で点数を記入（青セル）</t>
    <phoneticPr fontId="6"/>
  </si>
  <si>
    <t>レーダーチャートと、分類別・役割別の点数（自動計算）で自社の状況を分析できます</t>
    <phoneticPr fontId="6"/>
  </si>
  <si>
    <t>22設問それぞれの平均とばらつきの集計ができます。加えて項目別の論点を確認できます</t>
    <rPh sb="17" eb="19">
      <t>シュウケイ</t>
    </rPh>
    <rPh sb="25" eb="26">
      <t>クワ</t>
    </rPh>
    <rPh sb="28" eb="31">
      <t>コウモクベツ</t>
    </rPh>
    <rPh sb="32" eb="34">
      <t>ロンテン</t>
    </rPh>
    <rPh sb="35" eb="37">
      <t>カクニン</t>
    </rPh>
    <phoneticPr fontId="6"/>
  </si>
  <si>
    <t>■ 5点法の共通回答基準（詳細は「設問一覧」シートをご参照ください）</t>
    <phoneticPr fontId="6"/>
  </si>
  <si>
    <t>・人事担当及びHRBP（シート上の役割表記は「人事・HRBP」）に加え、部門長と経営層の方にも回答を依頼できます</t>
    <phoneticPr fontId="6"/>
  </si>
  <si>
    <t>問い合わせフォーム</t>
    <phoneticPr fontId="6"/>
  </si>
  <si>
    <t>お問い合わせは株式会社クオンティア〔問い合わせフォーム〕まで。</t>
    <phoneticPr fontId="6"/>
  </si>
  <si>
    <t>■ お問い合わせ</t>
    <rPh sb="3" eb="4">
      <t>ト</t>
    </rPh>
    <rPh sb="5" eb="6">
      <t>ア</t>
    </rPh>
    <phoneticPr fontId="6"/>
  </si>
  <si>
    <t>■ 概要</t>
  </si>
  <si>
    <t>本シート。5点法・色の凡例・実施上の注意</t>
  </si>
  <si>
    <t>・自社の評価項目・評価基準の見直しがどこまで進んでいるかを確認し、AI活用を組織成果につなげるためのチェックリストです</t>
    <phoneticPr fontId="6"/>
  </si>
  <si>
    <t>・目的は評価ではなく、ホワイトペーパーで示した評価項目・評価基準の見直しに、自社がどこまで取り組めているかの確認です。個人や部門の成績をつけるものではありません</t>
    <phoneticPr fontId="6"/>
  </si>
  <si>
    <t>・1つのブックでは、1つの部門を対象にします。対象の部門を下の青セルに記入してください</t>
    <phoneticPr fontId="6"/>
  </si>
  <si>
    <t>・「あるべき姿」ではなく「実際の状態」でお答えください。判断がつかない設問は空欄で構いません</t>
    <phoneticPr fontId="6"/>
  </si>
  <si>
    <r>
      <t>・自社内での利用・改変は自由です。</t>
    </r>
    <r>
      <rPr>
        <sz val="10"/>
        <color rgb="FFFF0000"/>
        <rFont val="游ゴシック"/>
        <family val="3"/>
        <charset val="128"/>
      </rPr>
      <t>社外への再配布はご遠慮</t>
    </r>
    <r>
      <rPr>
        <sz val="10"/>
        <color rgb="FF222222"/>
        <rFont val="游ゴシック"/>
        <family val="3"/>
        <charset val="128"/>
      </rPr>
      <t>ください</t>
    </r>
    <phoneticPr fontId="6"/>
  </si>
  <si>
    <t>・本チェックリストの点数は自己評価に基づく参考値です。他社との比較には使えません</t>
    <phoneticPr fontId="6"/>
  </si>
  <si>
    <t>・22の設問に回答することで、見直すべき論点とネクストアクションを整理できます</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</si>
</sst>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0" x14ac:knownFonts="1">
    <font>
      <sz val="11"/>
      <color theme="1"/>
      <name val="ＭＳ Ｐゴシック"/>
      <family val="2"/>
      <scheme val="minor"/>
    </font>
    <font>
      <b/>
      <sz val="16"/>
      <color rgb="FF3A3A3A"/>
      <name val="游ゴシック"/>
      <family val="3"/>
      <charset val="128"/>
    </font>
    <font>
      <sz val="10"/>
      <color rgb="FF666666"/>
      <name val="游ゴシック"/>
      <family val="3"/>
      <charset val="128"/>
    </font>
    <font>
      <b/>
      <sz val="10"/>
      <color rgb="FF3A3A3A"/>
      <name val="游ゴシック"/>
      <family val="3"/>
      <charset val="128"/>
    </font>
    <font>
      <sz val="10"/>
      <color rgb="FF222222"/>
      <name val="游ゴシック"/>
      <family val="3"/>
      <charset val="128"/>
    </font>
    <font>
      <b/>
      <sz val="10"/>
      <color rgb="FFFFFFFF"/>
      <name val="游ゴシック"/>
      <family val="3"/>
      <charset val="128"/>
    </font>
    <font>
      <sz val="6"/>
      <name val="ＭＳ Ｐゴシック"/>
      <family val="3"/>
      <charset val="128"/>
      <scheme val="minor"/>
    </font>
    <font>
      <u/>
      <sz val="11"/>
      <color theme="10"/>
      <name val="ＭＳ Ｐゴシック"/>
      <family val="2"/>
      <scheme val="minor"/>
    </font>
    <font>
      <b/>
      <sz val="10"/>
      <color rgb="FF666666"/>
      <name val="游ゴシック"/>
      <family val="3"/>
      <charset val="128"/>
    </font>
    <font>
      <sz val="10"/>
      <color rgb="FFFF0000"/>
      <name val="游ゴシック"/>
      <family val="3"/>
      <charset val="128"/>
    </font>
  </fonts>
  <fills count="9">
    <fill>
      <patternFill patternType="none"/>
    </fill>
    <fill>
      <patternFill patternType="gray125"/>
    </fill>
    <fill>
      <patternFill patternType="solid">
        <fgColor rgb="FFFDF0E6"/>
      </patternFill>
    </fill>
    <fill>
      <patternFill patternType="solid">
        <fgColor rgb="FF3A3A3A"/>
      </patternFill>
    </fill>
    <fill>
      <patternFill patternType="solid">
        <fgColor rgb="FFF2F2F2"/>
      </patternFill>
    </fill>
    <fill>
      <patternFill patternType="solid">
        <fgColor rgb="FFDDEBF7"/>
      </patternFill>
    </fill>
    <fill>
      <patternFill patternType="solid">
        <fgColor rgb="FFE8762C"/>
      </patternFill>
    </fill>
    <fill>
      <patternFill patternType="solid">
        <fgColor rgb="FFDDEBF7"/>
        <bgColor indexed="64"/>
      </patternFill>
    </fill>
    <fill>
      <patternFill patternType="solid">
        <fgColor rgb="FF3A3A3A"/>
        <bgColor indexed="64"/>
      </patternFill>
    </fill>
  </fills>
  <borders count="3">
    <border>
      <left/>
      <right/>
      <top/>
      <bottom/>
      <diagonal/>
    </border>
    <border>
      <left/>
      <right/>
      <top/>
      <bottom style="thin">
        <color rgb="FFD9D9D9"/>
      </bottom>
      <diagonal/>
    </border>
    <border>
      <left/>
      <right/>
      <top style="thin">
        <color rgb="FFD9D9D9"/>
      </top>
      <bottom style="thin">
        <color rgb="FFD9D9D9"/>
      </bottom>
      <diagonal/>
    </border>
  </borders>
  <cellStyleXfs count="2">
    <xf numFmtId="0" fontId="0" fillId="0" borderId="0"/>
    <xf numFmtId="0" fontId="7" fillId="0" borderId="0" applyNumberFormat="0" applyFill="0" applyBorder="0" applyAlignment="0" applyProtection="0"/>
  </cellStyleXfs>
  <cellXfs count="30">
    <xf numFmtId="0" fontId="0" fillId="0" borderId="0" xfId="0"/>
    <xf numFmtId="0" fontId="1" fillId="0" borderId="0" xfId="0" applyFont="1"/>
    <xf numFmtId="0" fontId="2" fillId="0" borderId="0" xfId="0" applyFont="1"/>
    <xf numFmtId="0" fontId="3" fillId="0" borderId="0" xfId="0" applyFont="1"/>
    <xf numFmtId="0" fontId="3" fillId="2" borderId="1" xfId="0" applyFont="1" applyFill="1" applyBorder="1" applyAlignment="1">
      <alignment horizontal="center" vertical="center"/>
    </xf>
    <xf numFmtId="0" fontId="4" fillId="0" borderId="1" xfId="0" applyFont="1" applyBorder="1" applyAlignment="1">
      <alignment horizontal="left" vertical="center" wrapText="1"/>
    </xf>
    <xf numFmtId="0" fontId="5" fillId="3" borderId="1" xfId="0" applyFont="1" applyFill="1" applyBorder="1" applyAlignment="1">
      <alignment horizontal="center" vertical="center"/>
    </xf>
    <xf numFmtId="0" fontId="5" fillId="3" borderId="1" xfId="0" applyFont="1" applyFill="1" applyBorder="1" applyAlignment="1">
      <alignment horizontal="left" vertical="center" wrapText="1"/>
    </xf>
    <xf numFmtId="0" fontId="3" fillId="4" borderId="1" xfId="0" applyFont="1" applyFill="1" applyBorder="1" applyAlignment="1">
      <alignment horizontal="center" vertical="center"/>
    </xf>
    <xf numFmtId="0" fontId="0" fillId="5" borderId="1" xfId="0" applyFill="1" applyBorder="1"/>
    <xf numFmtId="0" fontId="0" fillId="4" borderId="1" xfId="0" applyFill="1" applyBorder="1"/>
    <xf numFmtId="0" fontId="0" fillId="6" borderId="1" xfId="0" applyFill="1" applyBorder="1"/>
    <xf numFmtId="0" fontId="4" fillId="0" borderId="0" xfId="0" applyFont="1" applyAlignment="1">
      <alignment vertical="center" wrapText="1"/>
    </xf>
    <xf numFmtId="0" fontId="4" fillId="5" borderId="1" xfId="0" applyFont="1" applyFill="1" applyBorder="1" applyAlignment="1">
      <alignment horizontal="left" vertical="center" wrapText="1"/>
    </xf>
    <xf numFmtId="0" fontId="5" fillId="6" borderId="1" xfId="0" applyFont="1" applyFill="1" applyBorder="1" applyAlignment="1">
      <alignment horizontal="center" vertical="center"/>
    </xf>
    <xf numFmtId="0" fontId="4" fillId="5" borderId="1" xfId="0" applyFont="1" applyFill="1" applyBorder="1" applyAlignment="1">
      <alignment horizontal="center" vertical="center"/>
    </xf>
    <xf numFmtId="0" fontId="3" fillId="2" borderId="1" xfId="0" applyFont="1" applyFill="1" applyBorder="1" applyAlignment="1">
      <alignment horizontal="left" vertical="center" wrapText="1"/>
    </xf>
    <xf numFmtId="176" fontId="5" fillId="6" borderId="1" xfId="0" applyNumberFormat="1" applyFont="1" applyFill="1" applyBorder="1" applyAlignment="1">
      <alignment horizontal="center" vertical="center"/>
    </xf>
    <xf numFmtId="176" fontId="3" fillId="4" borderId="1" xfId="0" applyNumberFormat="1" applyFont="1" applyFill="1" applyBorder="1" applyAlignment="1">
      <alignment horizontal="center" vertical="center"/>
    </xf>
    <xf numFmtId="0" fontId="3" fillId="4"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5" fillId="8" borderId="0" xfId="0" applyFont="1" applyFill="1" applyAlignment="1">
      <alignment horizontal="left" vertical="center" wrapText="1"/>
    </xf>
    <xf numFmtId="0" fontId="4" fillId="7" borderId="1" xfId="0" applyFont="1" applyFill="1" applyBorder="1" applyAlignment="1">
      <alignment horizontal="left" vertical="top" wrapText="1"/>
    </xf>
    <xf numFmtId="0" fontId="4" fillId="7" borderId="2" xfId="0" applyFont="1" applyFill="1" applyBorder="1" applyAlignment="1">
      <alignment horizontal="left" vertical="top" wrapText="1"/>
    </xf>
    <xf numFmtId="0" fontId="2" fillId="0" borderId="0" xfId="0" applyFont="1" applyAlignment="1">
      <alignment horizontal="right" vertical="center"/>
    </xf>
    <xf numFmtId="0" fontId="8" fillId="0" borderId="0" xfId="0" applyFont="1"/>
    <xf numFmtId="0" fontId="7" fillId="0" borderId="0" xfId="1"/>
    <xf numFmtId="0" fontId="4" fillId="0" borderId="0" xfId="0" applyFont="1" applyAlignment="1">
      <alignment horizontal="left"/>
    </xf>
    <xf numFmtId="0" fontId="4" fillId="0" borderId="0" xfId="0" applyFont="1" applyAlignment="1">
      <alignment vertical="center"/>
    </xf>
  </cellXfs>
  <cellStyles count="2">
    <cellStyle name="ハイパーリンク" xfId="1" builtinId="8"/>
    <cellStyle name="標準" xfId="0" builtinId="0"/>
  </cellStyles>
  <dxfs count="3">
    <dxf>
      <font>
        <b/>
        <sz val="10"/>
        <color rgb="FFFFFFFF"/>
        <name val="游ゴシック"/>
      </font>
      <fill>
        <patternFill patternType="solid">
          <fgColor rgb="FFE8762C"/>
          <bgColor rgb="FFE8762C"/>
        </patternFill>
      </fill>
    </dxf>
    <dxf>
      <font>
        <b/>
        <sz val="10"/>
        <color rgb="FFFFFFFF"/>
        <name val="游ゴシック"/>
      </font>
      <fill>
        <patternFill patternType="solid">
          <fgColor rgb="FFE8762C"/>
          <bgColor rgb="FFE8762C"/>
        </patternFill>
      </fill>
    </dxf>
    <dxf>
      <font>
        <color rgb="FFF2F2F2"/>
      </font>
    </dxf>
  </dxfs>
  <tableStyles count="0" defaultTableStyle="TableStyleMedium9"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1"/>
  <c:style val="2"/>
  <c:chart>
    <c:autoTitleDeleted val="1"/>
    <c:plotArea>
      <c:layout>
        <c:manualLayout>
          <c:layoutTarget val="inner"/>
          <c:xMode val="edge"/>
          <c:yMode val="edge"/>
          <c:x val="0.23079444444444444"/>
          <c:y val="0.102043961352657"/>
          <c:w val="0.51558431372549018"/>
          <c:h val="0.70861594202898548"/>
        </c:manualLayout>
      </c:layout>
      <c:radarChart>
        <c:radarStyle val="marker"/>
        <c:varyColors val="1"/>
        <c:ser>
          <c:idx val="0"/>
          <c:order val="0"/>
          <c:tx>
            <c:strRef>
              <c:f>集計・結果!$D$27</c:f>
              <c:strCache>
                <c:ptCount val="1"/>
                <c:pt idx="0">
                  <c:v>人事・HRBP</c:v>
                </c:pt>
              </c:strCache>
            </c:strRef>
          </c:tx>
          <c:spPr>
            <a:ln w="19050">
              <a:solidFill>
                <a:srgbClr val="2A78D6"/>
              </a:solidFill>
              <a:prstDash val="solid"/>
            </a:ln>
          </c:spPr>
          <c:marker>
            <c:symbol val="circle"/>
            <c:size val="5"/>
            <c:spPr>
              <a:solidFill>
                <a:srgbClr val="2A78D6"/>
              </a:solidFill>
              <a:ln w="9525">
                <a:solidFill>
                  <a:srgbClr val="FFFFFF"/>
                </a:solidFill>
                <a:prstDash val="solid"/>
              </a:ln>
            </c:spPr>
          </c:marker>
          <c:cat>
            <c:strRef>
              <c:f>集計・結果!$A$28:$A$33</c:f>
              <c:strCache>
                <c:ptCount val="6"/>
                <c:pt idx="0">
                  <c:v>①目的と基本方針</c:v>
                </c:pt>
                <c:pt idx="1">
                  <c:v>②評価対象</c:v>
                </c:pt>
                <c:pt idx="2">
                  <c:v>③業務の棚卸し</c:v>
                </c:pt>
                <c:pt idx="3">
                  <c:v>④評価項目と評価基準</c:v>
                </c:pt>
                <c:pt idx="4">
                  <c:v>⑤現場への確認</c:v>
                </c:pt>
                <c:pt idx="5">
                  <c:v>⑥役割分担と全社適用</c:v>
                </c:pt>
              </c:strCache>
            </c:strRef>
          </c:cat>
          <c:val>
            <c:numRef>
              <c:f>集計・結果!$D$28:$D$33</c:f>
              <c:numCache>
                <c:formatCode>0.0</c:formatCode>
                <c:ptCount val="6"/>
                <c:pt idx="0">
                  <c:v>2.5</c:v>
                </c:pt>
                <c:pt idx="1">
                  <c:v>2</c:v>
                </c:pt>
                <c:pt idx="2">
                  <c:v>2.5</c:v>
                </c:pt>
                <c:pt idx="3">
                  <c:v>2</c:v>
                </c:pt>
                <c:pt idx="4">
                  <c:v>1.7</c:v>
                </c:pt>
                <c:pt idx="5">
                  <c:v>1.8</c:v>
                </c:pt>
              </c:numCache>
            </c:numRef>
          </c:val>
          <c:extLst>
            <c:ext xmlns:c16="http://schemas.microsoft.com/office/drawing/2014/chart" uri="{C3380CC4-5D6E-409C-BE32-E72D297353CC}">
              <c16:uniqueId val="{00000000-440F-49A1-9ED2-C4544A6857A5}"/>
            </c:ext>
          </c:extLst>
        </c:ser>
        <c:ser>
          <c:idx val="1"/>
          <c:order val="1"/>
          <c:tx>
            <c:strRef>
              <c:f>集計・結果!$E$27</c:f>
              <c:strCache>
                <c:ptCount val="1"/>
                <c:pt idx="0">
                  <c:v>部門長</c:v>
                </c:pt>
              </c:strCache>
            </c:strRef>
          </c:tx>
          <c:spPr>
            <a:ln w="19050">
              <a:solidFill>
                <a:srgbClr val="E8762C"/>
              </a:solidFill>
              <a:prstDash val="solid"/>
            </a:ln>
          </c:spPr>
          <c:marker>
            <c:symbol val="circle"/>
            <c:size val="5"/>
            <c:spPr>
              <a:solidFill>
                <a:srgbClr val="E8762C"/>
              </a:solidFill>
              <a:ln w="9525">
                <a:solidFill>
                  <a:srgbClr val="FFFFFF"/>
                </a:solidFill>
                <a:prstDash val="solid"/>
              </a:ln>
            </c:spPr>
          </c:marker>
          <c:cat>
            <c:strRef>
              <c:f>集計・結果!$A$28:$A$33</c:f>
              <c:strCache>
                <c:ptCount val="6"/>
                <c:pt idx="0">
                  <c:v>①目的と基本方針</c:v>
                </c:pt>
                <c:pt idx="1">
                  <c:v>②評価対象</c:v>
                </c:pt>
                <c:pt idx="2">
                  <c:v>③業務の棚卸し</c:v>
                </c:pt>
                <c:pt idx="3">
                  <c:v>④評価項目と評価基準</c:v>
                </c:pt>
                <c:pt idx="4">
                  <c:v>⑤現場への確認</c:v>
                </c:pt>
                <c:pt idx="5">
                  <c:v>⑥役割分担と全社適用</c:v>
                </c:pt>
              </c:strCache>
            </c:strRef>
          </c:cat>
          <c:val>
            <c:numRef>
              <c:f>集計・結果!$E$28:$E$33</c:f>
              <c:numCache>
                <c:formatCode>0.0</c:formatCode>
                <c:ptCount val="6"/>
                <c:pt idx="0">
                  <c:v>3.5</c:v>
                </c:pt>
                <c:pt idx="1">
                  <c:v>3.2</c:v>
                </c:pt>
                <c:pt idx="2">
                  <c:v>2.2999999999999998</c:v>
                </c:pt>
                <c:pt idx="3">
                  <c:v>2.5</c:v>
                </c:pt>
                <c:pt idx="4">
                  <c:v>1.5</c:v>
                </c:pt>
                <c:pt idx="5">
                  <c:v>2.2999999999999998</c:v>
                </c:pt>
              </c:numCache>
            </c:numRef>
          </c:val>
          <c:extLst>
            <c:ext xmlns:c16="http://schemas.microsoft.com/office/drawing/2014/chart" uri="{C3380CC4-5D6E-409C-BE32-E72D297353CC}">
              <c16:uniqueId val="{00000001-440F-49A1-9ED2-C4544A6857A5}"/>
            </c:ext>
          </c:extLst>
        </c:ser>
        <c:ser>
          <c:idx val="2"/>
          <c:order val="2"/>
          <c:tx>
            <c:strRef>
              <c:f>集計・結果!$F$27</c:f>
              <c:strCache>
                <c:ptCount val="1"/>
                <c:pt idx="0">
                  <c:v>経営層</c:v>
                </c:pt>
              </c:strCache>
            </c:strRef>
          </c:tx>
          <c:spPr>
            <a:ln w="19050">
              <a:solidFill>
                <a:srgbClr val="1BAF7A"/>
              </a:solidFill>
              <a:prstDash val="solid"/>
            </a:ln>
          </c:spPr>
          <c:marker>
            <c:symbol val="circle"/>
            <c:size val="5"/>
            <c:spPr>
              <a:solidFill>
                <a:srgbClr val="1BAF7A"/>
              </a:solidFill>
              <a:ln w="9525">
                <a:solidFill>
                  <a:srgbClr val="FFFFFF"/>
                </a:solidFill>
                <a:prstDash val="solid"/>
              </a:ln>
            </c:spPr>
          </c:marker>
          <c:cat>
            <c:strRef>
              <c:f>集計・結果!$A$28:$A$33</c:f>
              <c:strCache>
                <c:ptCount val="6"/>
                <c:pt idx="0">
                  <c:v>①目的と基本方針</c:v>
                </c:pt>
                <c:pt idx="1">
                  <c:v>②評価対象</c:v>
                </c:pt>
                <c:pt idx="2">
                  <c:v>③業務の棚卸し</c:v>
                </c:pt>
                <c:pt idx="3">
                  <c:v>④評価項目と評価基準</c:v>
                </c:pt>
                <c:pt idx="4">
                  <c:v>⑤現場への確認</c:v>
                </c:pt>
                <c:pt idx="5">
                  <c:v>⑥役割分担と全社適用</c:v>
                </c:pt>
              </c:strCache>
            </c:strRef>
          </c:cat>
          <c:val>
            <c:numRef>
              <c:f>集計・結果!$F$28:$F$33</c:f>
              <c:numCache>
                <c:formatCode>0.0</c:formatCode>
                <c:ptCount val="6"/>
                <c:pt idx="0">
                  <c:v>2.5</c:v>
                </c:pt>
                <c:pt idx="1">
                  <c:v>2</c:v>
                </c:pt>
                <c:pt idx="2">
                  <c:v>2</c:v>
                </c:pt>
                <c:pt idx="3">
                  <c:v>2.5</c:v>
                </c:pt>
                <c:pt idx="4">
                  <c:v>1</c:v>
                </c:pt>
                <c:pt idx="5">
                  <c:v>1.8</c:v>
                </c:pt>
              </c:numCache>
            </c:numRef>
          </c:val>
          <c:extLst>
            <c:ext xmlns:c16="http://schemas.microsoft.com/office/drawing/2014/chart" uri="{C3380CC4-5D6E-409C-BE32-E72D297353CC}">
              <c16:uniqueId val="{00000002-440F-49A1-9ED2-C4544A6857A5}"/>
            </c:ext>
          </c:extLst>
        </c:ser>
        <c:dLbls>
          <c:showLegendKey val="0"/>
          <c:showVal val="0"/>
          <c:showCatName val="0"/>
          <c:showSerName val="0"/>
          <c:showPercent val="0"/>
          <c:showBubbleSize val="0"/>
        </c:dLbls>
        <c:axId val="10"/>
        <c:axId val="100"/>
      </c:radarChart>
      <c:catAx>
        <c:axId val="10"/>
        <c:scaling>
          <c:orientation val="minMax"/>
        </c:scaling>
        <c:delete val="0"/>
        <c:axPos val="b"/>
        <c:numFmt formatCode="General" sourceLinked="1"/>
        <c:majorTickMark val="none"/>
        <c:minorTickMark val="none"/>
        <c:tickLblPos val="nextTo"/>
        <c:spPr>
          <a:ln w="9525">
            <a:solidFill>
              <a:srgbClr val="D9D9D9"/>
            </a:solidFill>
            <a:prstDash val="solid"/>
          </a:ln>
        </c:spPr>
        <c:txPr>
          <a:bodyPr/>
          <a:lstStyle/>
          <a:p>
            <a:pPr>
              <a:defRPr sz="1000">
                <a:solidFill>
                  <a:srgbClr val="3A3A3A"/>
                </a:solidFill>
                <a:latin typeface="游ゴシック"/>
                <a:ea typeface="游ゴシック"/>
              </a:defRPr>
            </a:pPr>
            <a:endParaRPr lang="ja-JP"/>
          </a:p>
        </c:txPr>
        <c:crossAx val="100"/>
        <c:crosses val="autoZero"/>
        <c:auto val="1"/>
        <c:lblAlgn val="ctr"/>
        <c:lblOffset val="100"/>
        <c:noMultiLvlLbl val="1"/>
      </c:catAx>
      <c:valAx>
        <c:axId val="100"/>
        <c:scaling>
          <c:orientation val="minMax"/>
          <c:max val="5"/>
          <c:min val="0"/>
        </c:scaling>
        <c:delete val="0"/>
        <c:axPos val="l"/>
        <c:majorGridlines>
          <c:spPr>
            <a:ln w="9525">
              <a:solidFill>
                <a:srgbClr val="D9D9D9"/>
              </a:solidFill>
              <a:prstDash val="solid"/>
            </a:ln>
          </c:spPr>
        </c:majorGridlines>
        <c:numFmt formatCode="0" sourceLinked="0"/>
        <c:majorTickMark val="none"/>
        <c:minorTickMark val="none"/>
        <c:tickLblPos val="nextTo"/>
        <c:spPr>
          <a:ln>
            <a:noFill/>
            <a:prstDash val="solid"/>
          </a:ln>
        </c:spPr>
        <c:txPr>
          <a:bodyPr/>
          <a:lstStyle/>
          <a:p>
            <a:pPr>
              <a:defRPr sz="800">
                <a:solidFill>
                  <a:srgbClr val="8A8A8A"/>
                </a:solidFill>
                <a:latin typeface="游ゴシック"/>
                <a:ea typeface="游ゴシック"/>
              </a:defRPr>
            </a:pPr>
            <a:endParaRPr lang="ja-JP"/>
          </a:p>
        </c:txPr>
        <c:crossAx val="10"/>
        <c:crosses val="autoZero"/>
        <c:crossBetween val="between"/>
        <c:majorUnit val="1"/>
      </c:valAx>
    </c:plotArea>
    <c:legend>
      <c:legendPos val="b"/>
      <c:overlay val="1"/>
      <c:txPr>
        <a:bodyPr/>
        <a:lstStyle/>
        <a:p>
          <a:pPr>
            <a:defRPr sz="1000">
              <a:solidFill>
                <a:srgbClr val="3A3A3A"/>
              </a:solidFill>
              <a:latin typeface="游ゴシック"/>
              <a:ea typeface="游ゴシック"/>
            </a:defRPr>
          </a:pPr>
          <a:endParaRPr lang="ja-JP"/>
        </a:p>
      </c:txPr>
    </c:legend>
    <c:plotVisOnly val="1"/>
    <c:dispBlanksAs val="gap"/>
    <c:showDLblsOverMax val="1"/>
  </c:chart>
  <c:spPr>
    <a:ln>
      <a:no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xdr:col>
      <xdr:colOff>4439211</xdr:colOff>
      <xdr:row>0</xdr:row>
      <xdr:rowOff>67236</xdr:rowOff>
    </xdr:from>
    <xdr:to>
      <xdr:col>2</xdr:col>
      <xdr:colOff>6260913</xdr:colOff>
      <xdr:row>1</xdr:row>
      <xdr:rowOff>104463</xdr:rowOff>
    </xdr:to>
    <xdr:pic>
      <xdr:nvPicPr>
        <xdr:cNvPr id="3" name="図 2">
          <a:extLst>
            <a:ext uri="{FF2B5EF4-FFF2-40B4-BE49-F238E27FC236}">
              <a16:creationId xmlns:a16="http://schemas.microsoft.com/office/drawing/2014/main" id="{29BF7B09-0E94-1975-CF53-079FE62379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87329" y="67236"/>
          <a:ext cx="1824877" cy="4886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4</xdr:row>
      <xdr:rowOff>0</xdr:rowOff>
    </xdr:from>
    <xdr:ext cx="6120000" cy="414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quontier.com/contact/"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42"/>
  <sheetViews>
    <sheetView showGridLines="0" tabSelected="1" topLeftCell="A18" zoomScaleNormal="100" workbookViewId="0">
      <selection activeCell="C9" sqref="C9"/>
    </sheetView>
  </sheetViews>
  <sheetFormatPr defaultRowHeight="13" x14ac:dyDescent="0.2"/>
  <cols>
    <col min="1" max="1" width="3" customWidth="1"/>
    <col min="2" max="2" width="22" customWidth="1"/>
    <col min="3" max="3" width="90" customWidth="1"/>
  </cols>
  <sheetData>
    <row r="1" spans="2:3" ht="35" customHeight="1" x14ac:dyDescent="0.2"/>
    <row r="2" spans="2:3" ht="26.5" customHeight="1" x14ac:dyDescent="0.8">
      <c r="B2" s="1" t="s">
        <v>23</v>
      </c>
    </row>
    <row r="3" spans="2:3" ht="16.5" x14ac:dyDescent="0.5">
      <c r="B3" s="2" t="s">
        <v>268</v>
      </c>
    </row>
    <row r="5" spans="2:3" ht="16.5" x14ac:dyDescent="0.5">
      <c r="B5" s="3" t="s">
        <v>278</v>
      </c>
    </row>
    <row r="6" spans="2:3" ht="16.5" x14ac:dyDescent="0.5">
      <c r="B6" s="28" t="s">
        <v>280</v>
      </c>
    </row>
    <row r="7" spans="2:3" ht="16.5" x14ac:dyDescent="0.5">
      <c r="B7" s="28" t="s">
        <v>286</v>
      </c>
    </row>
    <row r="9" spans="2:3" ht="16.5" x14ac:dyDescent="0.5">
      <c r="B9" s="3" t="s">
        <v>24</v>
      </c>
    </row>
    <row r="10" spans="2:3" ht="16.5" x14ac:dyDescent="0.2">
      <c r="B10" s="4" t="s">
        <v>25</v>
      </c>
      <c r="C10" s="5" t="s">
        <v>279</v>
      </c>
    </row>
    <row r="11" spans="2:3" ht="16.5" x14ac:dyDescent="0.2">
      <c r="B11" s="4" t="s">
        <v>26</v>
      </c>
      <c r="C11" s="5" t="s">
        <v>27</v>
      </c>
    </row>
    <row r="12" spans="2:3" ht="16.5" x14ac:dyDescent="0.2">
      <c r="B12" s="4" t="s">
        <v>28</v>
      </c>
      <c r="C12" s="5" t="s">
        <v>270</v>
      </c>
    </row>
    <row r="13" spans="2:3" ht="16.5" x14ac:dyDescent="0.2">
      <c r="B13" s="4" t="s">
        <v>29</v>
      </c>
      <c r="C13" s="5" t="s">
        <v>271</v>
      </c>
    </row>
    <row r="14" spans="2:3" ht="16.5" x14ac:dyDescent="0.2">
      <c r="B14" s="4" t="s">
        <v>30</v>
      </c>
      <c r="C14" s="5" t="s">
        <v>272</v>
      </c>
    </row>
    <row r="15" spans="2:3" ht="16.5" x14ac:dyDescent="0.2">
      <c r="B15" s="4" t="s">
        <v>31</v>
      </c>
      <c r="C15" s="5" t="s">
        <v>269</v>
      </c>
    </row>
    <row r="17" spans="2:3" ht="16.5" x14ac:dyDescent="0.5">
      <c r="B17" s="3" t="s">
        <v>273</v>
      </c>
    </row>
    <row r="18" spans="2:3" ht="16.5" x14ac:dyDescent="0.2">
      <c r="B18" s="6" t="s">
        <v>32</v>
      </c>
      <c r="C18" s="7" t="s">
        <v>33</v>
      </c>
    </row>
    <row r="19" spans="2:3" ht="16.5" x14ac:dyDescent="0.2">
      <c r="B19" s="8" t="s">
        <v>34</v>
      </c>
      <c r="C19" s="5" t="s">
        <v>35</v>
      </c>
    </row>
    <row r="20" spans="2:3" ht="16.5" x14ac:dyDescent="0.2">
      <c r="B20" s="8" t="s">
        <v>36</v>
      </c>
      <c r="C20" s="5" t="s">
        <v>37</v>
      </c>
    </row>
    <row r="21" spans="2:3" ht="16.5" x14ac:dyDescent="0.2">
      <c r="B21" s="8" t="s">
        <v>38</v>
      </c>
      <c r="C21" s="5" t="s">
        <v>39</v>
      </c>
    </row>
    <row r="22" spans="2:3" ht="16.5" x14ac:dyDescent="0.2">
      <c r="B22" s="8" t="s">
        <v>40</v>
      </c>
      <c r="C22" s="5" t="s">
        <v>41</v>
      </c>
    </row>
    <row r="23" spans="2:3" ht="16.5" x14ac:dyDescent="0.2">
      <c r="B23" s="8" t="s">
        <v>42</v>
      </c>
      <c r="C23" s="5" t="s">
        <v>43</v>
      </c>
    </row>
    <row r="24" spans="2:3" ht="16.5" x14ac:dyDescent="0.5">
      <c r="B24" s="2" t="s">
        <v>44</v>
      </c>
    </row>
    <row r="27" spans="2:3" ht="16.5" x14ac:dyDescent="0.5">
      <c r="B27" s="3" t="s">
        <v>45</v>
      </c>
    </row>
    <row r="28" spans="2:3" ht="16.5" x14ac:dyDescent="0.2">
      <c r="B28" s="9"/>
      <c r="C28" s="5" t="s">
        <v>46</v>
      </c>
    </row>
    <row r="29" spans="2:3" ht="16.5" x14ac:dyDescent="0.2">
      <c r="B29" s="10"/>
      <c r="C29" s="5" t="s">
        <v>47</v>
      </c>
    </row>
    <row r="30" spans="2:3" ht="16.5" x14ac:dyDescent="0.2">
      <c r="B30" s="11"/>
      <c r="C30" s="5" t="s">
        <v>48</v>
      </c>
    </row>
    <row r="32" spans="2:3" ht="16.5" x14ac:dyDescent="0.5">
      <c r="B32" s="3" t="s">
        <v>49</v>
      </c>
    </row>
    <row r="33" spans="2:3" ht="16.5" x14ac:dyDescent="0.2">
      <c r="B33" s="29" t="s">
        <v>281</v>
      </c>
    </row>
    <row r="34" spans="2:3" ht="16.5" x14ac:dyDescent="0.2">
      <c r="B34" s="29" t="s">
        <v>282</v>
      </c>
    </row>
    <row r="35" spans="2:3" ht="16.5" x14ac:dyDescent="0.2">
      <c r="B35" s="29" t="s">
        <v>283</v>
      </c>
    </row>
    <row r="36" spans="2:3" ht="16.5" x14ac:dyDescent="0.2">
      <c r="B36" s="29" t="s">
        <v>274</v>
      </c>
    </row>
    <row r="37" spans="2:3" ht="16.5" x14ac:dyDescent="0.2">
      <c r="B37" s="29" t="s">
        <v>284</v>
      </c>
    </row>
    <row r="38" spans="2:3" ht="16.5" x14ac:dyDescent="0.2">
      <c r="B38" s="29" t="s">
        <v>285</v>
      </c>
    </row>
    <row r="39" spans="2:3" ht="16.5" x14ac:dyDescent="0.2">
      <c r="C39" s="12"/>
    </row>
    <row r="40" spans="2:3" ht="16.5" x14ac:dyDescent="0.5">
      <c r="B40" s="3" t="s">
        <v>277</v>
      </c>
      <c r="C40" s="12"/>
    </row>
    <row r="41" spans="2:3" ht="16.5" x14ac:dyDescent="0.5">
      <c r="B41" s="26" t="s">
        <v>276</v>
      </c>
    </row>
    <row r="42" spans="2:3" x14ac:dyDescent="0.2">
      <c r="B42" s="27" t="s">
        <v>275</v>
      </c>
    </row>
  </sheetData>
  <phoneticPr fontId="6"/>
  <hyperlinks>
    <hyperlink ref="B42" r:id="rId1" xr:uid="{724845AC-3039-4167-9345-D52D5E604E3B}"/>
  </hyperlinks>
  <pageMargins left="0.75" right="0.75" top="1" bottom="1" header="0.5" footer="0.5"/>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6"/>
  <sheetViews>
    <sheetView showGridLines="0" workbookViewId="0">
      <pane xSplit="2" ySplit="4" topLeftCell="C12" activePane="bottomRight" state="frozen"/>
      <selection pane="topRight"/>
      <selection pane="bottomLeft"/>
      <selection pane="bottomRight" activeCell="C26" sqref="C26"/>
    </sheetView>
  </sheetViews>
  <sheetFormatPr defaultRowHeight="13" x14ac:dyDescent="0.2"/>
  <cols>
    <col min="1" max="1" width="9" customWidth="1"/>
    <col min="2" max="2" width="20" customWidth="1"/>
    <col min="3" max="3" width="50" customWidth="1"/>
    <col min="4" max="6" width="36" customWidth="1"/>
    <col min="7" max="7" width="38" customWidth="1"/>
  </cols>
  <sheetData>
    <row r="1" spans="1:7" ht="26.5" customHeight="1" x14ac:dyDescent="0.8">
      <c r="A1" s="1" t="s">
        <v>50</v>
      </c>
    </row>
    <row r="2" spans="1:7" ht="16.5" x14ac:dyDescent="0.5">
      <c r="A2" s="2" t="s">
        <v>51</v>
      </c>
    </row>
    <row r="4" spans="1:7" ht="16.5" x14ac:dyDescent="0.2">
      <c r="A4" s="6" t="s">
        <v>52</v>
      </c>
      <c r="B4" s="7" t="s">
        <v>4</v>
      </c>
      <c r="C4" s="7" t="s">
        <v>53</v>
      </c>
      <c r="D4" s="7" t="s">
        <v>54</v>
      </c>
      <c r="E4" s="7" t="s">
        <v>55</v>
      </c>
      <c r="F4" s="7" t="s">
        <v>56</v>
      </c>
      <c r="G4" s="7" t="s">
        <v>57</v>
      </c>
    </row>
    <row r="5" spans="1:7" ht="60" customHeight="1" x14ac:dyDescent="0.2">
      <c r="A5" s="4" t="s">
        <v>58</v>
      </c>
      <c r="B5" s="5" t="s">
        <v>234</v>
      </c>
      <c r="C5" s="5" t="s">
        <v>59</v>
      </c>
      <c r="D5" s="5" t="s">
        <v>60</v>
      </c>
      <c r="E5" s="5" t="s">
        <v>61</v>
      </c>
      <c r="F5" s="5" t="s">
        <v>62</v>
      </c>
      <c r="G5" s="5" t="s">
        <v>63</v>
      </c>
    </row>
    <row r="6" spans="1:7" ht="60" customHeight="1" x14ac:dyDescent="0.2">
      <c r="A6" s="4" t="s">
        <v>64</v>
      </c>
      <c r="B6" s="5" t="s">
        <v>9</v>
      </c>
      <c r="C6" s="5" t="s">
        <v>65</v>
      </c>
      <c r="D6" s="5" t="s">
        <v>66</v>
      </c>
      <c r="E6" s="5" t="s">
        <v>67</v>
      </c>
      <c r="F6" s="5" t="s">
        <v>68</v>
      </c>
      <c r="G6" s="5" t="s">
        <v>69</v>
      </c>
    </row>
    <row r="7" spans="1:7" ht="60" customHeight="1" x14ac:dyDescent="0.2">
      <c r="A7" s="4" t="s">
        <v>70</v>
      </c>
      <c r="B7" s="5" t="s">
        <v>236</v>
      </c>
      <c r="C7" s="5" t="s">
        <v>213</v>
      </c>
      <c r="D7" s="5" t="s">
        <v>71</v>
      </c>
      <c r="E7" s="5" t="s">
        <v>72</v>
      </c>
      <c r="F7" s="5" t="s">
        <v>73</v>
      </c>
      <c r="G7" s="5" t="s">
        <v>74</v>
      </c>
    </row>
    <row r="8" spans="1:7" ht="60" customHeight="1" x14ac:dyDescent="0.2">
      <c r="A8" s="4" t="s">
        <v>75</v>
      </c>
      <c r="B8" s="5" t="s">
        <v>11</v>
      </c>
      <c r="C8" s="5" t="s">
        <v>76</v>
      </c>
      <c r="D8" s="5" t="s">
        <v>77</v>
      </c>
      <c r="E8" s="5" t="s">
        <v>78</v>
      </c>
      <c r="F8" s="5" t="s">
        <v>79</v>
      </c>
      <c r="G8" s="5" t="s">
        <v>80</v>
      </c>
    </row>
    <row r="9" spans="1:7" ht="60" customHeight="1" x14ac:dyDescent="0.2">
      <c r="A9" s="4" t="s">
        <v>81</v>
      </c>
      <c r="B9" s="5" t="s">
        <v>11</v>
      </c>
      <c r="C9" s="5" t="s">
        <v>82</v>
      </c>
      <c r="D9" s="5" t="s">
        <v>83</v>
      </c>
      <c r="E9" s="5" t="s">
        <v>84</v>
      </c>
      <c r="F9" s="5" t="s">
        <v>85</v>
      </c>
      <c r="G9" s="5" t="s">
        <v>86</v>
      </c>
    </row>
    <row r="10" spans="1:7" ht="60" customHeight="1" x14ac:dyDescent="0.2">
      <c r="A10" s="4" t="s">
        <v>87</v>
      </c>
      <c r="B10" s="5" t="s">
        <v>11</v>
      </c>
      <c r="C10" s="5" t="s">
        <v>88</v>
      </c>
      <c r="D10" s="5" t="s">
        <v>89</v>
      </c>
      <c r="E10" s="5" t="s">
        <v>90</v>
      </c>
      <c r="F10" s="5" t="s">
        <v>91</v>
      </c>
      <c r="G10" s="5" t="s">
        <v>92</v>
      </c>
    </row>
    <row r="11" spans="1:7" ht="60" customHeight="1" x14ac:dyDescent="0.2">
      <c r="A11" s="4" t="s">
        <v>93</v>
      </c>
      <c r="B11" s="5" t="s">
        <v>11</v>
      </c>
      <c r="C11" s="5" t="s">
        <v>94</v>
      </c>
      <c r="D11" s="5" t="s">
        <v>95</v>
      </c>
      <c r="E11" s="5" t="s">
        <v>96</v>
      </c>
      <c r="F11" s="5" t="s">
        <v>97</v>
      </c>
      <c r="G11" s="5" t="s">
        <v>98</v>
      </c>
    </row>
    <row r="12" spans="1:7" ht="60" customHeight="1" x14ac:dyDescent="0.2">
      <c r="A12" s="4" t="s">
        <v>99</v>
      </c>
      <c r="B12" s="5" t="s">
        <v>238</v>
      </c>
      <c r="C12" s="5" t="s">
        <v>100</v>
      </c>
      <c r="D12" s="5" t="s">
        <v>101</v>
      </c>
      <c r="E12" s="5" t="s">
        <v>102</v>
      </c>
      <c r="F12" s="5" t="s">
        <v>103</v>
      </c>
      <c r="G12" s="5" t="s">
        <v>104</v>
      </c>
    </row>
    <row r="13" spans="1:7" ht="60" customHeight="1" x14ac:dyDescent="0.2">
      <c r="A13" s="4" t="s">
        <v>105</v>
      </c>
      <c r="B13" s="5" t="s">
        <v>13</v>
      </c>
      <c r="C13" s="5" t="s">
        <v>106</v>
      </c>
      <c r="D13" s="5" t="s">
        <v>107</v>
      </c>
      <c r="E13" s="5" t="s">
        <v>108</v>
      </c>
      <c r="F13" s="5" t="s">
        <v>109</v>
      </c>
      <c r="G13" s="5" t="s">
        <v>110</v>
      </c>
    </row>
    <row r="14" spans="1:7" ht="60" customHeight="1" x14ac:dyDescent="0.2">
      <c r="A14" s="4" t="s">
        <v>111</v>
      </c>
      <c r="B14" s="5" t="s">
        <v>13</v>
      </c>
      <c r="C14" s="5" t="s">
        <v>112</v>
      </c>
      <c r="D14" s="5" t="s">
        <v>113</v>
      </c>
      <c r="E14" s="5" t="s">
        <v>114</v>
      </c>
      <c r="F14" s="5" t="s">
        <v>115</v>
      </c>
      <c r="G14" s="5" t="s">
        <v>116</v>
      </c>
    </row>
    <row r="15" spans="1:7" ht="60" customHeight="1" x14ac:dyDescent="0.2">
      <c r="A15" s="4" t="s">
        <v>117</v>
      </c>
      <c r="B15" s="5" t="s">
        <v>13</v>
      </c>
      <c r="C15" s="5" t="s">
        <v>118</v>
      </c>
      <c r="D15" s="5" t="s">
        <v>119</v>
      </c>
      <c r="E15" s="5" t="s">
        <v>120</v>
      </c>
      <c r="F15" s="5" t="s">
        <v>121</v>
      </c>
      <c r="G15" s="5" t="s">
        <v>122</v>
      </c>
    </row>
    <row r="16" spans="1:7" ht="60" customHeight="1" x14ac:dyDescent="0.2">
      <c r="A16" s="4" t="s">
        <v>123</v>
      </c>
      <c r="B16" s="5" t="s">
        <v>240</v>
      </c>
      <c r="C16" s="5" t="s">
        <v>124</v>
      </c>
      <c r="D16" s="5" t="s">
        <v>125</v>
      </c>
      <c r="E16" s="5" t="s">
        <v>126</v>
      </c>
      <c r="F16" s="5" t="s">
        <v>127</v>
      </c>
      <c r="G16" s="5" t="s">
        <v>128</v>
      </c>
    </row>
    <row r="17" spans="1:7" ht="60" customHeight="1" x14ac:dyDescent="0.2">
      <c r="A17" s="4" t="s">
        <v>129</v>
      </c>
      <c r="B17" s="5" t="s">
        <v>15</v>
      </c>
      <c r="C17" s="5" t="s">
        <v>130</v>
      </c>
      <c r="D17" s="5" t="s">
        <v>131</v>
      </c>
      <c r="E17" s="5" t="s">
        <v>132</v>
      </c>
      <c r="F17" s="5" t="s">
        <v>133</v>
      </c>
      <c r="G17" s="5" t="s">
        <v>134</v>
      </c>
    </row>
    <row r="18" spans="1:7" ht="60" customHeight="1" x14ac:dyDescent="0.2">
      <c r="A18" s="4" t="s">
        <v>135</v>
      </c>
      <c r="B18" s="5" t="s">
        <v>15</v>
      </c>
      <c r="C18" s="5" t="s">
        <v>136</v>
      </c>
      <c r="D18" s="5" t="s">
        <v>137</v>
      </c>
      <c r="E18" s="5" t="s">
        <v>138</v>
      </c>
      <c r="F18" s="5" t="s">
        <v>139</v>
      </c>
      <c r="G18" s="5" t="s">
        <v>140</v>
      </c>
    </row>
    <row r="19" spans="1:7" ht="60" customHeight="1" x14ac:dyDescent="0.2">
      <c r="A19" s="4" t="s">
        <v>141</v>
      </c>
      <c r="B19" s="5" t="s">
        <v>15</v>
      </c>
      <c r="C19" s="5" t="s">
        <v>216</v>
      </c>
      <c r="D19" s="5" t="s">
        <v>222</v>
      </c>
      <c r="E19" s="5" t="s">
        <v>223</v>
      </c>
      <c r="F19" s="5" t="s">
        <v>224</v>
      </c>
      <c r="G19" s="5" t="s">
        <v>225</v>
      </c>
    </row>
    <row r="20" spans="1:7" ht="60" customHeight="1" x14ac:dyDescent="0.2">
      <c r="A20" s="4" t="s">
        <v>142</v>
      </c>
      <c r="B20" s="5" t="s">
        <v>242</v>
      </c>
      <c r="C20" s="5" t="s">
        <v>218</v>
      </c>
      <c r="D20" s="5" t="s">
        <v>143</v>
      </c>
      <c r="E20" s="5" t="s">
        <v>227</v>
      </c>
      <c r="F20" s="5" t="s">
        <v>228</v>
      </c>
      <c r="G20" s="5" t="s">
        <v>229</v>
      </c>
    </row>
    <row r="21" spans="1:7" ht="60" customHeight="1" x14ac:dyDescent="0.2">
      <c r="A21" s="4" t="s">
        <v>144</v>
      </c>
      <c r="B21" s="5" t="s">
        <v>17</v>
      </c>
      <c r="C21" s="5" t="s">
        <v>220</v>
      </c>
      <c r="D21" s="5" t="s">
        <v>145</v>
      </c>
      <c r="E21" s="5" t="s">
        <v>146</v>
      </c>
      <c r="F21" s="5" t="s">
        <v>147</v>
      </c>
      <c r="G21" s="5" t="s">
        <v>148</v>
      </c>
    </row>
    <row r="22" spans="1:7" ht="60" customHeight="1" x14ac:dyDescent="0.2">
      <c r="A22" s="4" t="s">
        <v>149</v>
      </c>
      <c r="B22" s="5" t="s">
        <v>17</v>
      </c>
      <c r="C22" s="5" t="s">
        <v>150</v>
      </c>
      <c r="D22" s="5" t="s">
        <v>151</v>
      </c>
      <c r="E22" s="5" t="s">
        <v>152</v>
      </c>
      <c r="F22" s="5" t="s">
        <v>153</v>
      </c>
      <c r="G22" s="5" t="s">
        <v>154</v>
      </c>
    </row>
    <row r="23" spans="1:7" ht="60" customHeight="1" x14ac:dyDescent="0.2">
      <c r="A23" s="4" t="s">
        <v>155</v>
      </c>
      <c r="B23" s="5" t="s">
        <v>244</v>
      </c>
      <c r="C23" s="5" t="s">
        <v>156</v>
      </c>
      <c r="D23" s="5" t="s">
        <v>157</v>
      </c>
      <c r="E23" s="5" t="s">
        <v>158</v>
      </c>
      <c r="F23" s="5" t="s">
        <v>159</v>
      </c>
      <c r="G23" s="5" t="s">
        <v>160</v>
      </c>
    </row>
    <row r="24" spans="1:7" ht="60" customHeight="1" x14ac:dyDescent="0.2">
      <c r="A24" s="4" t="s">
        <v>161</v>
      </c>
      <c r="B24" s="5" t="s">
        <v>19</v>
      </c>
      <c r="C24" s="5" t="s">
        <v>162</v>
      </c>
      <c r="D24" s="5" t="s">
        <v>157</v>
      </c>
      <c r="E24" s="5" t="s">
        <v>163</v>
      </c>
      <c r="F24" s="5" t="s">
        <v>164</v>
      </c>
      <c r="G24" s="5" t="s">
        <v>165</v>
      </c>
    </row>
    <row r="25" spans="1:7" ht="60" customHeight="1" x14ac:dyDescent="0.2">
      <c r="A25" s="4" t="s">
        <v>166</v>
      </c>
      <c r="B25" s="5" t="s">
        <v>19</v>
      </c>
      <c r="C25" s="5" t="s">
        <v>167</v>
      </c>
      <c r="D25" s="5" t="s">
        <v>168</v>
      </c>
      <c r="E25" s="5" t="s">
        <v>169</v>
      </c>
      <c r="F25" s="5" t="s">
        <v>170</v>
      </c>
      <c r="G25" s="5" t="s">
        <v>171</v>
      </c>
    </row>
    <row r="26" spans="1:7" ht="60" customHeight="1" x14ac:dyDescent="0.2">
      <c r="A26" s="4" t="s">
        <v>172</v>
      </c>
      <c r="B26" s="5" t="s">
        <v>19</v>
      </c>
      <c r="C26" s="5" t="s">
        <v>173</v>
      </c>
      <c r="D26" s="5" t="s">
        <v>157</v>
      </c>
      <c r="E26" s="5" t="s">
        <v>174</v>
      </c>
      <c r="F26" s="5" t="s">
        <v>175</v>
      </c>
      <c r="G26" s="5" t="s">
        <v>176</v>
      </c>
    </row>
  </sheetData>
  <phoneticPr fontId="6"/>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4"/>
  <sheetViews>
    <sheetView showGridLines="0" workbookViewId="0">
      <pane xSplit="3" ySplit="4" topLeftCell="D5" activePane="bottomRight" state="frozen"/>
      <selection pane="topRight"/>
      <selection pane="bottomLeft"/>
      <selection pane="bottomRight" activeCell="A3" sqref="A3"/>
    </sheetView>
  </sheetViews>
  <sheetFormatPr defaultRowHeight="13" x14ac:dyDescent="0.2"/>
  <cols>
    <col min="1" max="1" width="6.81640625" customWidth="1"/>
    <col min="2" max="2" width="9.1796875" customWidth="1"/>
    <col min="3" max="3" width="20" customWidth="1"/>
    <col min="4" max="25" width="7.1796875" customWidth="1"/>
    <col min="26" max="26" width="21.26953125" bestFit="1" customWidth="1"/>
    <col min="27" max="27" width="15.36328125" bestFit="1" customWidth="1"/>
    <col min="28" max="28" width="19.36328125" bestFit="1" customWidth="1"/>
    <col min="29" max="29" width="25.1796875" bestFit="1" customWidth="1"/>
    <col min="30" max="30" width="19.36328125" bestFit="1" customWidth="1"/>
    <col min="31" max="31" width="25.1796875" bestFit="1" customWidth="1"/>
  </cols>
  <sheetData>
    <row r="1" spans="1:31" ht="26.5" customHeight="1" x14ac:dyDescent="0.8">
      <c r="A1" s="1" t="s">
        <v>177</v>
      </c>
      <c r="B1" s="1"/>
    </row>
    <row r="2" spans="1:31" ht="16.5" x14ac:dyDescent="0.5">
      <c r="A2" s="2" t="s">
        <v>246</v>
      </c>
      <c r="B2" s="2"/>
    </row>
    <row r="4" spans="1:31" ht="16.5" x14ac:dyDescent="0.2">
      <c r="A4" s="6" t="s">
        <v>226</v>
      </c>
      <c r="B4" s="6" t="s">
        <v>230</v>
      </c>
      <c r="C4" s="6" t="s">
        <v>178</v>
      </c>
      <c r="D4" s="6" t="s">
        <v>58</v>
      </c>
      <c r="E4" s="6" t="s">
        <v>64</v>
      </c>
      <c r="F4" s="6" t="s">
        <v>70</v>
      </c>
      <c r="G4" s="6" t="s">
        <v>75</v>
      </c>
      <c r="H4" s="6" t="s">
        <v>81</v>
      </c>
      <c r="I4" s="6" t="s">
        <v>87</v>
      </c>
      <c r="J4" s="6" t="s">
        <v>93</v>
      </c>
      <c r="K4" s="6" t="s">
        <v>99</v>
      </c>
      <c r="L4" s="6" t="s">
        <v>105</v>
      </c>
      <c r="M4" s="6" t="s">
        <v>111</v>
      </c>
      <c r="N4" s="6" t="s">
        <v>117</v>
      </c>
      <c r="O4" s="6" t="s">
        <v>123</v>
      </c>
      <c r="P4" s="6" t="s">
        <v>129</v>
      </c>
      <c r="Q4" s="6" t="s">
        <v>135</v>
      </c>
      <c r="R4" s="6" t="s">
        <v>141</v>
      </c>
      <c r="S4" s="6" t="s">
        <v>142</v>
      </c>
      <c r="T4" s="6" t="s">
        <v>144</v>
      </c>
      <c r="U4" s="6" t="s">
        <v>149</v>
      </c>
      <c r="V4" s="6" t="s">
        <v>155</v>
      </c>
      <c r="W4" s="6" t="s">
        <v>161</v>
      </c>
      <c r="X4" s="6" t="s">
        <v>166</v>
      </c>
      <c r="Y4" s="6" t="s">
        <v>172</v>
      </c>
      <c r="Z4" s="14" t="s">
        <v>235</v>
      </c>
      <c r="AA4" s="14" t="s">
        <v>237</v>
      </c>
      <c r="AB4" s="14" t="s">
        <v>239</v>
      </c>
      <c r="AC4" s="14" t="s">
        <v>241</v>
      </c>
      <c r="AD4" s="14" t="s">
        <v>243</v>
      </c>
      <c r="AE4" s="14" t="s">
        <v>245</v>
      </c>
    </row>
    <row r="5" spans="1:31" ht="16.5" x14ac:dyDescent="0.2">
      <c r="A5" s="8">
        <v>1</v>
      </c>
      <c r="B5" s="21" t="s">
        <v>231</v>
      </c>
      <c r="C5" s="15" t="s">
        <v>262</v>
      </c>
      <c r="D5" s="15">
        <v>3</v>
      </c>
      <c r="E5" s="15">
        <v>2</v>
      </c>
      <c r="F5" s="15">
        <v>2</v>
      </c>
      <c r="G5" s="15">
        <v>2</v>
      </c>
      <c r="H5" s="15">
        <v>3</v>
      </c>
      <c r="I5" s="15">
        <v>1</v>
      </c>
      <c r="J5" s="15">
        <v>2</v>
      </c>
      <c r="K5" s="15">
        <v>3</v>
      </c>
      <c r="L5" s="15">
        <v>2</v>
      </c>
      <c r="M5" s="15">
        <v>4</v>
      </c>
      <c r="N5" s="15">
        <v>1</v>
      </c>
      <c r="O5" s="15">
        <v>2</v>
      </c>
      <c r="P5" s="15">
        <v>2</v>
      </c>
      <c r="Q5" s="15">
        <v>3</v>
      </c>
      <c r="R5" s="15">
        <v>1</v>
      </c>
      <c r="S5" s="15">
        <v>2</v>
      </c>
      <c r="T5" s="15">
        <v>1</v>
      </c>
      <c r="U5" s="15">
        <v>2</v>
      </c>
      <c r="V5" s="15">
        <v>2</v>
      </c>
      <c r="W5" s="15">
        <v>2</v>
      </c>
      <c r="X5" s="15">
        <v>2</v>
      </c>
      <c r="Y5" s="15">
        <v>1</v>
      </c>
      <c r="Z5" s="8">
        <f t="shared" ref="Z5:Z14" si="0">IF(COUNT(D5:E5)=0,"",ROUND(AVERAGE(D5:E5),1))</f>
        <v>2.5</v>
      </c>
      <c r="AA5" s="8">
        <f t="shared" ref="AA5:AA14" si="1">IF(COUNT(F5:J5)=0,"",ROUND(AVERAGE(F5:J5),1))</f>
        <v>2</v>
      </c>
      <c r="AB5" s="8">
        <f t="shared" ref="AB5:AB14" si="2">IF(COUNT(K5:N5)=0,"",ROUND(AVERAGE(K5:N5),1))</f>
        <v>2.5</v>
      </c>
      <c r="AC5" s="8">
        <f t="shared" ref="AC5:AC14" si="3">IF(COUNT(O5:R5)=0,"",ROUND(AVERAGE(O5:R5),1))</f>
        <v>2</v>
      </c>
      <c r="AD5" s="8">
        <f t="shared" ref="AD5:AD14" si="4">IF(COUNT(S5:U5)=0,"",ROUND(AVERAGE(S5:U5),1))</f>
        <v>1.7</v>
      </c>
      <c r="AE5" s="8">
        <f t="shared" ref="AE5:AE14" si="5">IF(COUNT(V5:Y5)=0,"",ROUND(AVERAGE(V5:Y5),1))</f>
        <v>1.8</v>
      </c>
    </row>
    <row r="6" spans="1:31" ht="16.5" x14ac:dyDescent="0.2">
      <c r="A6" s="8">
        <v>2</v>
      </c>
      <c r="B6" s="21" t="s">
        <v>232</v>
      </c>
      <c r="C6" s="15" t="s">
        <v>179</v>
      </c>
      <c r="D6" s="15">
        <v>4</v>
      </c>
      <c r="E6" s="15">
        <v>3</v>
      </c>
      <c r="F6" s="15">
        <v>3</v>
      </c>
      <c r="G6" s="15">
        <v>3</v>
      </c>
      <c r="H6" s="15">
        <v>3</v>
      </c>
      <c r="I6" s="15">
        <v>4</v>
      </c>
      <c r="J6" s="15">
        <v>3</v>
      </c>
      <c r="K6" s="15">
        <v>3</v>
      </c>
      <c r="L6" s="15">
        <v>3</v>
      </c>
      <c r="M6" s="15">
        <v>1</v>
      </c>
      <c r="N6" s="15">
        <v>2</v>
      </c>
      <c r="O6" s="15">
        <v>2</v>
      </c>
      <c r="P6" s="15">
        <v>3</v>
      </c>
      <c r="Q6" s="15">
        <v>3</v>
      </c>
      <c r="R6" s="15">
        <v>2</v>
      </c>
      <c r="S6" s="15">
        <v>1</v>
      </c>
      <c r="T6" s="15"/>
      <c r="U6" s="15">
        <v>2</v>
      </c>
      <c r="V6" s="15">
        <v>3</v>
      </c>
      <c r="W6" s="15">
        <v>2</v>
      </c>
      <c r="X6" s="15">
        <v>2</v>
      </c>
      <c r="Y6" s="15">
        <v>2</v>
      </c>
      <c r="Z6" s="8">
        <f t="shared" si="0"/>
        <v>3.5</v>
      </c>
      <c r="AA6" s="8">
        <f t="shared" si="1"/>
        <v>3.2</v>
      </c>
      <c r="AB6" s="8">
        <f t="shared" si="2"/>
        <v>2.2999999999999998</v>
      </c>
      <c r="AC6" s="8">
        <f t="shared" si="3"/>
        <v>2.5</v>
      </c>
      <c r="AD6" s="8">
        <f t="shared" si="4"/>
        <v>1.5</v>
      </c>
      <c r="AE6" s="8">
        <f t="shared" si="5"/>
        <v>2.2999999999999998</v>
      </c>
    </row>
    <row r="7" spans="1:31" ht="16.5" x14ac:dyDescent="0.2">
      <c r="A7" s="8">
        <v>3</v>
      </c>
      <c r="B7" s="21" t="s">
        <v>233</v>
      </c>
      <c r="C7" s="15" t="s">
        <v>180</v>
      </c>
      <c r="D7" s="15">
        <v>3</v>
      </c>
      <c r="E7" s="15">
        <v>2</v>
      </c>
      <c r="F7" s="15">
        <v>2</v>
      </c>
      <c r="G7" s="15">
        <v>2</v>
      </c>
      <c r="H7" s="15">
        <v>2</v>
      </c>
      <c r="I7" s="15">
        <v>2</v>
      </c>
      <c r="J7" s="15">
        <v>2</v>
      </c>
      <c r="K7" s="15">
        <v>2</v>
      </c>
      <c r="L7" s="15">
        <v>2</v>
      </c>
      <c r="M7" s="15">
        <v>2</v>
      </c>
      <c r="N7" s="15">
        <v>2</v>
      </c>
      <c r="O7" s="15">
        <v>2</v>
      </c>
      <c r="P7" s="15">
        <v>3</v>
      </c>
      <c r="Q7" s="15">
        <v>4</v>
      </c>
      <c r="R7" s="15">
        <v>1</v>
      </c>
      <c r="S7" s="15">
        <v>1</v>
      </c>
      <c r="T7" s="15">
        <v>1</v>
      </c>
      <c r="U7" s="15">
        <v>1</v>
      </c>
      <c r="V7" s="15">
        <v>2</v>
      </c>
      <c r="W7" s="15">
        <v>1</v>
      </c>
      <c r="X7" s="15">
        <v>3</v>
      </c>
      <c r="Y7" s="15">
        <v>1</v>
      </c>
      <c r="Z7" s="8">
        <f t="shared" si="0"/>
        <v>2.5</v>
      </c>
      <c r="AA7" s="8">
        <f t="shared" si="1"/>
        <v>2</v>
      </c>
      <c r="AB7" s="8">
        <f t="shared" si="2"/>
        <v>2</v>
      </c>
      <c r="AC7" s="8">
        <f t="shared" si="3"/>
        <v>2.5</v>
      </c>
      <c r="AD7" s="8">
        <f t="shared" si="4"/>
        <v>1</v>
      </c>
      <c r="AE7" s="8">
        <f t="shared" si="5"/>
        <v>1.8</v>
      </c>
    </row>
    <row r="8" spans="1:31" ht="16.5" x14ac:dyDescent="0.2">
      <c r="A8" s="8">
        <v>4</v>
      </c>
      <c r="B8" s="21"/>
      <c r="C8" s="15"/>
      <c r="D8" s="15"/>
      <c r="E8" s="15"/>
      <c r="F8" s="15"/>
      <c r="G8" s="15"/>
      <c r="H8" s="15"/>
      <c r="I8" s="15"/>
      <c r="J8" s="15"/>
      <c r="K8" s="15"/>
      <c r="L8" s="15"/>
      <c r="M8" s="15"/>
      <c r="N8" s="15"/>
      <c r="O8" s="15"/>
      <c r="P8" s="15"/>
      <c r="Q8" s="15"/>
      <c r="R8" s="15"/>
      <c r="S8" s="15"/>
      <c r="T8" s="15"/>
      <c r="U8" s="15"/>
      <c r="V8" s="15"/>
      <c r="W8" s="15"/>
      <c r="X8" s="15"/>
      <c r="Y8" s="15"/>
      <c r="Z8" s="8" t="str">
        <f t="shared" si="0"/>
        <v/>
      </c>
      <c r="AA8" s="8" t="str">
        <f t="shared" si="1"/>
        <v/>
      </c>
      <c r="AB8" s="8" t="str">
        <f t="shared" si="2"/>
        <v/>
      </c>
      <c r="AC8" s="8" t="str">
        <f t="shared" si="3"/>
        <v/>
      </c>
      <c r="AD8" s="8" t="str">
        <f t="shared" si="4"/>
        <v/>
      </c>
      <c r="AE8" s="8" t="str">
        <f t="shared" si="5"/>
        <v/>
      </c>
    </row>
    <row r="9" spans="1:31" ht="16.5" x14ac:dyDescent="0.2">
      <c r="A9" s="8">
        <v>5</v>
      </c>
      <c r="B9" s="21"/>
      <c r="C9" s="15"/>
      <c r="D9" s="15"/>
      <c r="E9" s="15"/>
      <c r="F9" s="15"/>
      <c r="G9" s="15"/>
      <c r="H9" s="15"/>
      <c r="I9" s="15"/>
      <c r="J9" s="15"/>
      <c r="K9" s="15"/>
      <c r="L9" s="15"/>
      <c r="M9" s="15"/>
      <c r="N9" s="15"/>
      <c r="O9" s="15"/>
      <c r="P9" s="15"/>
      <c r="Q9" s="15"/>
      <c r="R9" s="15"/>
      <c r="S9" s="15"/>
      <c r="T9" s="15"/>
      <c r="U9" s="15"/>
      <c r="V9" s="15"/>
      <c r="W9" s="15"/>
      <c r="X9" s="15"/>
      <c r="Y9" s="15"/>
      <c r="Z9" s="8" t="str">
        <f t="shared" si="0"/>
        <v/>
      </c>
      <c r="AA9" s="8" t="str">
        <f t="shared" si="1"/>
        <v/>
      </c>
      <c r="AB9" s="8" t="str">
        <f t="shared" si="2"/>
        <v/>
      </c>
      <c r="AC9" s="8" t="str">
        <f t="shared" si="3"/>
        <v/>
      </c>
      <c r="AD9" s="8" t="str">
        <f t="shared" si="4"/>
        <v/>
      </c>
      <c r="AE9" s="8" t="str">
        <f t="shared" si="5"/>
        <v/>
      </c>
    </row>
    <row r="10" spans="1:31" ht="16.5" x14ac:dyDescent="0.2">
      <c r="A10" s="8">
        <v>6</v>
      </c>
      <c r="B10" s="21"/>
      <c r="C10" s="15"/>
      <c r="D10" s="15"/>
      <c r="E10" s="15"/>
      <c r="F10" s="15"/>
      <c r="G10" s="15"/>
      <c r="H10" s="15"/>
      <c r="I10" s="15"/>
      <c r="J10" s="15"/>
      <c r="K10" s="15"/>
      <c r="L10" s="15"/>
      <c r="M10" s="15"/>
      <c r="N10" s="15"/>
      <c r="O10" s="15"/>
      <c r="P10" s="15"/>
      <c r="Q10" s="15"/>
      <c r="R10" s="15"/>
      <c r="S10" s="15"/>
      <c r="T10" s="15"/>
      <c r="U10" s="15"/>
      <c r="V10" s="15"/>
      <c r="W10" s="15"/>
      <c r="X10" s="15"/>
      <c r="Y10" s="15"/>
      <c r="Z10" s="8" t="str">
        <f t="shared" si="0"/>
        <v/>
      </c>
      <c r="AA10" s="8" t="str">
        <f t="shared" si="1"/>
        <v/>
      </c>
      <c r="AB10" s="8" t="str">
        <f t="shared" si="2"/>
        <v/>
      </c>
      <c r="AC10" s="8" t="str">
        <f t="shared" si="3"/>
        <v/>
      </c>
      <c r="AD10" s="8" t="str">
        <f t="shared" si="4"/>
        <v/>
      </c>
      <c r="AE10" s="8" t="str">
        <f t="shared" si="5"/>
        <v/>
      </c>
    </row>
    <row r="11" spans="1:31" ht="16.5" x14ac:dyDescent="0.2">
      <c r="A11" s="8">
        <v>7</v>
      </c>
      <c r="B11" s="21"/>
      <c r="C11" s="15"/>
      <c r="D11" s="15"/>
      <c r="E11" s="15"/>
      <c r="F11" s="15"/>
      <c r="G11" s="15"/>
      <c r="H11" s="15"/>
      <c r="I11" s="15"/>
      <c r="J11" s="15"/>
      <c r="K11" s="15"/>
      <c r="L11" s="15"/>
      <c r="M11" s="15"/>
      <c r="N11" s="15"/>
      <c r="O11" s="15"/>
      <c r="P11" s="15"/>
      <c r="Q11" s="15"/>
      <c r="R11" s="15"/>
      <c r="S11" s="15"/>
      <c r="T11" s="15"/>
      <c r="U11" s="15"/>
      <c r="V11" s="15"/>
      <c r="W11" s="15"/>
      <c r="X11" s="15"/>
      <c r="Y11" s="15"/>
      <c r="Z11" s="8" t="str">
        <f t="shared" si="0"/>
        <v/>
      </c>
      <c r="AA11" s="8" t="str">
        <f t="shared" si="1"/>
        <v/>
      </c>
      <c r="AB11" s="8" t="str">
        <f t="shared" si="2"/>
        <v/>
      </c>
      <c r="AC11" s="8" t="str">
        <f t="shared" si="3"/>
        <v/>
      </c>
      <c r="AD11" s="8" t="str">
        <f t="shared" si="4"/>
        <v/>
      </c>
      <c r="AE11" s="8" t="str">
        <f t="shared" si="5"/>
        <v/>
      </c>
    </row>
    <row r="12" spans="1:31" ht="16.5" x14ac:dyDescent="0.2">
      <c r="A12" s="8">
        <v>8</v>
      </c>
      <c r="B12" s="21"/>
      <c r="C12" s="15"/>
      <c r="D12" s="15"/>
      <c r="E12" s="15"/>
      <c r="F12" s="15"/>
      <c r="G12" s="15"/>
      <c r="H12" s="15"/>
      <c r="I12" s="15"/>
      <c r="J12" s="15"/>
      <c r="K12" s="15"/>
      <c r="L12" s="15"/>
      <c r="M12" s="15"/>
      <c r="N12" s="15"/>
      <c r="O12" s="15"/>
      <c r="P12" s="15"/>
      <c r="Q12" s="15"/>
      <c r="R12" s="15"/>
      <c r="S12" s="15"/>
      <c r="T12" s="15"/>
      <c r="U12" s="15"/>
      <c r="V12" s="15"/>
      <c r="W12" s="15"/>
      <c r="X12" s="15"/>
      <c r="Y12" s="15"/>
      <c r="Z12" s="8" t="str">
        <f t="shared" si="0"/>
        <v/>
      </c>
      <c r="AA12" s="8" t="str">
        <f t="shared" si="1"/>
        <v/>
      </c>
      <c r="AB12" s="8" t="str">
        <f t="shared" si="2"/>
        <v/>
      </c>
      <c r="AC12" s="8" t="str">
        <f t="shared" si="3"/>
        <v/>
      </c>
      <c r="AD12" s="8" t="str">
        <f t="shared" si="4"/>
        <v/>
      </c>
      <c r="AE12" s="8" t="str">
        <f t="shared" si="5"/>
        <v/>
      </c>
    </row>
    <row r="13" spans="1:31" ht="16.5" x14ac:dyDescent="0.2">
      <c r="A13" s="8">
        <v>9</v>
      </c>
      <c r="B13" s="21"/>
      <c r="C13" s="15"/>
      <c r="D13" s="15"/>
      <c r="E13" s="15"/>
      <c r="F13" s="15"/>
      <c r="G13" s="15"/>
      <c r="H13" s="15"/>
      <c r="I13" s="15"/>
      <c r="J13" s="15"/>
      <c r="K13" s="15"/>
      <c r="L13" s="15"/>
      <c r="M13" s="15"/>
      <c r="N13" s="15"/>
      <c r="O13" s="15"/>
      <c r="P13" s="15"/>
      <c r="Q13" s="15"/>
      <c r="R13" s="15"/>
      <c r="S13" s="15"/>
      <c r="T13" s="15"/>
      <c r="U13" s="15"/>
      <c r="V13" s="15"/>
      <c r="W13" s="15"/>
      <c r="X13" s="15"/>
      <c r="Y13" s="15"/>
      <c r="Z13" s="8" t="str">
        <f t="shared" si="0"/>
        <v/>
      </c>
      <c r="AA13" s="8" t="str">
        <f t="shared" si="1"/>
        <v/>
      </c>
      <c r="AB13" s="8" t="str">
        <f t="shared" si="2"/>
        <v/>
      </c>
      <c r="AC13" s="8" t="str">
        <f t="shared" si="3"/>
        <v/>
      </c>
      <c r="AD13" s="8" t="str">
        <f t="shared" si="4"/>
        <v/>
      </c>
      <c r="AE13" s="8" t="str">
        <f t="shared" si="5"/>
        <v/>
      </c>
    </row>
    <row r="14" spans="1:31" ht="16.5" x14ac:dyDescent="0.2">
      <c r="A14" s="8">
        <v>10</v>
      </c>
      <c r="B14" s="21"/>
      <c r="C14" s="15"/>
      <c r="D14" s="15"/>
      <c r="E14" s="15"/>
      <c r="F14" s="15"/>
      <c r="G14" s="15"/>
      <c r="H14" s="15"/>
      <c r="I14" s="15"/>
      <c r="J14" s="15"/>
      <c r="K14" s="15"/>
      <c r="L14" s="15"/>
      <c r="M14" s="15"/>
      <c r="N14" s="15"/>
      <c r="O14" s="15"/>
      <c r="P14" s="15"/>
      <c r="Q14" s="15"/>
      <c r="R14" s="15"/>
      <c r="S14" s="15"/>
      <c r="T14" s="15"/>
      <c r="U14" s="15"/>
      <c r="V14" s="15"/>
      <c r="W14" s="15"/>
      <c r="X14" s="15"/>
      <c r="Y14" s="15"/>
      <c r="Z14" s="8" t="str">
        <f t="shared" si="0"/>
        <v/>
      </c>
      <c r="AA14" s="8" t="str">
        <f t="shared" si="1"/>
        <v/>
      </c>
      <c r="AB14" s="8" t="str">
        <f t="shared" si="2"/>
        <v/>
      </c>
      <c r="AC14" s="8" t="str">
        <f t="shared" si="3"/>
        <v/>
      </c>
      <c r="AD14" s="8" t="str">
        <f t="shared" si="4"/>
        <v/>
      </c>
      <c r="AE14" s="8" t="str">
        <f t="shared" si="5"/>
        <v/>
      </c>
    </row>
  </sheetData>
  <phoneticPr fontId="6"/>
  <dataValidations count="2">
    <dataValidation type="whole" allowBlank="1" errorTitle="入力できない値です" error="1〜5の整数を入力してください。" sqref="D5:Y14" xr:uid="{00000000-0002-0000-0200-000000000000}">
      <formula1>1</formula1>
      <formula2>5</formula2>
    </dataValidation>
    <dataValidation type="list" allowBlank="1" showInputMessage="1" showErrorMessage="1" sqref="C5:C14" xr:uid="{4CE81DA8-A85E-446B-B6FC-D4B106821588}">
      <formula1>"人事・HRBP,部門長,経営層"</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6"/>
  <sheetViews>
    <sheetView showGridLines="0" topLeftCell="A4" workbookViewId="0">
      <selection activeCell="G30" sqref="G30"/>
    </sheetView>
  </sheetViews>
  <sheetFormatPr defaultRowHeight="13" x14ac:dyDescent="0.2"/>
  <cols>
    <col min="1" max="1" width="24" customWidth="1"/>
    <col min="2" max="2" width="14" customWidth="1"/>
    <col min="3" max="6" width="13" customWidth="1"/>
  </cols>
  <sheetData>
    <row r="1" spans="1:1" ht="26.5" customHeight="1" x14ac:dyDescent="0.8">
      <c r="A1" s="1" t="s">
        <v>0</v>
      </c>
    </row>
    <row r="2" spans="1:1" ht="16.5" x14ac:dyDescent="0.5">
      <c r="A2" s="2" t="s">
        <v>1</v>
      </c>
    </row>
    <row r="4" spans="1:1" ht="16.5" x14ac:dyDescent="0.5">
      <c r="A4" s="3" t="s">
        <v>2</v>
      </c>
    </row>
    <row r="25" spans="1:6" ht="16.5" x14ac:dyDescent="0.5">
      <c r="A25" s="3" t="s">
        <v>3</v>
      </c>
    </row>
    <row r="26" spans="1:6" ht="68.5" customHeight="1" x14ac:dyDescent="0.2"/>
    <row r="27" spans="1:6" ht="16.5" x14ac:dyDescent="0.2">
      <c r="A27" s="6" t="s">
        <v>4</v>
      </c>
      <c r="B27" s="6" t="s">
        <v>5</v>
      </c>
      <c r="C27" s="14" t="s">
        <v>6</v>
      </c>
      <c r="D27" s="6" t="s">
        <v>257</v>
      </c>
      <c r="E27" s="6" t="s">
        <v>7</v>
      </c>
      <c r="F27" s="6" t="s">
        <v>8</v>
      </c>
    </row>
    <row r="28" spans="1:6" ht="17" customHeight="1" x14ac:dyDescent="0.2">
      <c r="A28" s="16" t="s">
        <v>9</v>
      </c>
      <c r="B28" s="8" t="s">
        <v>10</v>
      </c>
      <c r="C28" s="17">
        <f>IF(COUNT(設問別の結果!D6:D7)=0,"—",ROUND(AVERAGE(設問別の結果!D6:D7),1))</f>
        <v>2.8</v>
      </c>
      <c r="D28" s="18">
        <f>IF(COUNTIF(回答入力!$C$5:$C$14,"*"&amp;D$27)=0,NA(),ROUND(AVERAGEIF(回答入力!$C$5:$C$14,"*"&amp;D$27,回答入力!$Z$5:$Z$14),1))</f>
        <v>2.5</v>
      </c>
      <c r="E28" s="18">
        <f>IF(COUNTIF(回答入力!$C$5:$C$14,"*"&amp;E$27)=0,NA(),ROUND(AVERAGEIF(回答入力!$C$5:$C$14,"*"&amp;E$27,回答入力!$Z$5:$Z$14),1))</f>
        <v>3.5</v>
      </c>
      <c r="F28" s="18">
        <f>IF(COUNTIF(回答入力!$C$5:$C$14,"*"&amp;F$27)=0,NA(),ROUND(AVERAGEIF(回答入力!$C$5:$C$14,"*"&amp;F$27,回答入力!$Z$5:$Z$14),1))</f>
        <v>2.5</v>
      </c>
    </row>
    <row r="29" spans="1:6" ht="17" customHeight="1" x14ac:dyDescent="0.2">
      <c r="A29" s="16" t="s">
        <v>11</v>
      </c>
      <c r="B29" s="8" t="s">
        <v>12</v>
      </c>
      <c r="C29" s="17">
        <f>IF(COUNT(設問別の結果!D8:D12)=0,"—",ROUND(AVERAGE(設問別の結果!D8:D12),1))</f>
        <v>2.4</v>
      </c>
      <c r="D29" s="18">
        <f>IF(COUNTIF(回答入力!$C$5:$C$14,"*"&amp;D$27)=0,NA(),ROUND(AVERAGEIF(回答入力!$C$5:$C$14,"*"&amp;D$27,回答入力!$AA$5:$AA$14),1))</f>
        <v>2</v>
      </c>
      <c r="E29" s="18">
        <f>IF(COUNTIF(回答入力!$C$5:$C$14,"*"&amp;E$27)=0,NA(),ROUND(AVERAGEIF(回答入力!$C$5:$C$14,"*"&amp;E$27,回答入力!$AA$5:$AA$14),1))</f>
        <v>3.2</v>
      </c>
      <c r="F29" s="18">
        <f>IF(COUNTIF(回答入力!$C$5:$C$14,"*"&amp;F$27)=0,NA(),ROUND(AVERAGEIF(回答入力!$C$5:$C$14,"*"&amp;F$27,回答入力!$AA$5:$AA$14),1))</f>
        <v>2</v>
      </c>
    </row>
    <row r="30" spans="1:6" ht="17" customHeight="1" x14ac:dyDescent="0.2">
      <c r="A30" s="16" t="s">
        <v>13</v>
      </c>
      <c r="B30" s="8" t="s">
        <v>14</v>
      </c>
      <c r="C30" s="17">
        <f>IF(COUNT(設問別の結果!D13:D16)=0,"—",ROUND(AVERAGE(設問別の結果!D13:D16),1))</f>
        <v>2.2999999999999998</v>
      </c>
      <c r="D30" s="18">
        <f>IF(COUNTIF(回答入力!$C$5:$C$14,"*"&amp;D$27)=0,NA(),ROUND(AVERAGEIF(回答入力!$C$5:$C$14,"*"&amp;D$27,回答入力!$AB$5:$AB$14),1))</f>
        <v>2.5</v>
      </c>
      <c r="E30" s="18">
        <f>IF(COUNTIF(回答入力!$C$5:$C$14,"*"&amp;E$27)=0,NA(),ROUND(AVERAGEIF(回答入力!$C$5:$C$14,"*"&amp;E$27,回答入力!$AB$5:$AB$14),1))</f>
        <v>2.2999999999999998</v>
      </c>
      <c r="F30" s="18">
        <f>IF(COUNTIF(回答入力!$C$5:$C$14,"*"&amp;F$27)=0,NA(),ROUND(AVERAGEIF(回答入力!$C$5:$C$14,"*"&amp;F$27,回答入力!$AB$5:$AB$14),1))</f>
        <v>2</v>
      </c>
    </row>
    <row r="31" spans="1:6" ht="17" customHeight="1" x14ac:dyDescent="0.2">
      <c r="A31" s="16" t="s">
        <v>15</v>
      </c>
      <c r="B31" s="8" t="s">
        <v>16</v>
      </c>
      <c r="C31" s="17">
        <f>IF(COUNT(設問別の結果!D17:D20)=0,"—",ROUND(AVERAGE(設問別の結果!D17:D20),1))</f>
        <v>2.2999999999999998</v>
      </c>
      <c r="D31" s="18">
        <f>IF(COUNTIF(回答入力!$C$5:$C$14,"*"&amp;D$27)=0,NA(),ROUND(AVERAGEIF(回答入力!$C$5:$C$14,"*"&amp;D$27,回答入力!$AC$5:$AC$14),1))</f>
        <v>2</v>
      </c>
      <c r="E31" s="18">
        <f>IF(COUNTIF(回答入力!$C$5:$C$14,"*"&amp;E$27)=0,NA(),ROUND(AVERAGEIF(回答入力!$C$5:$C$14,"*"&amp;E$27,回答入力!$AC$5:$AC$14),1))</f>
        <v>2.5</v>
      </c>
      <c r="F31" s="18">
        <f>IF(COUNTIF(回答入力!$C$5:$C$14,"*"&amp;F$27)=0,NA(),ROUND(AVERAGEIF(回答入力!$C$5:$C$14,"*"&amp;F$27,回答入力!$AC$5:$AC$14),1))</f>
        <v>2.5</v>
      </c>
    </row>
    <row r="32" spans="1:6" ht="17" customHeight="1" x14ac:dyDescent="0.2">
      <c r="A32" s="16" t="s">
        <v>17</v>
      </c>
      <c r="B32" s="8" t="s">
        <v>18</v>
      </c>
      <c r="C32" s="17">
        <f>IF(COUNT(設問別の結果!D21:D23)=0,"—",ROUND(AVERAGE(設問別の結果!D21:D23),1))</f>
        <v>1.3</v>
      </c>
      <c r="D32" s="18">
        <f>IF(COUNTIF(回答入力!$C$5:$C$14,"*"&amp;D$27)=0,NA(),ROUND(AVERAGEIF(回答入力!$C$5:$C$14,"*"&amp;D$27,回答入力!$AD$5:$AD$14),1))</f>
        <v>1.7</v>
      </c>
      <c r="E32" s="18">
        <f>IF(COUNTIF(回答入力!$C$5:$C$14,"*"&amp;E$27)=0,NA(),ROUND(AVERAGEIF(回答入力!$C$5:$C$14,"*"&amp;E$27,回答入力!$AD$5:$AD$14),1))</f>
        <v>1.5</v>
      </c>
      <c r="F32" s="18">
        <f>IF(COUNTIF(回答入力!$C$5:$C$14,"*"&amp;F$27)=0,NA(),ROUND(AVERAGEIF(回答入力!$C$5:$C$14,"*"&amp;F$27,回答入力!$AD$5:$AD$14),1))</f>
        <v>1</v>
      </c>
    </row>
    <row r="33" spans="1:6" ht="17" customHeight="1" x14ac:dyDescent="0.2">
      <c r="A33" s="16" t="s">
        <v>19</v>
      </c>
      <c r="B33" s="8" t="s">
        <v>20</v>
      </c>
      <c r="C33" s="17">
        <f>IF(COUNT(設問別の結果!D24:D27)=0,"—",ROUND(AVERAGE(設問別の結果!D24:D27),1))</f>
        <v>1.9</v>
      </c>
      <c r="D33" s="18">
        <f>IF(COUNTIF(回答入力!$C$5:$C$14,"*"&amp;D$27)=0,NA(),ROUND(AVERAGEIF(回答入力!$C$5:$C$14,"*"&amp;D$27,回答入力!$AE$5:$AE$14),1))</f>
        <v>1.8</v>
      </c>
      <c r="E33" s="18">
        <f>IF(COUNTIF(回答入力!$C$5:$C$14,"*"&amp;E$27)=0,NA(),ROUND(AVERAGEIF(回答入力!$C$5:$C$14,"*"&amp;E$27,回答入力!$AE$5:$AE$14),1))</f>
        <v>2.2999999999999998</v>
      </c>
      <c r="F33" s="18">
        <f>IF(COUNTIF(回答入力!$C$5:$C$14,"*"&amp;F$27)=0,NA(),ROUND(AVERAGEIF(回答入力!$C$5:$C$14,"*"&amp;F$27,回答入力!$AE$5:$AE$14),1))</f>
        <v>1.8</v>
      </c>
    </row>
    <row r="34" spans="1:6" ht="16.5" x14ac:dyDescent="0.2">
      <c r="A34" s="8" t="s">
        <v>21</v>
      </c>
      <c r="B34" s="19"/>
      <c r="C34" s="8">
        <f>COUNTIF(回答入力!$C$5:$C$14,"?*")</f>
        <v>3</v>
      </c>
      <c r="D34" s="8">
        <f>COUNTIF(回答入力!$C$5:$C$14,"*"&amp;D$27)</f>
        <v>1</v>
      </c>
      <c r="E34" s="8">
        <f>COUNTIF(回答入力!$C$5:$C$14,"*"&amp;E$27)</f>
        <v>1</v>
      </c>
      <c r="F34" s="8">
        <f>COUNTIF(回答入力!$C$5:$C$14,"*"&amp;F$27)</f>
        <v>1</v>
      </c>
    </row>
    <row r="36" spans="1:6" ht="16.5" x14ac:dyDescent="0.5">
      <c r="A36" s="2" t="s">
        <v>22</v>
      </c>
    </row>
  </sheetData>
  <phoneticPr fontId="6"/>
  <conditionalFormatting sqref="C28:F33">
    <cfRule type="expression" dxfId="2" priority="1">
      <formula>ISNA(C28)</formula>
    </cfRule>
  </conditionalFormatting>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7"/>
  <sheetViews>
    <sheetView showGridLines="0" topLeftCell="B1" zoomScale="70" zoomScaleNormal="70" workbookViewId="0">
      <pane ySplit="5" topLeftCell="A6" activePane="bottomLeft" state="frozen"/>
      <selection pane="bottomLeft" activeCell="G5" sqref="G5"/>
    </sheetView>
  </sheetViews>
  <sheetFormatPr defaultRowHeight="13" x14ac:dyDescent="0.2"/>
  <cols>
    <col min="1" max="1" width="11" customWidth="1"/>
    <col min="2" max="2" width="22" customWidth="1"/>
    <col min="3" max="3" width="60" customWidth="1"/>
    <col min="4" max="4" width="11" customWidth="1"/>
    <col min="5" max="5" width="20" customWidth="1"/>
    <col min="6" max="6" width="60" customWidth="1"/>
    <col min="7" max="7" width="47.26953125" customWidth="1"/>
  </cols>
  <sheetData>
    <row r="1" spans="1:7" ht="26.5" customHeight="1" x14ac:dyDescent="0.8">
      <c r="A1" s="1" t="s">
        <v>181</v>
      </c>
    </row>
    <row r="2" spans="1:7" ht="16.5" x14ac:dyDescent="0.5">
      <c r="A2" s="2" t="s">
        <v>211</v>
      </c>
    </row>
    <row r="3" spans="1:7" ht="16.5" x14ac:dyDescent="0.5">
      <c r="A3" s="2" t="s">
        <v>212</v>
      </c>
    </row>
    <row r="4" spans="1:7" ht="16.5" x14ac:dyDescent="0.5">
      <c r="A4" s="2" t="s">
        <v>247</v>
      </c>
      <c r="B4" s="2"/>
      <c r="C4" s="2"/>
      <c r="D4" s="2"/>
      <c r="G4" s="25" t="s">
        <v>264</v>
      </c>
    </row>
    <row r="5" spans="1:7" ht="30" customHeight="1" x14ac:dyDescent="0.2">
      <c r="A5" s="20" t="s">
        <v>52</v>
      </c>
      <c r="B5" s="7" t="s">
        <v>4</v>
      </c>
      <c r="C5" s="7" t="s">
        <v>182</v>
      </c>
      <c r="D5" s="20" t="s">
        <v>183</v>
      </c>
      <c r="E5" s="20" t="s">
        <v>184</v>
      </c>
      <c r="F5" s="7" t="s">
        <v>185</v>
      </c>
      <c r="G5" s="22" t="s">
        <v>248</v>
      </c>
    </row>
    <row r="6" spans="1:7" ht="32" customHeight="1" x14ac:dyDescent="0.2">
      <c r="A6" s="4" t="s">
        <v>58</v>
      </c>
      <c r="B6" s="5" t="s">
        <v>9</v>
      </c>
      <c r="C6" s="5" t="s">
        <v>59</v>
      </c>
      <c r="D6" s="18">
        <f>IF(COUNT(回答入力!D$5:D$14)=0,"—",ROUND(AVERAGE(回答入力!D$5:D$14),1))</f>
        <v>3.3</v>
      </c>
      <c r="E6" s="8">
        <f>IF(COUNT(回答入力!D$5:D$14)&lt;2,"—",MAX(回答入力!D$5:D$14)-MIN(回答入力!D$5:D$14))</f>
        <v>1</v>
      </c>
      <c r="F6" s="5" t="s">
        <v>186</v>
      </c>
      <c r="G6" s="23" t="s">
        <v>263</v>
      </c>
    </row>
    <row r="7" spans="1:7" ht="32" customHeight="1" x14ac:dyDescent="0.2">
      <c r="A7" s="4" t="s">
        <v>64</v>
      </c>
      <c r="B7" s="5" t="s">
        <v>9</v>
      </c>
      <c r="C7" s="5" t="s">
        <v>65</v>
      </c>
      <c r="D7" s="18">
        <f>IF(COUNT(回答入力!E$5:E$14)=0,"—",ROUND(AVERAGE(回答入力!E$5:E$14),1))</f>
        <v>2.2999999999999998</v>
      </c>
      <c r="E7" s="8">
        <f>IF(COUNT(回答入力!E$5:E$14)&lt;2,"—",MAX(回答入力!E$5:E$14)-MIN(回答入力!E$5:E$14))</f>
        <v>1</v>
      </c>
      <c r="F7" s="5" t="s">
        <v>187</v>
      </c>
      <c r="G7" s="24"/>
    </row>
    <row r="8" spans="1:7" ht="32" customHeight="1" x14ac:dyDescent="0.2">
      <c r="A8" s="4" t="s">
        <v>70</v>
      </c>
      <c r="B8" s="5" t="s">
        <v>11</v>
      </c>
      <c r="C8" s="5" t="s">
        <v>213</v>
      </c>
      <c r="D8" s="18">
        <f>IF(COUNT(回答入力!F$5:F$14)=0,"—",ROUND(AVERAGE(回答入力!F$5:F$14),1))</f>
        <v>2.2999999999999998</v>
      </c>
      <c r="E8" s="8">
        <f>IF(COUNT(回答入力!F$5:F$14)&lt;2,"—",MAX(回答入力!F$5:F$14)-MIN(回答入力!F$5:F$14))</f>
        <v>1</v>
      </c>
      <c r="F8" s="5" t="s">
        <v>188</v>
      </c>
      <c r="G8" s="24"/>
    </row>
    <row r="9" spans="1:7" ht="32" customHeight="1" x14ac:dyDescent="0.2">
      <c r="A9" s="4" t="s">
        <v>75</v>
      </c>
      <c r="B9" s="5" t="s">
        <v>11</v>
      </c>
      <c r="C9" s="5" t="s">
        <v>76</v>
      </c>
      <c r="D9" s="18">
        <f>IF(COUNT(回答入力!G$5:G$14)=0,"—",ROUND(AVERAGE(回答入力!G$5:G$14),1))</f>
        <v>2.2999999999999998</v>
      </c>
      <c r="E9" s="8">
        <f>IF(COUNT(回答入力!G$5:G$14)&lt;2,"—",MAX(回答入力!G$5:G$14)-MIN(回答入力!G$5:G$14))</f>
        <v>1</v>
      </c>
      <c r="F9" s="5" t="s">
        <v>189</v>
      </c>
      <c r="G9" s="24"/>
    </row>
    <row r="10" spans="1:7" ht="32" customHeight="1" x14ac:dyDescent="0.2">
      <c r="A10" s="4" t="s">
        <v>81</v>
      </c>
      <c r="B10" s="5" t="s">
        <v>11</v>
      </c>
      <c r="C10" s="5" t="s">
        <v>82</v>
      </c>
      <c r="D10" s="18">
        <f>IF(COUNT(回答入力!H$5:H$14)=0,"—",ROUND(AVERAGE(回答入力!H$5:H$14),1))</f>
        <v>2.7</v>
      </c>
      <c r="E10" s="8">
        <f>IF(COUNT(回答入力!H$5:H$14)&lt;2,"—",MAX(回答入力!H$5:H$14)-MIN(回答入力!H$5:H$14))</f>
        <v>1</v>
      </c>
      <c r="F10" s="5" t="s">
        <v>190</v>
      </c>
      <c r="G10" s="24"/>
    </row>
    <row r="11" spans="1:7" ht="32" customHeight="1" x14ac:dyDescent="0.2">
      <c r="A11" s="4" t="s">
        <v>87</v>
      </c>
      <c r="B11" s="5" t="s">
        <v>11</v>
      </c>
      <c r="C11" s="5" t="s">
        <v>88</v>
      </c>
      <c r="D11" s="18">
        <f>IF(COUNT(回答入力!I$5:I$14)=0,"—",ROUND(AVERAGE(回答入力!I$5:I$14),1))</f>
        <v>2.2999999999999998</v>
      </c>
      <c r="E11" s="8">
        <f>IF(COUNT(回答入力!I$5:I$14)&lt;2,"—",MAX(回答入力!I$5:I$14)-MIN(回答入力!I$5:I$14))</f>
        <v>3</v>
      </c>
      <c r="F11" s="5" t="s">
        <v>214</v>
      </c>
      <c r="G11" s="24"/>
    </row>
    <row r="12" spans="1:7" ht="32" customHeight="1" x14ac:dyDescent="0.2">
      <c r="A12" s="4" t="s">
        <v>93</v>
      </c>
      <c r="B12" s="5" t="s">
        <v>11</v>
      </c>
      <c r="C12" s="5" t="s">
        <v>94</v>
      </c>
      <c r="D12" s="18">
        <f>IF(COUNT(回答入力!J$5:J$14)=0,"—",ROUND(AVERAGE(回答入力!J$5:J$14),1))</f>
        <v>2.2999999999999998</v>
      </c>
      <c r="E12" s="8">
        <f>IF(COUNT(回答入力!J$5:J$14)&lt;2,"—",MAX(回答入力!J$5:J$14)-MIN(回答入力!J$5:J$14))</f>
        <v>1</v>
      </c>
      <c r="F12" s="5" t="s">
        <v>191</v>
      </c>
      <c r="G12" s="24"/>
    </row>
    <row r="13" spans="1:7" ht="32" customHeight="1" x14ac:dyDescent="0.2">
      <c r="A13" s="4" t="s">
        <v>99</v>
      </c>
      <c r="B13" s="5" t="s">
        <v>13</v>
      </c>
      <c r="C13" s="5" t="s">
        <v>100</v>
      </c>
      <c r="D13" s="18">
        <f>IF(COUNT(回答入力!K$5:K$14)=0,"—",ROUND(AVERAGE(回答入力!K$5:K$14),1))</f>
        <v>2.7</v>
      </c>
      <c r="E13" s="8">
        <f>IF(COUNT(回答入力!K$5:K$14)&lt;2,"—",MAX(回答入力!K$5:K$14)-MIN(回答入力!K$5:K$14))</f>
        <v>1</v>
      </c>
      <c r="F13" s="5" t="s">
        <v>192</v>
      </c>
      <c r="G13" s="24"/>
    </row>
    <row r="14" spans="1:7" ht="32" customHeight="1" x14ac:dyDescent="0.2">
      <c r="A14" s="4" t="s">
        <v>105</v>
      </c>
      <c r="B14" s="5" t="s">
        <v>13</v>
      </c>
      <c r="C14" s="5" t="s">
        <v>106</v>
      </c>
      <c r="D14" s="18">
        <f>IF(COUNT(回答入力!L$5:L$14)=0,"—",ROUND(AVERAGE(回答入力!L$5:L$14),1))</f>
        <v>2.2999999999999998</v>
      </c>
      <c r="E14" s="8">
        <f>IF(COUNT(回答入力!L$5:L$14)&lt;2,"—",MAX(回答入力!L$5:L$14)-MIN(回答入力!L$5:L$14))</f>
        <v>1</v>
      </c>
      <c r="F14" s="5" t="s">
        <v>193</v>
      </c>
      <c r="G14" s="24"/>
    </row>
    <row r="15" spans="1:7" ht="32" customHeight="1" x14ac:dyDescent="0.2">
      <c r="A15" s="4" t="s">
        <v>111</v>
      </c>
      <c r="B15" s="5" t="s">
        <v>13</v>
      </c>
      <c r="C15" s="5" t="s">
        <v>112</v>
      </c>
      <c r="D15" s="18">
        <f>IF(COUNT(回答入力!M$5:M$14)=0,"—",ROUND(AVERAGE(回答入力!M$5:M$14),1))</f>
        <v>2.2999999999999998</v>
      </c>
      <c r="E15" s="8">
        <f>IF(COUNT(回答入力!M$5:M$14)&lt;2,"—",MAX(回答入力!M$5:M$14)-MIN(回答入力!M$5:M$14))</f>
        <v>3</v>
      </c>
      <c r="F15" s="5" t="s">
        <v>194</v>
      </c>
      <c r="G15" s="24"/>
    </row>
    <row r="16" spans="1:7" ht="32" customHeight="1" x14ac:dyDescent="0.2">
      <c r="A16" s="4" t="s">
        <v>117</v>
      </c>
      <c r="B16" s="5" t="s">
        <v>13</v>
      </c>
      <c r="C16" s="5" t="s">
        <v>118</v>
      </c>
      <c r="D16" s="18">
        <f>IF(COUNT(回答入力!N$5:N$14)=0,"—",ROUND(AVERAGE(回答入力!N$5:N$14),1))</f>
        <v>1.7</v>
      </c>
      <c r="E16" s="8">
        <f>IF(COUNT(回答入力!N$5:N$14)&lt;2,"—",MAX(回答入力!N$5:N$14)-MIN(回答入力!N$5:N$14))</f>
        <v>1</v>
      </c>
      <c r="F16" s="5" t="s">
        <v>195</v>
      </c>
      <c r="G16" s="24"/>
    </row>
    <row r="17" spans="1:7" ht="32" customHeight="1" x14ac:dyDescent="0.2">
      <c r="A17" s="4" t="s">
        <v>123</v>
      </c>
      <c r="B17" s="5" t="s">
        <v>15</v>
      </c>
      <c r="C17" s="5" t="s">
        <v>124</v>
      </c>
      <c r="D17" s="18">
        <f>IF(COUNT(回答入力!O$5:O$14)=0,"—",ROUND(AVERAGE(回答入力!O$5:O$14),1))</f>
        <v>2</v>
      </c>
      <c r="E17" s="8">
        <f>IF(COUNT(回答入力!O$5:O$14)&lt;2,"—",MAX(回答入力!O$5:O$14)-MIN(回答入力!O$5:O$14))</f>
        <v>0</v>
      </c>
      <c r="F17" s="5" t="s">
        <v>196</v>
      </c>
      <c r="G17" s="24"/>
    </row>
    <row r="18" spans="1:7" ht="32" customHeight="1" x14ac:dyDescent="0.2">
      <c r="A18" s="4" t="s">
        <v>129</v>
      </c>
      <c r="B18" s="5" t="s">
        <v>15</v>
      </c>
      <c r="C18" s="5" t="s">
        <v>130</v>
      </c>
      <c r="D18" s="18">
        <f>IF(COUNT(回答入力!P$5:P$14)=0,"—",ROUND(AVERAGE(回答入力!P$5:P$14),1))</f>
        <v>2.7</v>
      </c>
      <c r="E18" s="8">
        <f>IF(COUNT(回答入力!P$5:P$14)&lt;2,"—",MAX(回答入力!P$5:P$14)-MIN(回答入力!P$5:P$14))</f>
        <v>1</v>
      </c>
      <c r="F18" s="5" t="s">
        <v>197</v>
      </c>
      <c r="G18" s="24"/>
    </row>
    <row r="19" spans="1:7" ht="32" customHeight="1" x14ac:dyDescent="0.2">
      <c r="A19" s="4" t="s">
        <v>135</v>
      </c>
      <c r="B19" s="5" t="s">
        <v>15</v>
      </c>
      <c r="C19" s="5" t="s">
        <v>136</v>
      </c>
      <c r="D19" s="18">
        <f>IF(COUNT(回答入力!Q$5:Q$14)=0,"—",ROUND(AVERAGE(回答入力!Q$5:Q$14),1))</f>
        <v>3.3</v>
      </c>
      <c r="E19" s="8">
        <f>IF(COUNT(回答入力!Q$5:Q$14)&lt;2,"—",MAX(回答入力!Q$5:Q$14)-MIN(回答入力!Q$5:Q$14))</f>
        <v>1</v>
      </c>
      <c r="F19" s="5" t="s">
        <v>215</v>
      </c>
      <c r="G19" s="24"/>
    </row>
    <row r="20" spans="1:7" ht="32" customHeight="1" x14ac:dyDescent="0.2">
      <c r="A20" s="4" t="s">
        <v>141</v>
      </c>
      <c r="B20" s="5" t="s">
        <v>15</v>
      </c>
      <c r="C20" s="5" t="s">
        <v>216</v>
      </c>
      <c r="D20" s="18">
        <f>IF(COUNT(回答入力!R$5:R$14)=0,"—",ROUND(AVERAGE(回答入力!R$5:R$14),1))</f>
        <v>1.3</v>
      </c>
      <c r="E20" s="8">
        <f>IF(COUNT(回答入力!R$5:R$14)&lt;2,"—",MAX(回答入力!R$5:R$14)-MIN(回答入力!R$5:R$14))</f>
        <v>1</v>
      </c>
      <c r="F20" s="5" t="s">
        <v>217</v>
      </c>
      <c r="G20" s="24"/>
    </row>
    <row r="21" spans="1:7" ht="32" customHeight="1" x14ac:dyDescent="0.2">
      <c r="A21" s="4" t="s">
        <v>142</v>
      </c>
      <c r="B21" s="5" t="s">
        <v>17</v>
      </c>
      <c r="C21" s="5" t="s">
        <v>218</v>
      </c>
      <c r="D21" s="18">
        <f>IF(COUNT(回答入力!S$5:S$14)=0,"—",ROUND(AVERAGE(回答入力!S$5:S$14),1))</f>
        <v>1.3</v>
      </c>
      <c r="E21" s="8">
        <f>IF(COUNT(回答入力!S$5:S$14)&lt;2,"—",MAX(回答入力!S$5:S$14)-MIN(回答入力!S$5:S$14))</f>
        <v>1</v>
      </c>
      <c r="F21" s="5" t="s">
        <v>219</v>
      </c>
      <c r="G21" s="24"/>
    </row>
    <row r="22" spans="1:7" ht="32" customHeight="1" x14ac:dyDescent="0.2">
      <c r="A22" s="4" t="s">
        <v>144</v>
      </c>
      <c r="B22" s="5" t="s">
        <v>17</v>
      </c>
      <c r="C22" s="5" t="s">
        <v>220</v>
      </c>
      <c r="D22" s="18">
        <f>IF(COUNT(回答入力!T$5:T$14)=0,"—",ROUND(AVERAGE(回答入力!T$5:T$14),1))</f>
        <v>1</v>
      </c>
      <c r="E22" s="8">
        <f>IF(COUNT(回答入力!T$5:T$14)&lt;2,"—",MAX(回答入力!T$5:T$14)-MIN(回答入力!T$5:T$14))</f>
        <v>0</v>
      </c>
      <c r="F22" s="5" t="s">
        <v>198</v>
      </c>
      <c r="G22" s="24"/>
    </row>
    <row r="23" spans="1:7" ht="32" customHeight="1" x14ac:dyDescent="0.2">
      <c r="A23" s="4" t="s">
        <v>149</v>
      </c>
      <c r="B23" s="5" t="s">
        <v>17</v>
      </c>
      <c r="C23" s="5" t="s">
        <v>150</v>
      </c>
      <c r="D23" s="18">
        <f>IF(COUNT(回答入力!U$5:U$14)=0,"—",ROUND(AVERAGE(回答入力!U$5:U$14),1))</f>
        <v>1.7</v>
      </c>
      <c r="E23" s="8">
        <f>IF(COUNT(回答入力!U$5:U$14)&lt;2,"—",MAX(回答入力!U$5:U$14)-MIN(回答入力!U$5:U$14))</f>
        <v>1</v>
      </c>
      <c r="F23" s="5" t="s">
        <v>221</v>
      </c>
      <c r="G23" s="24"/>
    </row>
    <row r="24" spans="1:7" ht="32" customHeight="1" x14ac:dyDescent="0.2">
      <c r="A24" s="4" t="s">
        <v>155</v>
      </c>
      <c r="B24" s="5" t="s">
        <v>19</v>
      </c>
      <c r="C24" s="5" t="s">
        <v>156</v>
      </c>
      <c r="D24" s="18">
        <f>IF(COUNT(回答入力!V$5:V$14)=0,"—",ROUND(AVERAGE(回答入力!V$5:V$14),1))</f>
        <v>2.2999999999999998</v>
      </c>
      <c r="E24" s="8">
        <f>IF(COUNT(回答入力!V$5:V$14)&lt;2,"—",MAX(回答入力!V$5:V$14)-MIN(回答入力!V$5:V$14))</f>
        <v>1</v>
      </c>
      <c r="F24" s="5" t="s">
        <v>199</v>
      </c>
      <c r="G24" s="24"/>
    </row>
    <row r="25" spans="1:7" ht="32" customHeight="1" x14ac:dyDescent="0.2">
      <c r="A25" s="4" t="s">
        <v>161</v>
      </c>
      <c r="B25" s="5" t="s">
        <v>19</v>
      </c>
      <c r="C25" s="5" t="s">
        <v>162</v>
      </c>
      <c r="D25" s="18">
        <f>IF(COUNT(回答入力!W$5:W$14)=0,"—",ROUND(AVERAGE(回答入力!W$5:W$14),1))</f>
        <v>1.7</v>
      </c>
      <c r="E25" s="8">
        <f>IF(COUNT(回答入力!W$5:W$14)&lt;2,"—",MAX(回答入力!W$5:W$14)-MIN(回答入力!W$5:W$14))</f>
        <v>1</v>
      </c>
      <c r="F25" s="5" t="s">
        <v>200</v>
      </c>
      <c r="G25" s="24"/>
    </row>
    <row r="26" spans="1:7" ht="32" customHeight="1" x14ac:dyDescent="0.2">
      <c r="A26" s="4" t="s">
        <v>166</v>
      </c>
      <c r="B26" s="5" t="s">
        <v>19</v>
      </c>
      <c r="C26" s="5" t="s">
        <v>167</v>
      </c>
      <c r="D26" s="18">
        <f>IF(COUNT(回答入力!X$5:X$14)=0,"—",ROUND(AVERAGE(回答入力!X$5:X$14),1))</f>
        <v>2.2999999999999998</v>
      </c>
      <c r="E26" s="8">
        <f>IF(COUNT(回答入力!X$5:X$14)&lt;2,"—",MAX(回答入力!X$5:X$14)-MIN(回答入力!X$5:X$14))</f>
        <v>1</v>
      </c>
      <c r="F26" s="5" t="s">
        <v>201</v>
      </c>
      <c r="G26" s="24"/>
    </row>
    <row r="27" spans="1:7" ht="32" customHeight="1" x14ac:dyDescent="0.2">
      <c r="A27" s="4" t="s">
        <v>172</v>
      </c>
      <c r="B27" s="5" t="s">
        <v>19</v>
      </c>
      <c r="C27" s="5" t="s">
        <v>173</v>
      </c>
      <c r="D27" s="18">
        <f>IF(COUNT(回答入力!Y$5:Y$14)=0,"—",ROUND(AVERAGE(回答入力!Y$5:Y$14),1))</f>
        <v>1.3</v>
      </c>
      <c r="E27" s="8">
        <f>IF(COUNT(回答入力!Y$5:Y$14)&lt;2,"—",MAX(回答入力!Y$5:Y$14)-MIN(回答入力!Y$5:Y$14))</f>
        <v>1</v>
      </c>
      <c r="F27" s="5" t="s">
        <v>202</v>
      </c>
      <c r="G27" s="24"/>
    </row>
  </sheetData>
  <phoneticPr fontId="6"/>
  <conditionalFormatting sqref="D6:D27">
    <cfRule type="expression" dxfId="1" priority="1">
      <formula>AND(ISNUMBER(D6),D6&lt;=1.5)</formula>
    </cfRule>
  </conditionalFormatting>
  <conditionalFormatting sqref="E6:E27">
    <cfRule type="expression" dxfId="0" priority="2">
      <formula>AND(ISNUMBER(E6),E6&gt;=3)</formula>
    </cfRule>
  </conditionalFormatting>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
  <sheetViews>
    <sheetView showGridLines="0" workbookViewId="0">
      <pane ySplit="4" topLeftCell="A5" activePane="bottomLeft" state="frozen"/>
      <selection pane="bottomLeft" activeCell="D5" sqref="D5"/>
    </sheetView>
  </sheetViews>
  <sheetFormatPr defaultRowHeight="13" x14ac:dyDescent="0.2"/>
  <cols>
    <col min="1" max="1" width="22" customWidth="1"/>
    <col min="2" max="2" width="9" customWidth="1"/>
    <col min="3" max="3" width="36" customWidth="1"/>
    <col min="4" max="5" width="50" customWidth="1"/>
  </cols>
  <sheetData>
    <row r="1" spans="1:5" ht="26.5" customHeight="1" x14ac:dyDescent="0.8">
      <c r="A1" s="1" t="s">
        <v>31</v>
      </c>
    </row>
    <row r="2" spans="1:5" ht="16.5" x14ac:dyDescent="0.5">
      <c r="A2" s="2" t="s">
        <v>249</v>
      </c>
    </row>
    <row r="3" spans="1:5" ht="16.5" x14ac:dyDescent="0.2">
      <c r="E3" s="25" t="s">
        <v>264</v>
      </c>
    </row>
    <row r="4" spans="1:5" ht="16.5" x14ac:dyDescent="0.2">
      <c r="A4" s="7" t="s">
        <v>4</v>
      </c>
      <c r="B4" s="6" t="s">
        <v>203</v>
      </c>
      <c r="C4" s="7" t="s">
        <v>204</v>
      </c>
      <c r="D4" s="7" t="s">
        <v>266</v>
      </c>
      <c r="E4" s="7" t="s">
        <v>265</v>
      </c>
    </row>
    <row r="5" spans="1:5" ht="48" customHeight="1" x14ac:dyDescent="0.2">
      <c r="A5" s="16" t="s">
        <v>9</v>
      </c>
      <c r="B5" s="8">
        <f>集計・結果!C28</f>
        <v>2.8</v>
      </c>
      <c r="C5" s="5" t="s">
        <v>205</v>
      </c>
      <c r="D5" s="13" t="s">
        <v>267</v>
      </c>
      <c r="E5" s="13" t="s">
        <v>250</v>
      </c>
    </row>
    <row r="6" spans="1:5" ht="48" customHeight="1" x14ac:dyDescent="0.2">
      <c r="A6" s="16" t="s">
        <v>11</v>
      </c>
      <c r="B6" s="8">
        <f>集計・結果!C29</f>
        <v>2.4</v>
      </c>
      <c r="C6" s="5" t="s">
        <v>206</v>
      </c>
      <c r="D6" s="13" t="s">
        <v>251</v>
      </c>
      <c r="E6" s="13" t="s">
        <v>258</v>
      </c>
    </row>
    <row r="7" spans="1:5" ht="48" customHeight="1" x14ac:dyDescent="0.2">
      <c r="A7" s="16" t="s">
        <v>13</v>
      </c>
      <c r="B7" s="8">
        <f>集計・結果!C30</f>
        <v>2.2999999999999998</v>
      </c>
      <c r="C7" s="5" t="s">
        <v>207</v>
      </c>
      <c r="D7" s="13" t="s">
        <v>252</v>
      </c>
      <c r="E7" s="13" t="s">
        <v>253</v>
      </c>
    </row>
    <row r="8" spans="1:5" ht="48" customHeight="1" x14ac:dyDescent="0.2">
      <c r="A8" s="16" t="s">
        <v>15</v>
      </c>
      <c r="B8" s="8">
        <f>集計・結果!C31</f>
        <v>2.2999999999999998</v>
      </c>
      <c r="C8" s="5" t="s">
        <v>208</v>
      </c>
      <c r="D8" s="13" t="s">
        <v>254</v>
      </c>
      <c r="E8" s="13" t="s">
        <v>259</v>
      </c>
    </row>
    <row r="9" spans="1:5" ht="48" customHeight="1" x14ac:dyDescent="0.2">
      <c r="A9" s="16" t="s">
        <v>17</v>
      </c>
      <c r="B9" s="8">
        <f>集計・結果!C32</f>
        <v>1.3</v>
      </c>
      <c r="C9" s="5" t="s">
        <v>209</v>
      </c>
      <c r="D9" s="13" t="s">
        <v>255</v>
      </c>
      <c r="E9" s="13" t="s">
        <v>260</v>
      </c>
    </row>
    <row r="10" spans="1:5" ht="48" customHeight="1" x14ac:dyDescent="0.2">
      <c r="A10" s="16" t="s">
        <v>19</v>
      </c>
      <c r="B10" s="8">
        <f>集計・結果!C33</f>
        <v>1.9</v>
      </c>
      <c r="C10" s="5" t="s">
        <v>210</v>
      </c>
      <c r="D10" s="13" t="s">
        <v>256</v>
      </c>
      <c r="E10" s="13" t="s">
        <v>261</v>
      </c>
    </row>
  </sheetData>
  <phoneticPr fontId="6"/>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161B134FDFEF14EB410B3D2D29A977A" ma:contentTypeVersion="9" ma:contentTypeDescription="新しいドキュメントを作成します。" ma:contentTypeScope="" ma:versionID="89ad3937cedeb36204501ba7636f0e65">
  <xsd:schema xmlns:xsd="http://www.w3.org/2001/XMLSchema" xmlns:xs="http://www.w3.org/2001/XMLSchema" xmlns:p="http://schemas.microsoft.com/office/2006/metadata/properties" xmlns:ns2="dcc447db-f587-488b-af1c-0c6d19da5d35" xmlns:ns3="49e24c94-1e1b-469b-9be0-421dc2ba35f0" targetNamespace="http://schemas.microsoft.com/office/2006/metadata/properties" ma:root="true" ma:fieldsID="4ef001124badc12be6da1a4cc094334a" ns2:_="" ns3:_="">
    <xsd:import namespace="dcc447db-f587-488b-af1c-0c6d19da5d35"/>
    <xsd:import namespace="49e24c94-1e1b-469b-9be0-421dc2ba35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c447db-f587-488b-af1c-0c6d19da5d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eb7e0891-8340-4fbb-a9c2-2c9663eb255c"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e24c94-1e1b-469b-9be0-421dc2ba35f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ab88658-2e05-46a7-9852-85bd95bfa704}" ma:internalName="TaxCatchAll" ma:showField="CatchAllData" ma:web="49e24c94-1e1b-469b-9be0-421dc2ba35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cc447db-f587-488b-af1c-0c6d19da5d35">
      <Terms xmlns="http://schemas.microsoft.com/office/infopath/2007/PartnerControls"/>
    </lcf76f155ced4ddcb4097134ff3c332f>
    <TaxCatchAll xmlns="49e24c94-1e1b-469b-9be0-421dc2ba35f0" xsi:nil="true"/>
  </documentManagement>
</p:properties>
</file>

<file path=customXml/itemProps1.xml><?xml version="1.0" encoding="utf-8"?>
<ds:datastoreItem xmlns:ds="http://schemas.openxmlformats.org/officeDocument/2006/customXml" ds:itemID="{7E9F01A6-4B89-4282-88E9-098F2BFDCD70}"/>
</file>

<file path=customXml/itemProps2.xml><?xml version="1.0" encoding="utf-8"?>
<ds:datastoreItem xmlns:ds="http://schemas.openxmlformats.org/officeDocument/2006/customXml" ds:itemID="{D4820D63-3B26-41E7-96A0-732265C859E0}">
  <ds:schemaRefs>
    <ds:schemaRef ds:uri="http://schemas.microsoft.com/sharepoint/v3/contenttype/forms"/>
  </ds:schemaRefs>
</ds:datastoreItem>
</file>

<file path=customXml/itemProps3.xml><?xml version="1.0" encoding="utf-8"?>
<ds:datastoreItem xmlns:ds="http://schemas.openxmlformats.org/officeDocument/2006/customXml" ds:itemID="{40676D45-EC28-422E-8E94-4C57A59DB03E}">
  <ds:schemaRefs>
    <ds:schemaRef ds:uri="http://schemas.microsoft.com/office/2006/metadata/properties"/>
    <ds:schemaRef ds:uri="http://schemas.microsoft.com/office/infopath/2007/PartnerControls"/>
    <ds:schemaRef ds:uri="3a4705b4-1a4e-4c4f-a590-98e5aab7b01d"/>
    <ds:schemaRef ds:uri="c46c3850-e665-4100-b6d1-6996eb220bd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はじめに</vt:lpstr>
      <vt:lpstr>設問一覧</vt:lpstr>
      <vt:lpstr>回答入力</vt:lpstr>
      <vt:lpstr>集計・結果</vt:lpstr>
      <vt:lpstr>設問別の結果</vt:lpstr>
      <vt:lpstr>話し合いワークシート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株式会社クオンティア</dc:creator>
  <cp:lastModifiedBy>株式会社クオンティア</cp:lastModifiedBy>
  <dcterms:created xsi:type="dcterms:W3CDTF">2026-10-15T08:36:36Z</dcterms:created>
  <dcterms:modified xsi:type="dcterms:W3CDTF">2026-10-15T08:36:36Z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0x010100B161B134FDFEF14EB410B3D2D29A977A</vt:lpwstr>
  </property>
</Properties>
</file>