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teralpartnersnz-my.sharepoint.com/personal/james_lateralpartners_co_nz/Documents/Documents/Blogs/2023.06.20 Feaso Blog/"/>
    </mc:Choice>
  </mc:AlternateContent>
  <xr:revisionPtr revIDLastSave="647" documentId="8_{F5AE516B-79E0-5745-A8EC-F988CF10B9B8}" xr6:coauthVersionLast="47" xr6:coauthVersionMax="47" xr10:uidLastSave="{60DD06AB-5409-9742-93B6-727C65D88837}"/>
  <bookViews>
    <workbookView xWindow="-38240" yWindow="500" windowWidth="29260" windowHeight="19400" xr2:uid="{00000000-000D-0000-FFFF-FFFF00000000}"/>
  </bookViews>
  <sheets>
    <sheet name="Full Development 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3" i="1" l="1"/>
  <c r="D113" i="1"/>
  <c r="D103" i="1"/>
  <c r="D92" i="1"/>
  <c r="D56" i="1"/>
  <c r="F20" i="1" l="1"/>
  <c r="C14" i="1"/>
  <c r="D14" i="1"/>
  <c r="D16" i="1" s="1"/>
  <c r="E34" i="1"/>
  <c r="E36" i="1"/>
  <c r="E35" i="1"/>
  <c r="D81" i="1"/>
  <c r="D64" i="1"/>
  <c r="D74" i="1"/>
  <c r="D15" i="1" l="1"/>
  <c r="D17" i="1" s="1"/>
  <c r="J6" i="1"/>
  <c r="F9" i="1"/>
  <c r="F10" i="1"/>
  <c r="F11" i="1"/>
  <c r="F12" i="1"/>
  <c r="F13" i="1"/>
  <c r="F8" i="1"/>
  <c r="E14" i="1"/>
  <c r="E23" i="1" s="1"/>
  <c r="E28" i="1" l="1"/>
  <c r="D29" i="1"/>
  <c r="F14" i="1"/>
  <c r="F23" i="1"/>
  <c r="I13" i="1" l="1"/>
  <c r="I7" i="1" s="1"/>
  <c r="I8" i="1" s="1"/>
  <c r="I11" i="1" l="1"/>
  <c r="D36" i="1" s="1"/>
  <c r="I10" i="1"/>
  <c r="D34" i="1" s="1"/>
  <c r="J7" i="1"/>
  <c r="D31" i="1"/>
  <c r="E31" i="1" s="1"/>
  <c r="J8" i="1" l="1"/>
  <c r="D35" i="1" s="1"/>
  <c r="D37" i="1" s="1"/>
  <c r="D39" i="1" s="1"/>
  <c r="D44" i="1" l="1"/>
  <c r="E46" i="1" s="1"/>
  <c r="F46" i="1" s="1"/>
  <c r="D41" i="1" l="1"/>
  <c r="E41" i="1" s="1"/>
  <c r="D46" i="1"/>
  <c r="D45" i="1"/>
</calcChain>
</file>

<file path=xl/sharedStrings.xml><?xml version="1.0" encoding="utf-8"?>
<sst xmlns="http://schemas.openxmlformats.org/spreadsheetml/2006/main" count="128" uniqueCount="93">
  <si>
    <t>Interest Rate</t>
  </si>
  <si>
    <t>Term (Mths)</t>
  </si>
  <si>
    <t>Average Utilisation</t>
  </si>
  <si>
    <t>Amount</t>
  </si>
  <si>
    <t>Interest cost</t>
  </si>
  <si>
    <t>Opening Balance</t>
  </si>
  <si>
    <t>Revenue</t>
  </si>
  <si>
    <t xml:space="preserve">Remaining </t>
  </si>
  <si>
    <t>Gross Realisation</t>
  </si>
  <si>
    <t>Total Facility Limit</t>
  </si>
  <si>
    <t>Establishment Fee</t>
  </si>
  <si>
    <t>Professional Fees</t>
  </si>
  <si>
    <t>Local Authority Fees</t>
  </si>
  <si>
    <t>Total Development Budget</t>
  </si>
  <si>
    <t>Development Facility</t>
  </si>
  <si>
    <t>LDCR</t>
  </si>
  <si>
    <t xml:space="preserve">LVR </t>
  </si>
  <si>
    <t>Development Feasibility</t>
  </si>
  <si>
    <t>Budget</t>
  </si>
  <si>
    <t>Demolition</t>
  </si>
  <si>
    <t>Total</t>
  </si>
  <si>
    <t>Architect</t>
  </si>
  <si>
    <t>Engineer</t>
  </si>
  <si>
    <t>Bank QS</t>
  </si>
  <si>
    <t>Valuer</t>
  </si>
  <si>
    <t>Planner</t>
  </si>
  <si>
    <t>Resource Consent (Council Costs)</t>
  </si>
  <si>
    <t>Building Consent (Council Costs</t>
  </si>
  <si>
    <t>Development Contributions</t>
  </si>
  <si>
    <t>Watercare</t>
  </si>
  <si>
    <t xml:space="preserve">Vector </t>
  </si>
  <si>
    <t>Chorus</t>
  </si>
  <si>
    <t>Line Fee</t>
  </si>
  <si>
    <t>Surveyor</t>
  </si>
  <si>
    <t>Other</t>
  </si>
  <si>
    <t xml:space="preserve">Address: </t>
  </si>
  <si>
    <t>Sponsors:</t>
  </si>
  <si>
    <t>Unit 1</t>
  </si>
  <si>
    <t>Unit 2</t>
  </si>
  <si>
    <t>Unit 3</t>
  </si>
  <si>
    <t>Unit 4</t>
  </si>
  <si>
    <t>less GST</t>
  </si>
  <si>
    <t xml:space="preserve">Land Purchase Price </t>
  </si>
  <si>
    <t>Legal Fees</t>
  </si>
  <si>
    <t>Value</t>
  </si>
  <si>
    <t xml:space="preserve">Contingency </t>
  </si>
  <si>
    <t>Demolition / Site Clearance</t>
  </si>
  <si>
    <t>Civil Construction</t>
  </si>
  <si>
    <t>Construction</t>
  </si>
  <si>
    <t>Project Management</t>
  </si>
  <si>
    <t>Net Realisation</t>
  </si>
  <si>
    <t>Sales commissions</t>
  </si>
  <si>
    <t>Unit 5</t>
  </si>
  <si>
    <t>Unit 6</t>
  </si>
  <si>
    <t>SQM</t>
  </si>
  <si>
    <t>$/SQM</t>
  </si>
  <si>
    <t xml:space="preserve">Metrics </t>
  </si>
  <si>
    <t>Development Facility  (excluding Finance)</t>
  </si>
  <si>
    <t>Exit Values</t>
  </si>
  <si>
    <t>Discount</t>
  </si>
  <si>
    <t>Finance Costs</t>
  </si>
  <si>
    <t>Profit Margin (post finance)</t>
  </si>
  <si>
    <t>% construction/civil costs</t>
  </si>
  <si>
    <t xml:space="preserve">Development Costs </t>
  </si>
  <si>
    <t>Ex GST</t>
  </si>
  <si>
    <t>Project Costs - Break Down</t>
  </si>
  <si>
    <t xml:space="preserve">Demolition / Site Clearance </t>
  </si>
  <si>
    <t>Site Clearance / Rubbish removal</t>
  </si>
  <si>
    <t>Civil Construction Costs</t>
  </si>
  <si>
    <t>Excavation</t>
  </si>
  <si>
    <t>Siteworks</t>
  </si>
  <si>
    <t>Stormwater / wastewater</t>
  </si>
  <si>
    <t>Drainlaying</t>
  </si>
  <si>
    <t>Construction Budget</t>
  </si>
  <si>
    <t>$</t>
  </si>
  <si>
    <t>Materials</t>
  </si>
  <si>
    <t xml:space="preserve">Capitalised Interest </t>
  </si>
  <si>
    <t>Builders margin</t>
  </si>
  <si>
    <t>Fixtures and Fittings</t>
  </si>
  <si>
    <t>Plumbing</t>
  </si>
  <si>
    <t>Electrical</t>
  </si>
  <si>
    <t xml:space="preserve">Labour </t>
  </si>
  <si>
    <t>Landscaping</t>
  </si>
  <si>
    <t>Plants</t>
  </si>
  <si>
    <t>Trees</t>
  </si>
  <si>
    <t>Local Authority</t>
  </si>
  <si>
    <t>% cost (p.a)</t>
  </si>
  <si>
    <t>Borrower  Equity</t>
  </si>
  <si>
    <t>Total Project Costs</t>
  </si>
  <si>
    <t>Profit and Risk Margin (pre-finance)</t>
  </si>
  <si>
    <t>Customer: Mr Example</t>
  </si>
  <si>
    <t xml:space="preserve">Project: </t>
  </si>
  <si>
    <t>$/sqm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</si>
</sst>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&quot;$&quot;* #,##0.00_-;\-&quot;$&quot;* #,##0.00_-;_-&quot;$&quot;* &quot;-&quot;??_-;_-@_-"/>
    <numFmt numFmtId="166" formatCode="&quot;$&quot;#,##0.00"/>
    <numFmt numFmtId="167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Bw Modelica Thin"/>
    </font>
    <font>
      <b/>
      <sz val="10"/>
      <color theme="0"/>
      <name val="Bw Modelica Thin"/>
    </font>
    <font>
      <sz val="10"/>
      <color theme="1"/>
      <name val="Bw Modelica Thin"/>
    </font>
    <font>
      <b/>
      <sz val="10"/>
      <color theme="1"/>
      <name val="Bw Modelica Thin"/>
    </font>
    <font>
      <sz val="10"/>
      <name val="Bw Modelica Thin"/>
    </font>
    <font>
      <b/>
      <sz val="10"/>
      <name val="Bw Modelica Thin"/>
    </font>
    <font>
      <sz val="11"/>
      <color theme="0"/>
      <name val="Bw Modelica Thin"/>
    </font>
    <font>
      <b/>
      <sz val="11"/>
      <color theme="1"/>
      <name val="Bw Modelica Thin"/>
    </font>
    <font>
      <b/>
      <sz val="11"/>
      <color theme="0"/>
      <name val="Bw Modelica Thin"/>
    </font>
  </fonts>
  <fills count="4">
    <fill>
      <patternFill patternType="none"/>
    </fill>
    <fill>
      <patternFill patternType="gray125"/>
    </fill>
    <fill>
      <patternFill patternType="solid">
        <fgColor rgb="FF541A4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/>
      <top/>
      <bottom/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3">
    <xf numFmtId="0" fontId="0" fillId="0" borderId="0" xfId="0"/>
    <xf numFmtId="10" fontId="5" fillId="2" borderId="0" xfId="3" applyNumberFormat="1" applyFont="1" applyFill="1" applyBorder="1" applyAlignment="1">
      <alignment horizontal="center"/>
    </xf>
    <xf numFmtId="44" fontId="5" fillId="2" borderId="0" xfId="2" applyFont="1" applyFill="1" applyBorder="1"/>
    <xf numFmtId="0" fontId="5" fillId="2" borderId="5" xfId="0" applyFont="1" applyFill="1" applyBorder="1"/>
    <xf numFmtId="0" fontId="4" fillId="2" borderId="4" xfId="0" applyFont="1" applyFill="1" applyBorder="1" applyAlignment="1">
      <alignment horizontal="left"/>
    </xf>
    <xf numFmtId="10" fontId="5" fillId="2" borderId="7" xfId="3" applyNumberFormat="1" applyFont="1" applyFill="1" applyBorder="1" applyAlignment="1">
      <alignment horizontal="center"/>
    </xf>
    <xf numFmtId="0" fontId="4" fillId="2" borderId="1" xfId="0" applyFont="1" applyFill="1" applyBorder="1"/>
    <xf numFmtId="0" fontId="5" fillId="2" borderId="0" xfId="0" applyFont="1" applyFill="1" applyAlignment="1">
      <alignment horizontal="center"/>
    </xf>
    <xf numFmtId="0" fontId="5" fillId="2" borderId="2" xfId="0" applyFont="1" applyFill="1" applyBorder="1"/>
    <xf numFmtId="164" fontId="4" fillId="2" borderId="1" xfId="0" applyNumberFormat="1" applyFont="1" applyFill="1" applyBorder="1"/>
    <xf numFmtId="0" fontId="5" fillId="2" borderId="1" xfId="0" applyFont="1" applyFill="1" applyBorder="1"/>
    <xf numFmtId="0" fontId="5" fillId="2" borderId="0" xfId="0" applyFont="1" applyFill="1"/>
    <xf numFmtId="44" fontId="5" fillId="2" borderId="2" xfId="2" applyFont="1" applyFill="1" applyBorder="1"/>
    <xf numFmtId="10" fontId="5" fillId="2" borderId="2" xfId="3" applyNumberFormat="1" applyFont="1" applyFill="1" applyBorder="1" applyAlignment="1">
      <alignment horizontal="center"/>
    </xf>
    <xf numFmtId="44" fontId="5" fillId="2" borderId="8" xfId="2" applyFont="1" applyFill="1" applyBorder="1" applyAlignment="1">
      <alignment horizontal="center"/>
    </xf>
    <xf numFmtId="10" fontId="5" fillId="2" borderId="6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166" fontId="13" fillId="2" borderId="0" xfId="2" applyNumberFormat="1" applyFont="1" applyFill="1" applyBorder="1" applyAlignment="1">
      <alignment horizontal="left"/>
    </xf>
    <xf numFmtId="0" fontId="8" fillId="2" borderId="0" xfId="0" applyFont="1" applyFill="1"/>
    <xf numFmtId="0" fontId="4" fillId="2" borderId="0" xfId="0" applyFont="1" applyFill="1" applyAlignment="1">
      <alignment horizontal="center"/>
    </xf>
    <xf numFmtId="44" fontId="5" fillId="2" borderId="0" xfId="2" applyFont="1" applyFill="1" applyBorder="1" applyAlignment="1">
      <alignment horizontal="center"/>
    </xf>
    <xf numFmtId="10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left"/>
    </xf>
    <xf numFmtId="164" fontId="8" fillId="2" borderId="2" xfId="0" applyNumberFormat="1" applyFont="1" applyFill="1" applyBorder="1" applyAlignment="1">
      <alignment horizontal="left"/>
    </xf>
    <xf numFmtId="10" fontId="8" fillId="2" borderId="2" xfId="0" applyNumberFormat="1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164" fontId="5" fillId="2" borderId="0" xfId="2" applyNumberFormat="1" applyFont="1" applyFill="1" applyBorder="1" applyAlignment="1">
      <alignment horizontal="center"/>
    </xf>
    <xf numFmtId="167" fontId="5" fillId="2" borderId="0" xfId="2" applyNumberFormat="1" applyFont="1" applyFill="1" applyBorder="1"/>
    <xf numFmtId="164" fontId="8" fillId="2" borderId="0" xfId="0" applyNumberFormat="1" applyFont="1" applyFill="1" applyAlignment="1">
      <alignment horizontal="left"/>
    </xf>
    <xf numFmtId="9" fontId="8" fillId="2" borderId="0" xfId="3" applyFont="1" applyFill="1" applyBorder="1" applyAlignment="1">
      <alignment horizontal="left"/>
    </xf>
    <xf numFmtId="0" fontId="9" fillId="3" borderId="1" xfId="0" applyFont="1" applyFill="1" applyBorder="1"/>
    <xf numFmtId="0" fontId="9" fillId="3" borderId="0" xfId="0" applyFont="1" applyFill="1"/>
    <xf numFmtId="0" fontId="9" fillId="3" borderId="0" xfId="0" applyFont="1" applyFill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left"/>
    </xf>
    <xf numFmtId="164" fontId="9" fillId="3" borderId="0" xfId="0" applyNumberFormat="1" applyFont="1" applyFill="1" applyAlignment="1">
      <alignment horizontal="left"/>
    </xf>
    <xf numFmtId="164" fontId="9" fillId="3" borderId="2" xfId="0" applyNumberFormat="1" applyFont="1" applyFill="1" applyBorder="1" applyAlignment="1">
      <alignment horizontal="left"/>
    </xf>
    <xf numFmtId="0" fontId="10" fillId="3" borderId="0" xfId="0" applyFont="1" applyFill="1" applyAlignment="1">
      <alignment horizontal="left"/>
    </xf>
    <xf numFmtId="164" fontId="10" fillId="3" borderId="0" xfId="0" applyNumberFormat="1" applyFont="1" applyFill="1" applyAlignment="1">
      <alignment horizontal="left"/>
    </xf>
    <xf numFmtId="164" fontId="10" fillId="3" borderId="2" xfId="0" applyNumberFormat="1" applyFont="1" applyFill="1" applyBorder="1" applyAlignment="1">
      <alignment horizontal="left"/>
    </xf>
    <xf numFmtId="10" fontId="9" fillId="3" borderId="0" xfId="3" applyNumberFormat="1" applyFont="1" applyFill="1" applyAlignment="1">
      <alignment horizontal="left"/>
    </xf>
    <xf numFmtId="0" fontId="9" fillId="3" borderId="1" xfId="0" applyFont="1" applyFill="1" applyBorder="1" applyAlignment="1">
      <alignment horizontal="left"/>
    </xf>
    <xf numFmtId="1" fontId="9" fillId="3" borderId="0" xfId="0" applyNumberFormat="1" applyFont="1" applyFill="1" applyAlignment="1">
      <alignment horizontal="left"/>
    </xf>
    <xf numFmtId="10" fontId="9" fillId="3" borderId="0" xfId="3" applyNumberFormat="1" applyFont="1" applyFill="1" applyBorder="1" applyAlignment="1">
      <alignment horizontal="left"/>
    </xf>
    <xf numFmtId="10" fontId="8" fillId="2" borderId="0" xfId="0" applyNumberFormat="1" applyFont="1" applyFill="1" applyAlignment="1">
      <alignment horizontal="left"/>
    </xf>
    <xf numFmtId="0" fontId="7" fillId="3" borderId="0" xfId="0" applyFont="1" applyFill="1" applyAlignment="1">
      <alignment horizontal="left"/>
    </xf>
    <xf numFmtId="164" fontId="11" fillId="3" borderId="0" xfId="0" applyNumberFormat="1" applyFont="1" applyFill="1" applyAlignment="1">
      <alignment horizontal="left"/>
    </xf>
    <xf numFmtId="10" fontId="9" fillId="3" borderId="0" xfId="0" applyNumberFormat="1" applyFont="1" applyFill="1" applyAlignment="1">
      <alignment horizontal="left"/>
    </xf>
    <xf numFmtId="0" fontId="8" fillId="2" borderId="1" xfId="0" applyFont="1" applyFill="1" applyBorder="1"/>
    <xf numFmtId="0" fontId="8" fillId="2" borderId="4" xfId="0" applyFont="1" applyFill="1" applyBorder="1"/>
    <xf numFmtId="0" fontId="8" fillId="2" borderId="7" xfId="0" applyFont="1" applyFill="1" applyBorder="1"/>
    <xf numFmtId="0" fontId="8" fillId="2" borderId="5" xfId="0" applyFont="1" applyFill="1" applyBorder="1"/>
    <xf numFmtId="0" fontId="10" fillId="3" borderId="1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9" fontId="7" fillId="3" borderId="2" xfId="3" applyFont="1" applyFill="1" applyBorder="1" applyAlignment="1">
      <alignment horizontal="left"/>
    </xf>
    <xf numFmtId="164" fontId="11" fillId="3" borderId="2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/>
    </xf>
    <xf numFmtId="164" fontId="8" fillId="2" borderId="8" xfId="0" applyNumberFormat="1" applyFont="1" applyFill="1" applyBorder="1" applyAlignment="1">
      <alignment horizontal="left"/>
    </xf>
    <xf numFmtId="10" fontId="8" fillId="2" borderId="6" xfId="0" applyNumberFormat="1" applyFont="1" applyFill="1" applyBorder="1" applyAlignment="1">
      <alignment horizontal="left"/>
    </xf>
    <xf numFmtId="0" fontId="0" fillId="3" borderId="0" xfId="0" applyFill="1"/>
    <xf numFmtId="166" fontId="13" fillId="3" borderId="0" xfId="2" applyNumberFormat="1" applyFont="1" applyFill="1" applyBorder="1" applyAlignment="1">
      <alignment horizontal="left"/>
    </xf>
    <xf numFmtId="164" fontId="12" fillId="3" borderId="0" xfId="0" applyNumberFormat="1" applyFont="1" applyFill="1" applyAlignment="1">
      <alignment horizontal="left"/>
    </xf>
    <xf numFmtId="0" fontId="8" fillId="3" borderId="0" xfId="0" applyFont="1" applyFill="1" applyAlignment="1">
      <alignment horizontal="left"/>
    </xf>
    <xf numFmtId="10" fontId="8" fillId="3" borderId="0" xfId="0" applyNumberFormat="1" applyFont="1" applyFill="1" applyAlignment="1">
      <alignment horizontal="left"/>
    </xf>
    <xf numFmtId="164" fontId="8" fillId="3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left"/>
    </xf>
    <xf numFmtId="166" fontId="13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166" fontId="15" fillId="2" borderId="0" xfId="0" applyNumberFormat="1" applyFont="1" applyFill="1" applyAlignment="1">
      <alignment horizontal="left"/>
    </xf>
    <xf numFmtId="166" fontId="15" fillId="2" borderId="0" xfId="2" applyNumberFormat="1" applyFont="1" applyFill="1" applyBorder="1" applyAlignment="1">
      <alignment horizontal="left"/>
    </xf>
    <xf numFmtId="0" fontId="15" fillId="3" borderId="0" xfId="0" applyFont="1" applyFill="1" applyAlignment="1">
      <alignment horizontal="left"/>
    </xf>
    <xf numFmtId="0" fontId="13" fillId="3" borderId="0" xfId="0" applyFont="1" applyFill="1" applyAlignment="1">
      <alignment horizontal="left"/>
    </xf>
    <xf numFmtId="166" fontId="15" fillId="3" borderId="0" xfId="2" applyNumberFormat="1" applyFont="1" applyFill="1" applyBorder="1" applyAlignment="1">
      <alignment horizontal="left"/>
    </xf>
    <xf numFmtId="44" fontId="7" fillId="3" borderId="0" xfId="2" applyFont="1" applyFill="1" applyBorder="1" applyAlignment="1">
      <alignment horizontal="left"/>
    </xf>
    <xf numFmtId="0" fontId="7" fillId="3" borderId="0" xfId="0" applyFont="1" applyFill="1"/>
    <xf numFmtId="166" fontId="0" fillId="3" borderId="0" xfId="0" applyNumberFormat="1" applyFill="1"/>
    <xf numFmtId="164" fontId="0" fillId="3" borderId="0" xfId="0" applyNumberFormat="1" applyFill="1"/>
    <xf numFmtId="44" fontId="0" fillId="3" borderId="0" xfId="0" applyNumberFormat="1" applyFill="1"/>
    <xf numFmtId="44" fontId="3" fillId="3" borderId="0" xfId="0" applyNumberFormat="1" applyFont="1" applyFill="1"/>
    <xf numFmtId="2" fontId="0" fillId="3" borderId="0" xfId="0" applyNumberFormat="1" applyFill="1"/>
    <xf numFmtId="3" fontId="2" fillId="3" borderId="0" xfId="0" applyNumberFormat="1" applyFont="1" applyFill="1" applyAlignment="1">
      <alignment horizontal="left"/>
    </xf>
    <xf numFmtId="3" fontId="0" fillId="3" borderId="0" xfId="0" applyNumberFormat="1" applyFill="1"/>
    <xf numFmtId="43" fontId="2" fillId="3" borderId="0" xfId="2" applyNumberFormat="1" applyFont="1" applyFill="1" applyBorder="1"/>
    <xf numFmtId="17" fontId="0" fillId="3" borderId="0" xfId="0" applyNumberFormat="1" applyFill="1"/>
    <xf numFmtId="44" fontId="2" fillId="3" borderId="0" xfId="2" applyFont="1" applyFill="1" applyBorder="1"/>
    <xf numFmtId="0" fontId="2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horizontal="left"/>
    </xf>
    <xf numFmtId="166" fontId="2" fillId="3" borderId="0" xfId="0" applyNumberFormat="1" applyFont="1" applyFill="1"/>
    <xf numFmtId="164" fontId="0" fillId="3" borderId="0" xfId="2" applyNumberFormat="1" applyFont="1" applyFill="1"/>
    <xf numFmtId="44" fontId="0" fillId="3" borderId="0" xfId="2" applyFont="1" applyFill="1"/>
    <xf numFmtId="44" fontId="3" fillId="3" borderId="0" xfId="2" applyFont="1" applyFill="1"/>
    <xf numFmtId="44" fontId="2" fillId="3" borderId="0" xfId="0" applyNumberFormat="1" applyFont="1" applyFill="1"/>
    <xf numFmtId="9" fontId="9" fillId="3" borderId="0" xfId="3" applyFont="1" applyFill="1" applyAlignment="1">
      <alignment horizontal="left"/>
    </xf>
    <xf numFmtId="10" fontId="8" fillId="2" borderId="0" xfId="3" applyNumberFormat="1" applyFont="1" applyFill="1" applyAlignment="1">
      <alignment horizontal="left"/>
    </xf>
    <xf numFmtId="9" fontId="8" fillId="2" borderId="8" xfId="0" applyNumberFormat="1" applyFont="1" applyFill="1" applyBorder="1" applyAlignment="1">
      <alignment horizontal="left"/>
    </xf>
    <xf numFmtId="9" fontId="8" fillId="2" borderId="0" xfId="0" applyNumberFormat="1" applyFont="1" applyFill="1" applyAlignment="1">
      <alignment horizontal="left"/>
    </xf>
    <xf numFmtId="10" fontId="8" fillId="2" borderId="0" xfId="3" applyNumberFormat="1" applyFont="1" applyFill="1" applyBorder="1" applyAlignment="1">
      <alignment horizontal="left"/>
    </xf>
  </cellXfs>
  <cellStyles count="4">
    <cellStyle name="Currency" xfId="2" builtinId="4"/>
    <cellStyle name="Currency 2" xfId="1" xr:uid="{00000000-0005-0000-0000-000000000000}"/>
    <cellStyle name="Normal" xfId="0" builtinId="0"/>
    <cellStyle name="Per cent" xfId="3" builtinId="5"/>
  </cellStyles>
  <dxfs count="0"/>
  <tableStyles count="0" defaultTableStyle="TableStyleMedium2" defaultPivotStyle="PivotStyleLight16"/>
  <colors>
    <mruColors>
      <color rgb="FF541A49"/>
      <color rgb="FF541E2B"/>
      <color rgb="FF9420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4"/>
  <sheetViews>
    <sheetView tabSelected="1" zoomScale="130" zoomScaleNormal="130" workbookViewId="0">
      <selection activeCell="C14" sqref="C14"/>
    </sheetView>
  </sheetViews>
  <sheetFormatPr baseColWidth="10" defaultColWidth="8.83203125" defaultRowHeight="15" x14ac:dyDescent="0.2"/>
  <cols>
    <col min="1" max="1" width="5.83203125" style="63" customWidth="1"/>
    <col min="2" max="2" width="32.6640625" customWidth="1"/>
    <col min="3" max="3" width="7.5" customWidth="1"/>
    <col min="4" max="4" width="16.1640625" customWidth="1"/>
    <col min="5" max="5" width="12" customWidth="1"/>
    <col min="6" max="6" width="21.1640625" customWidth="1"/>
    <col min="7" max="7" width="13.6640625" style="63" bestFit="1" customWidth="1"/>
    <col min="8" max="8" width="29.33203125" customWidth="1"/>
    <col min="9" max="10" width="13.6640625" bestFit="1" customWidth="1"/>
    <col min="11" max="11" width="11.1640625" style="63" bestFit="1" customWidth="1"/>
    <col min="12" max="12" width="8.83203125" style="63"/>
    <col min="13" max="13" width="16.83203125" style="63" bestFit="1" customWidth="1"/>
    <col min="14" max="14" width="13.6640625" style="63" bestFit="1" customWidth="1"/>
    <col min="15" max="31" width="8.83203125" style="63"/>
  </cols>
  <sheetData>
    <row r="1" spans="1:10" x14ac:dyDescent="0.2">
      <c r="A1" s="79"/>
      <c r="B1" s="79"/>
      <c r="C1" s="79"/>
      <c r="D1" s="79"/>
      <c r="E1" s="79"/>
      <c r="F1" s="79"/>
      <c r="H1" s="63"/>
      <c r="I1" s="63"/>
      <c r="J1" s="63"/>
    </row>
    <row r="2" spans="1:10" x14ac:dyDescent="0.2">
      <c r="A2" s="79"/>
      <c r="B2" s="51" t="s">
        <v>17</v>
      </c>
      <c r="C2" s="52"/>
      <c r="D2" s="52"/>
      <c r="E2" s="52"/>
      <c r="F2" s="53"/>
      <c r="H2" s="4" t="s">
        <v>0</v>
      </c>
      <c r="I2" s="5">
        <v>9.5000000000000001E-2</v>
      </c>
      <c r="J2" s="3"/>
    </row>
    <row r="3" spans="1:10" x14ac:dyDescent="0.2">
      <c r="A3" s="79"/>
      <c r="B3" s="32" t="s">
        <v>90</v>
      </c>
      <c r="C3" s="33"/>
      <c r="D3" s="33"/>
      <c r="E3" s="34"/>
      <c r="F3" s="35"/>
      <c r="H3" s="6" t="s">
        <v>1</v>
      </c>
      <c r="I3" s="7">
        <v>12</v>
      </c>
      <c r="J3" s="8"/>
    </row>
    <row r="4" spans="1:10" x14ac:dyDescent="0.2">
      <c r="A4" s="79"/>
      <c r="B4" s="32" t="s">
        <v>91</v>
      </c>
      <c r="C4" s="33"/>
      <c r="D4" s="33"/>
      <c r="E4" s="34"/>
      <c r="F4" s="35"/>
      <c r="H4" s="9" t="s">
        <v>2</v>
      </c>
      <c r="I4" s="1">
        <v>0.7</v>
      </c>
      <c r="J4" s="8"/>
    </row>
    <row r="5" spans="1:10" x14ac:dyDescent="0.2">
      <c r="A5" s="79"/>
      <c r="B5" s="32" t="s">
        <v>35</v>
      </c>
      <c r="C5" s="33"/>
      <c r="D5" s="33"/>
      <c r="E5" s="34"/>
      <c r="F5" s="35"/>
      <c r="H5" s="10"/>
      <c r="I5" s="11" t="s">
        <v>3</v>
      </c>
      <c r="J5" s="8" t="s">
        <v>4</v>
      </c>
    </row>
    <row r="6" spans="1:10" x14ac:dyDescent="0.2">
      <c r="A6" s="79"/>
      <c r="B6" s="32" t="s">
        <v>36</v>
      </c>
      <c r="C6" s="33"/>
      <c r="D6" s="33"/>
      <c r="E6" s="34"/>
      <c r="F6" s="35"/>
      <c r="H6" s="6" t="s">
        <v>5</v>
      </c>
      <c r="I6" s="2">
        <v>0</v>
      </c>
      <c r="J6" s="12">
        <f>I6*$I$2/12*$I$3</f>
        <v>0</v>
      </c>
    </row>
    <row r="7" spans="1:10" x14ac:dyDescent="0.2">
      <c r="A7" s="79"/>
      <c r="B7" s="19" t="s">
        <v>6</v>
      </c>
      <c r="C7" s="19"/>
      <c r="D7" s="19" t="s">
        <v>44</v>
      </c>
      <c r="E7" s="17" t="s">
        <v>54</v>
      </c>
      <c r="F7" s="23" t="s">
        <v>55</v>
      </c>
      <c r="H7" s="6" t="s">
        <v>7</v>
      </c>
      <c r="I7" s="29">
        <f>I13-I6</f>
        <v>0</v>
      </c>
      <c r="J7" s="12">
        <f>I7*$I$2/12*$I$3*I4</f>
        <v>0</v>
      </c>
    </row>
    <row r="8" spans="1:10" x14ac:dyDescent="0.2">
      <c r="A8" s="79"/>
      <c r="B8" s="36" t="s">
        <v>37</v>
      </c>
      <c r="C8" s="34"/>
      <c r="D8" s="37">
        <v>0</v>
      </c>
      <c r="E8" s="34">
        <v>120</v>
      </c>
      <c r="F8" s="38">
        <f>D8/E8</f>
        <v>0</v>
      </c>
      <c r="G8" s="80"/>
      <c r="H8" s="6" t="s">
        <v>9</v>
      </c>
      <c r="I8" s="29">
        <f>SUM(I6:I7)</f>
        <v>0</v>
      </c>
      <c r="J8" s="12">
        <f>SUM(J6:J7)</f>
        <v>0</v>
      </c>
    </row>
    <row r="9" spans="1:10" x14ac:dyDescent="0.2">
      <c r="A9" s="79"/>
      <c r="B9" s="36" t="s">
        <v>38</v>
      </c>
      <c r="C9" s="34"/>
      <c r="D9" s="37">
        <v>0</v>
      </c>
      <c r="E9" s="34">
        <v>120</v>
      </c>
      <c r="F9" s="38">
        <f t="shared" ref="F9:F13" si="0">D9/E9</f>
        <v>0</v>
      </c>
      <c r="G9" s="80"/>
      <c r="H9" s="6"/>
      <c r="I9" s="11"/>
      <c r="J9" s="8"/>
    </row>
    <row r="10" spans="1:10" x14ac:dyDescent="0.2">
      <c r="A10" s="79"/>
      <c r="B10" s="36" t="s">
        <v>39</v>
      </c>
      <c r="C10" s="34"/>
      <c r="D10" s="37">
        <v>0</v>
      </c>
      <c r="E10" s="34">
        <v>120</v>
      </c>
      <c r="F10" s="38">
        <f t="shared" si="0"/>
        <v>0</v>
      </c>
      <c r="G10" s="80"/>
      <c r="H10" s="6" t="s">
        <v>10</v>
      </c>
      <c r="I10" s="2">
        <f>J10*I13</f>
        <v>0</v>
      </c>
      <c r="J10" s="13">
        <v>0.02</v>
      </c>
    </row>
    <row r="11" spans="1:10" x14ac:dyDescent="0.2">
      <c r="A11" s="79"/>
      <c r="B11" s="43" t="s">
        <v>40</v>
      </c>
      <c r="C11" s="34"/>
      <c r="D11" s="37">
        <v>0</v>
      </c>
      <c r="E11" s="34">
        <v>120</v>
      </c>
      <c r="F11" s="38">
        <f t="shared" si="0"/>
        <v>0</v>
      </c>
      <c r="G11" s="80"/>
      <c r="H11" s="26" t="s">
        <v>32</v>
      </c>
      <c r="I11" s="14">
        <f>J11*I13</f>
        <v>0</v>
      </c>
      <c r="J11" s="15">
        <v>1.2E-2</v>
      </c>
    </row>
    <row r="12" spans="1:10" x14ac:dyDescent="0.2">
      <c r="A12" s="79"/>
      <c r="B12" s="43" t="s">
        <v>52</v>
      </c>
      <c r="C12" s="34"/>
      <c r="D12" s="37">
        <v>0</v>
      </c>
      <c r="E12" s="34">
        <v>120</v>
      </c>
      <c r="F12" s="38">
        <f t="shared" si="0"/>
        <v>0</v>
      </c>
      <c r="G12" s="80"/>
      <c r="H12" s="20"/>
      <c r="I12" s="21"/>
      <c r="J12" s="22"/>
    </row>
    <row r="13" spans="1:10" x14ac:dyDescent="0.2">
      <c r="A13" s="79"/>
      <c r="B13" s="43" t="s">
        <v>53</v>
      </c>
      <c r="C13" s="34"/>
      <c r="D13" s="37">
        <v>0</v>
      </c>
      <c r="E13" s="34">
        <v>120</v>
      </c>
      <c r="F13" s="38">
        <f t="shared" si="0"/>
        <v>0</v>
      </c>
      <c r="G13" s="80"/>
      <c r="H13" s="27" t="s">
        <v>57</v>
      </c>
      <c r="I13" s="28">
        <f>D29-D43</f>
        <v>0</v>
      </c>
      <c r="J13" s="22"/>
    </row>
    <row r="14" spans="1:10" x14ac:dyDescent="0.2">
      <c r="A14" s="79"/>
      <c r="B14" s="54" t="s">
        <v>8</v>
      </c>
      <c r="C14" s="39">
        <f>COUNTA(B8:B13)</f>
        <v>6</v>
      </c>
      <c r="D14" s="40">
        <f>SUM(D8:D13)</f>
        <v>0</v>
      </c>
      <c r="E14" s="39">
        <f>SUM(E8:E13)</f>
        <v>720</v>
      </c>
      <c r="F14" s="41">
        <f>AVERAGE(F8:F13)</f>
        <v>0</v>
      </c>
      <c r="G14" s="80"/>
      <c r="H14" s="85"/>
      <c r="I14" s="86"/>
      <c r="J14" s="63"/>
    </row>
    <row r="15" spans="1:10" x14ac:dyDescent="0.2">
      <c r="A15" s="79"/>
      <c r="B15" s="43" t="s">
        <v>41</v>
      </c>
      <c r="C15" s="49">
        <v>0.15</v>
      </c>
      <c r="D15" s="37">
        <f>D14-(D14/1.15)</f>
        <v>0</v>
      </c>
      <c r="E15" s="34"/>
      <c r="F15" s="38"/>
      <c r="G15" s="81"/>
      <c r="H15" s="87"/>
      <c r="I15" s="86"/>
      <c r="J15" s="88"/>
    </row>
    <row r="16" spans="1:10" x14ac:dyDescent="0.2">
      <c r="A16" s="79"/>
      <c r="B16" s="43" t="s">
        <v>51</v>
      </c>
      <c r="C16" s="49">
        <v>0.02</v>
      </c>
      <c r="D16" s="37">
        <f>D14*C16</f>
        <v>0</v>
      </c>
      <c r="E16" s="42"/>
      <c r="F16" s="38"/>
      <c r="H16" s="87"/>
      <c r="I16" s="86"/>
      <c r="J16" s="63"/>
    </row>
    <row r="17" spans="1:11" x14ac:dyDescent="0.2">
      <c r="A17" s="79"/>
      <c r="B17" s="54" t="s">
        <v>50</v>
      </c>
      <c r="C17" s="39"/>
      <c r="D17" s="40">
        <f>D14-D15-D16</f>
        <v>0</v>
      </c>
      <c r="E17" s="39"/>
      <c r="F17" s="41"/>
      <c r="H17" s="89"/>
      <c r="I17" s="63"/>
      <c r="J17" s="63"/>
    </row>
    <row r="18" spans="1:11" x14ac:dyDescent="0.2">
      <c r="A18" s="79"/>
      <c r="B18" s="55"/>
      <c r="C18" s="34"/>
      <c r="D18" s="34"/>
      <c r="E18" s="34"/>
      <c r="F18" s="38"/>
      <c r="G18" s="81"/>
      <c r="H18" s="90"/>
      <c r="I18" s="63"/>
      <c r="J18" s="63"/>
    </row>
    <row r="19" spans="1:11" x14ac:dyDescent="0.2">
      <c r="A19" s="79"/>
      <c r="B19" s="50" t="s">
        <v>63</v>
      </c>
      <c r="C19" s="19"/>
      <c r="D19" s="19" t="s">
        <v>64</v>
      </c>
      <c r="E19" s="17" t="s">
        <v>56</v>
      </c>
      <c r="F19" s="23" t="s">
        <v>92</v>
      </c>
      <c r="H19" s="91"/>
      <c r="I19" s="63"/>
      <c r="J19" s="63"/>
    </row>
    <row r="20" spans="1:11" x14ac:dyDescent="0.2">
      <c r="A20" s="79"/>
      <c r="B20" s="43" t="s">
        <v>42</v>
      </c>
      <c r="C20" s="34"/>
      <c r="D20" s="37">
        <v>0</v>
      </c>
      <c r="E20" s="44">
        <v>850</v>
      </c>
      <c r="F20" s="38">
        <f>D20/E20</f>
        <v>0</v>
      </c>
      <c r="H20" s="91"/>
      <c r="I20" s="63"/>
      <c r="J20" s="63"/>
    </row>
    <row r="21" spans="1:11" x14ac:dyDescent="0.2">
      <c r="A21" s="79"/>
      <c r="B21" s="43" t="s">
        <v>46</v>
      </c>
      <c r="C21" s="34"/>
      <c r="D21" s="37">
        <v>0</v>
      </c>
      <c r="E21" s="37"/>
      <c r="F21" s="38"/>
      <c r="H21" s="91"/>
      <c r="I21" s="63"/>
      <c r="J21" s="63"/>
    </row>
    <row r="22" spans="1:11" x14ac:dyDescent="0.2">
      <c r="A22" s="79"/>
      <c r="B22" s="43" t="s">
        <v>47</v>
      </c>
      <c r="C22" s="34"/>
      <c r="D22" s="37">
        <v>0</v>
      </c>
      <c r="E22" s="37"/>
      <c r="F22" s="38"/>
      <c r="H22" s="90"/>
      <c r="I22" s="63"/>
      <c r="J22" s="63"/>
    </row>
    <row r="23" spans="1:11" x14ac:dyDescent="0.2">
      <c r="A23" s="79"/>
      <c r="B23" s="43" t="s">
        <v>48</v>
      </c>
      <c r="C23" s="34"/>
      <c r="D23" s="37">
        <v>0</v>
      </c>
      <c r="E23" s="44">
        <f>E14</f>
        <v>720</v>
      </c>
      <c r="F23" s="38">
        <f>D23/E23</f>
        <v>0</v>
      </c>
      <c r="H23" s="92"/>
      <c r="I23" s="81"/>
      <c r="J23" s="63"/>
    </row>
    <row r="24" spans="1:11" x14ac:dyDescent="0.2">
      <c r="A24" s="79"/>
      <c r="B24" s="43" t="s">
        <v>11</v>
      </c>
      <c r="C24" s="34"/>
      <c r="D24" s="37">
        <v>0</v>
      </c>
      <c r="E24" s="37"/>
      <c r="F24" s="38"/>
      <c r="H24" s="92"/>
      <c r="I24" s="81"/>
      <c r="J24" s="63"/>
      <c r="K24" s="80"/>
    </row>
    <row r="25" spans="1:11" x14ac:dyDescent="0.2">
      <c r="A25" s="79"/>
      <c r="B25" s="43" t="s">
        <v>12</v>
      </c>
      <c r="C25" s="34"/>
      <c r="D25" s="37">
        <v>0</v>
      </c>
      <c r="E25" s="37"/>
      <c r="F25" s="38"/>
      <c r="H25" s="92"/>
      <c r="I25" s="81"/>
      <c r="J25" s="63"/>
      <c r="K25" s="80"/>
    </row>
    <row r="26" spans="1:11" x14ac:dyDescent="0.2">
      <c r="A26" s="79"/>
      <c r="B26" s="43" t="s">
        <v>49</v>
      </c>
      <c r="C26" s="34"/>
      <c r="D26" s="37">
        <v>0</v>
      </c>
      <c r="E26" s="37"/>
      <c r="F26" s="38"/>
      <c r="H26" s="92"/>
      <c r="I26" s="81"/>
      <c r="J26" s="63"/>
      <c r="K26" s="80"/>
    </row>
    <row r="27" spans="1:11" x14ac:dyDescent="0.2">
      <c r="A27" s="79"/>
      <c r="B27" s="43" t="s">
        <v>43</v>
      </c>
      <c r="C27" s="34"/>
      <c r="D27" s="37">
        <v>0</v>
      </c>
      <c r="E27" s="37"/>
      <c r="F27" s="38"/>
      <c r="H27" s="93"/>
      <c r="I27" s="63"/>
      <c r="J27" s="63"/>
      <c r="K27" s="80"/>
    </row>
    <row r="28" spans="1:11" x14ac:dyDescent="0.2">
      <c r="A28" s="79"/>
      <c r="B28" s="43" t="s">
        <v>45</v>
      </c>
      <c r="C28" s="34"/>
      <c r="D28" s="37">
        <v>0</v>
      </c>
      <c r="E28" s="45" t="e">
        <f>D28/D23</f>
        <v>#DIV/0!</v>
      </c>
      <c r="F28" s="38" t="s">
        <v>62</v>
      </c>
      <c r="G28" s="81"/>
      <c r="H28" s="90"/>
      <c r="I28" s="81"/>
      <c r="J28" s="63"/>
      <c r="K28" s="80"/>
    </row>
    <row r="29" spans="1:11" x14ac:dyDescent="0.2">
      <c r="A29" s="79"/>
      <c r="B29" s="16" t="s">
        <v>88</v>
      </c>
      <c r="C29" s="17"/>
      <c r="D29" s="30">
        <f>SUM(D20:D28)</f>
        <v>0</v>
      </c>
      <c r="E29" s="30"/>
      <c r="F29" s="24"/>
      <c r="H29" s="90"/>
      <c r="I29" s="81"/>
      <c r="J29" s="63"/>
      <c r="K29" s="84"/>
    </row>
    <row r="30" spans="1:11" x14ac:dyDescent="0.2">
      <c r="A30" s="79"/>
      <c r="B30" s="16"/>
      <c r="C30" s="17"/>
      <c r="D30" s="30"/>
      <c r="E30" s="30"/>
      <c r="F30" s="24"/>
      <c r="H30" s="90"/>
      <c r="I30" s="81"/>
      <c r="J30" s="63"/>
      <c r="K30" s="84"/>
    </row>
    <row r="31" spans="1:11" x14ac:dyDescent="0.2">
      <c r="A31" s="79"/>
      <c r="B31" s="16" t="s">
        <v>89</v>
      </c>
      <c r="C31" s="17"/>
      <c r="D31" s="30">
        <f>D17-D29</f>
        <v>0</v>
      </c>
      <c r="E31" s="31" t="e">
        <f>D31/D29</f>
        <v>#DIV/0!</v>
      </c>
      <c r="F31" s="24"/>
      <c r="H31" s="90"/>
      <c r="I31" s="81"/>
      <c r="J31" s="63"/>
      <c r="K31" s="84"/>
    </row>
    <row r="32" spans="1:11" x14ac:dyDescent="0.2">
      <c r="A32" s="79"/>
      <c r="B32" s="16"/>
      <c r="C32" s="17"/>
      <c r="D32" s="30"/>
      <c r="E32" s="30"/>
      <c r="F32" s="24"/>
      <c r="H32" s="90"/>
      <c r="I32" s="81"/>
      <c r="J32" s="63"/>
      <c r="K32" s="84"/>
    </row>
    <row r="33" spans="1:11" x14ac:dyDescent="0.2">
      <c r="A33" s="79"/>
      <c r="B33" s="16" t="s">
        <v>60</v>
      </c>
      <c r="C33" s="17"/>
      <c r="D33" s="30" t="s">
        <v>3</v>
      </c>
      <c r="E33" s="30" t="s">
        <v>86</v>
      </c>
      <c r="F33" s="24"/>
      <c r="H33" s="90"/>
      <c r="I33" s="94"/>
      <c r="J33" s="63"/>
      <c r="K33" s="84"/>
    </row>
    <row r="34" spans="1:11" x14ac:dyDescent="0.2">
      <c r="A34" s="79"/>
      <c r="B34" s="43" t="s">
        <v>10</v>
      </c>
      <c r="C34" s="34"/>
      <c r="D34" s="37">
        <f>I10</f>
        <v>0</v>
      </c>
      <c r="E34" s="98">
        <f>J10</f>
        <v>0.02</v>
      </c>
      <c r="F34" s="38"/>
      <c r="H34" s="90"/>
      <c r="I34" s="95"/>
      <c r="J34" s="63"/>
    </row>
    <row r="35" spans="1:11" x14ac:dyDescent="0.2">
      <c r="A35" s="79"/>
      <c r="B35" s="43" t="s">
        <v>76</v>
      </c>
      <c r="C35" s="34"/>
      <c r="D35" s="37">
        <f>J8</f>
        <v>0</v>
      </c>
      <c r="E35" s="98">
        <f>I2</f>
        <v>9.5000000000000001E-2</v>
      </c>
      <c r="F35" s="38"/>
      <c r="H35" s="90"/>
      <c r="I35" s="63"/>
      <c r="J35" s="63"/>
    </row>
    <row r="36" spans="1:11" x14ac:dyDescent="0.2">
      <c r="A36" s="79"/>
      <c r="B36" s="43" t="s">
        <v>32</v>
      </c>
      <c r="C36" s="34"/>
      <c r="D36" s="37">
        <f>I11</f>
        <v>0</v>
      </c>
      <c r="E36" s="42">
        <f>J11</f>
        <v>1.2E-2</v>
      </c>
      <c r="F36" s="38"/>
      <c r="H36" s="90"/>
      <c r="I36" s="63"/>
      <c r="J36" s="63"/>
    </row>
    <row r="37" spans="1:11" x14ac:dyDescent="0.2">
      <c r="A37" s="79"/>
      <c r="B37" s="17" t="s">
        <v>20</v>
      </c>
      <c r="C37" s="17"/>
      <c r="D37" s="30">
        <f>SUM(D34:D36)</f>
        <v>0</v>
      </c>
      <c r="E37" s="102"/>
      <c r="F37" s="23"/>
      <c r="H37" s="90"/>
      <c r="I37" s="63"/>
      <c r="J37" s="63"/>
    </row>
    <row r="38" spans="1:11" x14ac:dyDescent="0.2">
      <c r="A38" s="79"/>
      <c r="B38" s="43"/>
      <c r="C38" s="34"/>
      <c r="D38" s="37"/>
      <c r="E38" s="42"/>
      <c r="F38" s="38"/>
      <c r="H38" s="63"/>
      <c r="I38" s="63"/>
      <c r="J38" s="63"/>
    </row>
    <row r="39" spans="1:11" x14ac:dyDescent="0.2">
      <c r="A39" s="79"/>
      <c r="B39" s="16" t="s">
        <v>13</v>
      </c>
      <c r="C39" s="17"/>
      <c r="D39" s="30">
        <f>D29+D37</f>
        <v>0</v>
      </c>
      <c r="E39" s="30"/>
      <c r="F39" s="24"/>
      <c r="H39" s="63"/>
      <c r="I39" s="82"/>
      <c r="J39" s="63"/>
    </row>
    <row r="40" spans="1:11" x14ac:dyDescent="0.2">
      <c r="A40" s="79"/>
      <c r="B40" s="56"/>
      <c r="C40" s="47"/>
      <c r="D40" s="47"/>
      <c r="E40" s="47"/>
      <c r="F40" s="57"/>
      <c r="G40" s="82"/>
      <c r="H40" s="92"/>
      <c r="I40" s="82"/>
      <c r="J40" s="63"/>
    </row>
    <row r="41" spans="1:11" x14ac:dyDescent="0.2">
      <c r="A41" s="79"/>
      <c r="B41" s="16" t="s">
        <v>61</v>
      </c>
      <c r="C41" s="17"/>
      <c r="D41" s="30">
        <f>D17-D39</f>
        <v>0</v>
      </c>
      <c r="E41" s="99" t="e">
        <f>D41/D39</f>
        <v>#DIV/0!</v>
      </c>
      <c r="F41" s="24"/>
      <c r="H41" s="92"/>
      <c r="I41" s="82"/>
      <c r="J41" s="63"/>
    </row>
    <row r="42" spans="1:11" x14ac:dyDescent="0.2">
      <c r="A42" s="79"/>
      <c r="B42" s="16"/>
      <c r="C42" s="17"/>
      <c r="D42" s="30"/>
      <c r="E42" s="99"/>
      <c r="F42" s="24"/>
      <c r="H42" s="96"/>
      <c r="I42" s="82"/>
      <c r="J42" s="82"/>
    </row>
    <row r="43" spans="1:11" x14ac:dyDescent="0.2">
      <c r="A43" s="79"/>
      <c r="B43" s="43" t="s">
        <v>87</v>
      </c>
      <c r="C43" s="34"/>
      <c r="D43" s="48">
        <v>0</v>
      </c>
      <c r="E43" s="48"/>
      <c r="F43" s="58"/>
      <c r="G43" s="83"/>
      <c r="H43" s="97"/>
      <c r="I43" s="82"/>
      <c r="J43" s="63"/>
      <c r="K43" s="82"/>
    </row>
    <row r="44" spans="1:11" x14ac:dyDescent="0.2">
      <c r="A44" s="79"/>
      <c r="B44" s="16" t="s">
        <v>14</v>
      </c>
      <c r="C44" s="17"/>
      <c r="D44" s="30">
        <f>(D39-D43)</f>
        <v>0</v>
      </c>
      <c r="E44" s="30" t="s">
        <v>58</v>
      </c>
      <c r="F44" s="24" t="s">
        <v>59</v>
      </c>
      <c r="H44" s="95"/>
      <c r="I44" s="63"/>
      <c r="J44" s="63"/>
    </row>
    <row r="45" spans="1:11" x14ac:dyDescent="0.2">
      <c r="A45" s="79"/>
      <c r="B45" s="16" t="s">
        <v>15</v>
      </c>
      <c r="C45" s="17"/>
      <c r="D45" s="101" t="e">
        <f>D44/D39</f>
        <v>#DIV/0!</v>
      </c>
      <c r="E45" s="46"/>
      <c r="F45" s="25"/>
      <c r="G45" s="82"/>
      <c r="H45" s="95"/>
      <c r="I45" s="63"/>
      <c r="J45" s="63"/>
    </row>
    <row r="46" spans="1:11" x14ac:dyDescent="0.2">
      <c r="A46" s="79"/>
      <c r="B46" s="59" t="s">
        <v>16</v>
      </c>
      <c r="C46" s="60"/>
      <c r="D46" s="100" t="e">
        <f>D44/D17</f>
        <v>#DIV/0!</v>
      </c>
      <c r="E46" s="61">
        <f>(D44*1.15)/C14</f>
        <v>0</v>
      </c>
      <c r="F46" s="62" t="e">
        <f>E46/(D14/C14)-1</f>
        <v>#DIV/0!</v>
      </c>
      <c r="H46" s="95"/>
      <c r="I46" s="63"/>
      <c r="J46" s="63"/>
    </row>
    <row r="47" spans="1:11" x14ac:dyDescent="0.2">
      <c r="A47" s="79"/>
      <c r="B47" s="66"/>
      <c r="C47" s="66"/>
      <c r="D47" s="67"/>
      <c r="E47" s="68"/>
      <c r="F47" s="67"/>
      <c r="H47" s="95"/>
      <c r="I47" s="63"/>
      <c r="J47" s="63"/>
    </row>
    <row r="48" spans="1:11" x14ac:dyDescent="0.2">
      <c r="A48" s="79"/>
      <c r="B48" s="66"/>
      <c r="C48" s="66"/>
      <c r="D48" s="67"/>
      <c r="E48" s="68"/>
      <c r="F48" s="67"/>
      <c r="H48" s="63"/>
      <c r="I48" s="63"/>
      <c r="J48" s="63"/>
    </row>
    <row r="49" spans="1:10" x14ac:dyDescent="0.2">
      <c r="A49" s="79"/>
      <c r="B49" s="34"/>
      <c r="C49" s="34"/>
      <c r="D49" s="65"/>
      <c r="E49" s="65"/>
      <c r="F49" s="65"/>
      <c r="H49" s="63"/>
      <c r="I49" s="63"/>
      <c r="J49" s="63"/>
    </row>
    <row r="50" spans="1:10" x14ac:dyDescent="0.2">
      <c r="A50" s="79"/>
      <c r="B50" s="17" t="s">
        <v>65</v>
      </c>
      <c r="C50" s="69"/>
      <c r="D50" s="69"/>
      <c r="E50" s="69"/>
      <c r="F50" s="69"/>
      <c r="H50" s="63"/>
      <c r="I50" s="63"/>
      <c r="J50" s="63"/>
    </row>
    <row r="51" spans="1:10" x14ac:dyDescent="0.2">
      <c r="A51" s="79"/>
      <c r="B51" s="47"/>
      <c r="C51" s="47"/>
      <c r="D51" s="47"/>
      <c r="E51" s="47"/>
      <c r="F51" s="47"/>
      <c r="H51" s="63"/>
      <c r="I51" s="63"/>
      <c r="J51" s="63"/>
    </row>
    <row r="52" spans="1:10" x14ac:dyDescent="0.2">
      <c r="A52" s="79"/>
      <c r="B52" s="71" t="s">
        <v>66</v>
      </c>
      <c r="C52" s="69"/>
      <c r="D52" s="71" t="s">
        <v>74</v>
      </c>
      <c r="E52" s="69"/>
      <c r="F52" s="69"/>
      <c r="H52" s="63"/>
      <c r="I52" s="63"/>
      <c r="J52" s="63"/>
    </row>
    <row r="53" spans="1:10" x14ac:dyDescent="0.2">
      <c r="A53" s="79"/>
      <c r="B53" s="47" t="s">
        <v>19</v>
      </c>
      <c r="C53" s="47"/>
      <c r="D53" s="37"/>
      <c r="E53" s="47"/>
      <c r="F53" s="47"/>
      <c r="H53" s="63"/>
      <c r="I53" s="63"/>
      <c r="J53" s="63"/>
    </row>
    <row r="54" spans="1:10" x14ac:dyDescent="0.2">
      <c r="A54" s="79"/>
      <c r="B54" s="47" t="s">
        <v>67</v>
      </c>
      <c r="C54" s="47"/>
      <c r="D54" s="37"/>
      <c r="E54" s="47"/>
      <c r="F54" s="47"/>
      <c r="H54" s="63"/>
      <c r="I54" s="63"/>
      <c r="J54" s="63"/>
    </row>
    <row r="55" spans="1:10" x14ac:dyDescent="0.2">
      <c r="A55" s="79"/>
      <c r="B55" s="47"/>
      <c r="C55" s="47"/>
      <c r="D55" s="37"/>
      <c r="E55" s="47"/>
      <c r="F55" s="47"/>
      <c r="H55" s="63"/>
      <c r="I55" s="63"/>
      <c r="J55" s="63"/>
    </row>
    <row r="56" spans="1:10" x14ac:dyDescent="0.2">
      <c r="A56" s="79"/>
      <c r="B56" s="71" t="s">
        <v>20</v>
      </c>
      <c r="C56" s="69"/>
      <c r="D56" s="73">
        <f>SUM(D53:D55)</f>
        <v>0</v>
      </c>
      <c r="E56" s="69"/>
      <c r="F56" s="69"/>
      <c r="H56" s="63"/>
      <c r="I56" s="63"/>
      <c r="J56" s="63"/>
    </row>
    <row r="57" spans="1:10" x14ac:dyDescent="0.2">
      <c r="A57" s="79"/>
      <c r="B57" s="47"/>
      <c r="C57" s="47"/>
      <c r="D57" s="72"/>
      <c r="E57" s="47"/>
      <c r="F57" s="47"/>
      <c r="H57" s="63"/>
      <c r="I57" s="63"/>
      <c r="J57" s="63"/>
    </row>
    <row r="58" spans="1:10" x14ac:dyDescent="0.2">
      <c r="A58" s="79"/>
      <c r="B58" s="71" t="s">
        <v>68</v>
      </c>
      <c r="C58" s="69"/>
      <c r="D58" s="71" t="s">
        <v>74</v>
      </c>
      <c r="E58" s="69"/>
      <c r="F58" s="69"/>
      <c r="H58" s="63"/>
      <c r="I58" s="63"/>
      <c r="J58" s="63"/>
    </row>
    <row r="59" spans="1:10" x14ac:dyDescent="0.2">
      <c r="A59" s="79"/>
      <c r="B59" s="47" t="s">
        <v>69</v>
      </c>
      <c r="C59" s="47"/>
      <c r="D59" s="37"/>
      <c r="E59" s="47"/>
      <c r="F59" s="47"/>
      <c r="H59" s="63"/>
      <c r="I59" s="63"/>
      <c r="J59" s="63"/>
    </row>
    <row r="60" spans="1:10" x14ac:dyDescent="0.2">
      <c r="A60" s="79"/>
      <c r="B60" s="47" t="s">
        <v>70</v>
      </c>
      <c r="C60" s="47"/>
      <c r="D60" s="37"/>
      <c r="E60" s="47"/>
      <c r="F60" s="47"/>
      <c r="H60" s="63"/>
      <c r="I60" s="63"/>
      <c r="J60" s="63"/>
    </row>
    <row r="61" spans="1:10" x14ac:dyDescent="0.2">
      <c r="A61" s="79"/>
      <c r="B61" s="47" t="s">
        <v>72</v>
      </c>
      <c r="C61" s="47"/>
      <c r="D61" s="37"/>
      <c r="E61" s="47"/>
      <c r="F61" s="47"/>
      <c r="H61" s="63"/>
      <c r="I61" s="63"/>
      <c r="J61" s="63"/>
    </row>
    <row r="62" spans="1:10" x14ac:dyDescent="0.2">
      <c r="A62" s="79"/>
      <c r="B62" s="47" t="s">
        <v>71</v>
      </c>
      <c r="C62" s="47"/>
      <c r="D62" s="37"/>
      <c r="E62" s="47"/>
      <c r="F62" s="47"/>
      <c r="H62" s="63"/>
      <c r="I62" s="63"/>
      <c r="J62" s="63"/>
    </row>
    <row r="63" spans="1:10" x14ac:dyDescent="0.2">
      <c r="A63" s="79"/>
      <c r="B63" s="47"/>
      <c r="C63" s="47"/>
      <c r="D63" s="37"/>
      <c r="E63" s="47"/>
      <c r="F63" s="47"/>
      <c r="H63" s="63"/>
      <c r="I63" s="63"/>
      <c r="J63" s="63"/>
    </row>
    <row r="64" spans="1:10" x14ac:dyDescent="0.2">
      <c r="A64" s="79"/>
      <c r="B64" s="71" t="s">
        <v>20</v>
      </c>
      <c r="C64" s="71"/>
      <c r="D64" s="74">
        <f>SUM(D59:D63)</f>
        <v>0</v>
      </c>
      <c r="E64" s="18"/>
      <c r="F64" s="69"/>
      <c r="H64" s="63"/>
      <c r="I64" s="63"/>
      <c r="J64" s="63"/>
    </row>
    <row r="65" spans="1:10" x14ac:dyDescent="0.2">
      <c r="A65" s="79"/>
      <c r="B65" s="47"/>
      <c r="C65" s="47"/>
      <c r="D65" s="72"/>
      <c r="E65" s="47"/>
      <c r="F65" s="47"/>
      <c r="H65" s="63"/>
      <c r="I65" s="63"/>
      <c r="J65" s="63"/>
    </row>
    <row r="66" spans="1:10" x14ac:dyDescent="0.2">
      <c r="A66" s="79"/>
      <c r="B66" s="71" t="s">
        <v>73</v>
      </c>
      <c r="C66" s="69"/>
      <c r="D66" s="71" t="s">
        <v>74</v>
      </c>
      <c r="E66" s="69"/>
      <c r="F66" s="69"/>
      <c r="H66" s="63"/>
      <c r="I66" s="63"/>
      <c r="J66" s="63"/>
    </row>
    <row r="67" spans="1:10" x14ac:dyDescent="0.2">
      <c r="A67" s="79"/>
      <c r="B67" s="47" t="s">
        <v>75</v>
      </c>
      <c r="C67" s="47"/>
      <c r="D67" s="37"/>
      <c r="E67" s="47"/>
      <c r="F67" s="47"/>
      <c r="H67" s="63"/>
      <c r="I67" s="63"/>
      <c r="J67" s="63"/>
    </row>
    <row r="68" spans="1:10" x14ac:dyDescent="0.2">
      <c r="A68" s="79"/>
      <c r="B68" s="47" t="s">
        <v>78</v>
      </c>
      <c r="C68" s="47"/>
      <c r="D68" s="37"/>
      <c r="E68" s="47"/>
      <c r="F68" s="47"/>
      <c r="H68" s="63"/>
      <c r="I68" s="63"/>
      <c r="J68" s="63"/>
    </row>
    <row r="69" spans="1:10" x14ac:dyDescent="0.2">
      <c r="B69" s="47" t="s">
        <v>79</v>
      </c>
      <c r="C69" s="47"/>
      <c r="D69" s="37"/>
      <c r="E69" s="47"/>
      <c r="F69" s="47"/>
      <c r="H69" s="63"/>
      <c r="I69" s="63"/>
      <c r="J69" s="63"/>
    </row>
    <row r="70" spans="1:10" x14ac:dyDescent="0.2">
      <c r="B70" s="47" t="s">
        <v>80</v>
      </c>
      <c r="C70" s="47"/>
      <c r="D70" s="37"/>
      <c r="E70" s="47"/>
      <c r="F70" s="47"/>
      <c r="H70" s="63"/>
      <c r="I70" s="63"/>
      <c r="J70" s="63"/>
    </row>
    <row r="71" spans="1:10" x14ac:dyDescent="0.2">
      <c r="A71" s="79"/>
      <c r="B71" s="47" t="s">
        <v>81</v>
      </c>
      <c r="C71" s="47"/>
      <c r="D71" s="37"/>
      <c r="E71" s="47"/>
      <c r="F71" s="47"/>
      <c r="H71" s="63"/>
      <c r="I71" s="63"/>
      <c r="J71" s="63"/>
    </row>
    <row r="72" spans="1:10" x14ac:dyDescent="0.2">
      <c r="A72" s="79"/>
      <c r="B72" s="47" t="s">
        <v>77</v>
      </c>
      <c r="C72" s="47"/>
      <c r="D72" s="37"/>
      <c r="E72" s="47"/>
      <c r="F72" s="47"/>
      <c r="H72" s="63"/>
      <c r="I72" s="63"/>
      <c r="J72" s="63"/>
    </row>
    <row r="73" spans="1:10" x14ac:dyDescent="0.2">
      <c r="A73" s="79"/>
      <c r="B73" s="47"/>
      <c r="C73" s="47"/>
      <c r="D73" s="37"/>
      <c r="E73" s="47"/>
      <c r="F73" s="47"/>
      <c r="H73" s="63"/>
      <c r="I73" s="63"/>
      <c r="J73" s="63"/>
    </row>
    <row r="74" spans="1:10" x14ac:dyDescent="0.2">
      <c r="B74" s="71" t="s">
        <v>20</v>
      </c>
      <c r="C74" s="71"/>
      <c r="D74" s="74">
        <f>SUM(D67:D73)</f>
        <v>0</v>
      </c>
      <c r="E74" s="74"/>
      <c r="F74" s="74"/>
      <c r="H74" s="63"/>
      <c r="I74" s="63"/>
      <c r="J74" s="63"/>
    </row>
    <row r="75" spans="1:10" s="63" customFormat="1" x14ac:dyDescent="0.2">
      <c r="B75" s="76"/>
      <c r="C75" s="76"/>
      <c r="D75" s="64"/>
      <c r="E75" s="64"/>
      <c r="F75" s="47"/>
    </row>
    <row r="76" spans="1:10" x14ac:dyDescent="0.2">
      <c r="B76" s="71" t="s">
        <v>82</v>
      </c>
      <c r="C76" s="69"/>
      <c r="D76" s="71" t="s">
        <v>74</v>
      </c>
      <c r="E76" s="69"/>
      <c r="F76" s="69"/>
      <c r="H76" s="63"/>
      <c r="I76" s="63"/>
      <c r="J76" s="63"/>
    </row>
    <row r="77" spans="1:10" x14ac:dyDescent="0.2">
      <c r="B77" s="47" t="s">
        <v>83</v>
      </c>
      <c r="C77" s="47"/>
      <c r="D77" s="37"/>
      <c r="E77" s="47"/>
      <c r="F77" s="47"/>
      <c r="H77" s="63"/>
      <c r="I77" s="63"/>
      <c r="J77" s="63"/>
    </row>
    <row r="78" spans="1:10" x14ac:dyDescent="0.2">
      <c r="B78" s="47" t="s">
        <v>84</v>
      </c>
      <c r="C78" s="47"/>
      <c r="D78" s="37"/>
      <c r="E78" s="47"/>
      <c r="F78" s="47"/>
      <c r="H78" s="63"/>
      <c r="I78" s="63"/>
      <c r="J78" s="63"/>
    </row>
    <row r="79" spans="1:10" x14ac:dyDescent="0.2">
      <c r="B79" s="47" t="s">
        <v>81</v>
      </c>
      <c r="C79" s="47"/>
      <c r="D79" s="37"/>
      <c r="E79" s="47"/>
      <c r="F79" s="47"/>
      <c r="H79" s="63"/>
      <c r="I79" s="63"/>
      <c r="J79" s="63"/>
    </row>
    <row r="80" spans="1:10" x14ac:dyDescent="0.2">
      <c r="B80" s="47"/>
      <c r="C80" s="47"/>
      <c r="D80" s="37"/>
      <c r="E80" s="47"/>
      <c r="F80" s="47"/>
      <c r="H80" s="63"/>
      <c r="I80" s="63"/>
      <c r="J80" s="63"/>
    </row>
    <row r="81" spans="2:10" x14ac:dyDescent="0.2">
      <c r="B81" s="71" t="s">
        <v>20</v>
      </c>
      <c r="C81" s="71"/>
      <c r="D81" s="74">
        <f>SUM(D77:D80)</f>
        <v>0</v>
      </c>
      <c r="E81" s="74"/>
      <c r="F81" s="74"/>
      <c r="H81" s="63"/>
      <c r="I81" s="63"/>
      <c r="J81" s="63"/>
    </row>
    <row r="82" spans="2:10" s="63" customFormat="1" x14ac:dyDescent="0.2">
      <c r="B82" s="75"/>
      <c r="C82" s="75"/>
      <c r="D82" s="77"/>
      <c r="E82" s="77"/>
      <c r="F82" s="77"/>
    </row>
    <row r="83" spans="2:10" x14ac:dyDescent="0.2">
      <c r="B83" s="71" t="s">
        <v>11</v>
      </c>
      <c r="C83" s="69"/>
      <c r="D83" s="71" t="s">
        <v>74</v>
      </c>
      <c r="E83" s="69"/>
      <c r="F83" s="69"/>
      <c r="H83" s="63"/>
      <c r="I83" s="63"/>
      <c r="J83" s="63"/>
    </row>
    <row r="84" spans="2:10" x14ac:dyDescent="0.2">
      <c r="B84" s="47" t="s">
        <v>21</v>
      </c>
      <c r="C84" s="76"/>
      <c r="D84" s="37"/>
      <c r="E84" s="76"/>
      <c r="F84" s="76"/>
      <c r="H84" s="63"/>
      <c r="I84" s="63"/>
      <c r="J84" s="63"/>
    </row>
    <row r="85" spans="2:10" x14ac:dyDescent="0.2">
      <c r="B85" s="47" t="s">
        <v>22</v>
      </c>
      <c r="C85" s="76"/>
      <c r="D85" s="37"/>
      <c r="E85" s="76"/>
      <c r="F85" s="76"/>
      <c r="H85" s="63"/>
      <c r="I85" s="63"/>
      <c r="J85" s="63"/>
    </row>
    <row r="86" spans="2:10" x14ac:dyDescent="0.2">
      <c r="B86" s="47" t="s">
        <v>23</v>
      </c>
      <c r="C86" s="76"/>
      <c r="D86" s="37"/>
      <c r="E86" s="76"/>
      <c r="F86" s="76"/>
      <c r="H86" s="63"/>
      <c r="I86" s="63"/>
      <c r="J86" s="63"/>
    </row>
    <row r="87" spans="2:10" x14ac:dyDescent="0.2">
      <c r="B87" s="47" t="s">
        <v>24</v>
      </c>
      <c r="C87" s="47"/>
      <c r="D87" s="37"/>
      <c r="E87" s="47"/>
      <c r="F87" s="47"/>
      <c r="H87" s="63"/>
      <c r="I87" s="63"/>
      <c r="J87" s="63"/>
    </row>
    <row r="88" spans="2:10" x14ac:dyDescent="0.2">
      <c r="B88" s="47" t="s">
        <v>33</v>
      </c>
      <c r="C88" s="47"/>
      <c r="D88" s="37"/>
      <c r="E88" s="47"/>
      <c r="F88" s="47"/>
      <c r="H88" s="63"/>
      <c r="I88" s="63"/>
      <c r="J88" s="63"/>
    </row>
    <row r="89" spans="2:10" x14ac:dyDescent="0.2">
      <c r="B89" s="47" t="s">
        <v>25</v>
      </c>
      <c r="C89" s="47"/>
      <c r="D89" s="37"/>
      <c r="E89" s="47"/>
      <c r="F89" s="47"/>
      <c r="H89" s="63"/>
      <c r="I89" s="63"/>
      <c r="J89" s="63"/>
    </row>
    <row r="90" spans="2:10" x14ac:dyDescent="0.2">
      <c r="B90" s="47" t="s">
        <v>34</v>
      </c>
      <c r="C90" s="47"/>
      <c r="D90" s="37"/>
      <c r="E90" s="47"/>
      <c r="F90" s="47"/>
      <c r="H90" s="63"/>
      <c r="I90" s="63"/>
      <c r="J90" s="63"/>
    </row>
    <row r="91" spans="2:10" x14ac:dyDescent="0.2">
      <c r="B91" s="47"/>
      <c r="C91" s="47"/>
      <c r="D91" s="37"/>
      <c r="E91" s="47"/>
      <c r="F91" s="47"/>
      <c r="H91" s="63"/>
      <c r="I91" s="63"/>
      <c r="J91" s="63"/>
    </row>
    <row r="92" spans="2:10" x14ac:dyDescent="0.2">
      <c r="B92" s="71" t="s">
        <v>20</v>
      </c>
      <c r="C92" s="71"/>
      <c r="D92" s="74">
        <f>SUM(D84:D90)</f>
        <v>0</v>
      </c>
      <c r="E92" s="74"/>
      <c r="F92" s="74"/>
      <c r="H92" s="63"/>
      <c r="I92" s="63"/>
      <c r="J92" s="63"/>
    </row>
    <row r="93" spans="2:10" s="63" customFormat="1" x14ac:dyDescent="0.2">
      <c r="B93" s="75"/>
      <c r="C93" s="75"/>
      <c r="D93" s="77"/>
      <c r="E93" s="77"/>
      <c r="F93" s="77"/>
    </row>
    <row r="94" spans="2:10" x14ac:dyDescent="0.2">
      <c r="B94" s="71" t="s">
        <v>85</v>
      </c>
      <c r="C94" s="69"/>
      <c r="D94" s="71" t="s">
        <v>74</v>
      </c>
      <c r="E94" s="69"/>
      <c r="F94" s="69"/>
      <c r="H94" s="63"/>
      <c r="I94" s="63"/>
      <c r="J94" s="63"/>
    </row>
    <row r="95" spans="2:10" x14ac:dyDescent="0.2">
      <c r="B95" s="47" t="s">
        <v>21</v>
      </c>
      <c r="C95" s="76"/>
      <c r="D95" s="37"/>
      <c r="E95" s="76"/>
      <c r="F95" s="76"/>
      <c r="H95" s="63"/>
      <c r="I95" s="63"/>
      <c r="J95" s="63"/>
    </row>
    <row r="96" spans="2:10" x14ac:dyDescent="0.2">
      <c r="B96" s="47" t="s">
        <v>22</v>
      </c>
      <c r="C96" s="76"/>
      <c r="D96" s="37"/>
      <c r="E96" s="76"/>
      <c r="F96" s="76"/>
      <c r="H96" s="63"/>
      <c r="I96" s="63"/>
      <c r="J96" s="63"/>
    </row>
    <row r="97" spans="2:10" x14ac:dyDescent="0.2">
      <c r="B97" s="47" t="s">
        <v>23</v>
      </c>
      <c r="C97" s="76"/>
      <c r="D97" s="37"/>
      <c r="E97" s="76"/>
      <c r="F97" s="76"/>
      <c r="H97" s="63"/>
      <c r="I97" s="63"/>
      <c r="J97" s="63"/>
    </row>
    <row r="98" spans="2:10" x14ac:dyDescent="0.2">
      <c r="B98" s="47" t="s">
        <v>24</v>
      </c>
      <c r="C98" s="47"/>
      <c r="D98" s="37"/>
      <c r="E98" s="47"/>
      <c r="F98" s="47"/>
      <c r="H98" s="63"/>
      <c r="I98" s="63"/>
      <c r="J98" s="63"/>
    </row>
    <row r="99" spans="2:10" x14ac:dyDescent="0.2">
      <c r="B99" s="47" t="s">
        <v>33</v>
      </c>
      <c r="C99" s="47"/>
      <c r="D99" s="37"/>
      <c r="E99" s="47"/>
      <c r="F99" s="47"/>
      <c r="H99" s="63"/>
      <c r="I99" s="63"/>
      <c r="J99" s="63"/>
    </row>
    <row r="100" spans="2:10" x14ac:dyDescent="0.2">
      <c r="B100" s="47" t="s">
        <v>25</v>
      </c>
      <c r="C100" s="47"/>
      <c r="D100" s="37"/>
      <c r="E100" s="47"/>
      <c r="F100" s="47"/>
      <c r="H100" s="63"/>
      <c r="I100" s="63"/>
      <c r="J100" s="63"/>
    </row>
    <row r="101" spans="2:10" x14ac:dyDescent="0.2">
      <c r="B101" s="47" t="s">
        <v>34</v>
      </c>
      <c r="C101" s="47"/>
      <c r="D101" s="37"/>
      <c r="E101" s="47"/>
      <c r="F101" s="47"/>
      <c r="H101" s="63"/>
      <c r="I101" s="63"/>
      <c r="J101" s="63"/>
    </row>
    <row r="102" spans="2:10" x14ac:dyDescent="0.2">
      <c r="B102" s="47"/>
      <c r="C102" s="47"/>
      <c r="D102" s="37"/>
      <c r="E102" s="47"/>
      <c r="F102" s="47"/>
      <c r="H102" s="63"/>
      <c r="I102" s="63"/>
      <c r="J102" s="63"/>
    </row>
    <row r="103" spans="2:10" x14ac:dyDescent="0.2">
      <c r="B103" s="71" t="s">
        <v>20</v>
      </c>
      <c r="C103" s="71"/>
      <c r="D103" s="74">
        <f>SUM(D95:D101)</f>
        <v>0</v>
      </c>
      <c r="E103" s="74"/>
      <c r="F103" s="74"/>
      <c r="H103" s="63"/>
      <c r="I103" s="63"/>
      <c r="J103" s="63"/>
    </row>
    <row r="104" spans="2:10" s="63" customFormat="1" x14ac:dyDescent="0.2">
      <c r="B104" s="75"/>
      <c r="C104" s="75"/>
      <c r="D104" s="77"/>
      <c r="E104" s="77"/>
      <c r="F104" s="77"/>
    </row>
    <row r="105" spans="2:10" x14ac:dyDescent="0.2">
      <c r="B105" s="71" t="s">
        <v>11</v>
      </c>
      <c r="C105" s="69"/>
      <c r="D105" s="71" t="s">
        <v>18</v>
      </c>
      <c r="E105" s="69"/>
      <c r="F105" s="69"/>
      <c r="H105" s="63"/>
      <c r="I105" s="63"/>
      <c r="J105" s="63"/>
    </row>
    <row r="106" spans="2:10" x14ac:dyDescent="0.2">
      <c r="B106" s="47" t="s">
        <v>26</v>
      </c>
      <c r="C106" s="47"/>
      <c r="D106" s="37"/>
      <c r="E106" s="78"/>
      <c r="F106" s="47"/>
      <c r="H106" s="63"/>
      <c r="I106" s="63"/>
      <c r="J106" s="63"/>
    </row>
    <row r="107" spans="2:10" x14ac:dyDescent="0.2">
      <c r="B107" s="47" t="s">
        <v>27</v>
      </c>
      <c r="C107" s="47"/>
      <c r="D107" s="37"/>
      <c r="E107" s="78"/>
      <c r="F107" s="47"/>
      <c r="H107" s="63"/>
      <c r="I107" s="63"/>
      <c r="J107" s="63"/>
    </row>
    <row r="108" spans="2:10" x14ac:dyDescent="0.2">
      <c r="B108" s="47" t="s">
        <v>28</v>
      </c>
      <c r="C108" s="47"/>
      <c r="D108" s="37"/>
      <c r="E108" s="78"/>
      <c r="F108" s="47"/>
      <c r="H108" s="63"/>
      <c r="I108" s="63"/>
      <c r="J108" s="63"/>
    </row>
    <row r="109" spans="2:10" x14ac:dyDescent="0.2">
      <c r="B109" s="47" t="s">
        <v>29</v>
      </c>
      <c r="C109" s="47"/>
      <c r="D109" s="37"/>
      <c r="E109" s="78"/>
      <c r="F109" s="47"/>
      <c r="H109" s="63"/>
      <c r="I109" s="63"/>
      <c r="J109" s="63"/>
    </row>
    <row r="110" spans="2:10" x14ac:dyDescent="0.2">
      <c r="B110" s="47" t="s">
        <v>30</v>
      </c>
      <c r="C110" s="47"/>
      <c r="D110" s="37"/>
      <c r="E110" s="78"/>
      <c r="F110" s="47"/>
      <c r="H110" s="63"/>
      <c r="I110" s="63"/>
      <c r="J110" s="63"/>
    </row>
    <row r="111" spans="2:10" x14ac:dyDescent="0.2">
      <c r="B111" s="47" t="s">
        <v>31</v>
      </c>
      <c r="C111" s="47"/>
      <c r="D111" s="37"/>
      <c r="E111" s="78"/>
      <c r="F111" s="47"/>
      <c r="H111" s="63"/>
      <c r="I111" s="63"/>
      <c r="J111" s="63"/>
    </row>
    <row r="112" spans="2:10" x14ac:dyDescent="0.2">
      <c r="B112" s="47" t="s">
        <v>34</v>
      </c>
      <c r="C112" s="47"/>
      <c r="D112" s="37"/>
      <c r="E112" s="78"/>
      <c r="F112" s="47"/>
      <c r="H112" s="63"/>
      <c r="I112" s="63"/>
      <c r="J112" s="63"/>
    </row>
    <row r="113" spans="2:10" x14ac:dyDescent="0.2">
      <c r="B113" s="71" t="s">
        <v>20</v>
      </c>
      <c r="C113" s="71"/>
      <c r="D113" s="73">
        <f>SUM(D106:D112)</f>
        <v>0</v>
      </c>
      <c r="E113" s="73"/>
      <c r="F113" s="70"/>
      <c r="H113" s="63"/>
      <c r="I113" s="63"/>
      <c r="J113" s="63"/>
    </row>
    <row r="114" spans="2:10" x14ac:dyDescent="0.2">
      <c r="B114" s="47"/>
      <c r="C114" s="47"/>
      <c r="D114" s="47"/>
      <c r="E114" s="47"/>
      <c r="F114" s="79"/>
      <c r="H114" s="63"/>
      <c r="I114" s="63"/>
      <c r="J114" s="63"/>
    </row>
    <row r="115" spans="2:10" x14ac:dyDescent="0.2">
      <c r="B115" s="71" t="s">
        <v>12</v>
      </c>
      <c r="C115" s="71"/>
      <c r="D115" s="71" t="s">
        <v>18</v>
      </c>
      <c r="E115" s="69"/>
      <c r="F115" s="69"/>
      <c r="H115" s="63"/>
      <c r="I115" s="63"/>
      <c r="J115" s="63"/>
    </row>
    <row r="116" spans="2:10" x14ac:dyDescent="0.2">
      <c r="B116" s="47" t="s">
        <v>26</v>
      </c>
      <c r="C116" s="47"/>
      <c r="D116" s="37"/>
      <c r="E116" s="47"/>
      <c r="F116" s="79"/>
      <c r="H116" s="63"/>
      <c r="I116" s="63"/>
      <c r="J116" s="63"/>
    </row>
    <row r="117" spans="2:10" x14ac:dyDescent="0.2">
      <c r="B117" s="47" t="s">
        <v>27</v>
      </c>
      <c r="C117" s="47"/>
      <c r="D117" s="37"/>
      <c r="E117" s="47"/>
      <c r="F117" s="79"/>
      <c r="H117" s="63"/>
      <c r="I117" s="63"/>
      <c r="J117" s="63"/>
    </row>
    <row r="118" spans="2:10" x14ac:dyDescent="0.2">
      <c r="B118" s="47" t="s">
        <v>28</v>
      </c>
      <c r="C118" s="47"/>
      <c r="D118" s="37"/>
      <c r="E118" s="47"/>
      <c r="F118" s="63"/>
      <c r="H118" s="63"/>
      <c r="I118" s="63"/>
      <c r="J118" s="63"/>
    </row>
    <row r="119" spans="2:10" x14ac:dyDescent="0.2">
      <c r="B119" s="47" t="s">
        <v>29</v>
      </c>
      <c r="C119" s="47"/>
      <c r="D119" s="37"/>
      <c r="E119" s="47"/>
      <c r="F119" s="63"/>
      <c r="H119" s="63"/>
      <c r="I119" s="63"/>
      <c r="J119" s="63"/>
    </row>
    <row r="120" spans="2:10" x14ac:dyDescent="0.2">
      <c r="B120" s="47" t="s">
        <v>30</v>
      </c>
      <c r="C120" s="47"/>
      <c r="D120" s="37"/>
      <c r="E120" s="47"/>
      <c r="F120" s="63"/>
      <c r="H120" s="63"/>
      <c r="I120" s="63"/>
      <c r="J120" s="63"/>
    </row>
    <row r="121" spans="2:10" x14ac:dyDescent="0.2">
      <c r="B121" s="47" t="s">
        <v>31</v>
      </c>
      <c r="C121" s="47"/>
      <c r="D121" s="37"/>
      <c r="E121" s="47"/>
      <c r="F121" s="63"/>
      <c r="H121" s="63"/>
      <c r="I121" s="63"/>
      <c r="J121" s="63"/>
    </row>
    <row r="122" spans="2:10" x14ac:dyDescent="0.2">
      <c r="B122" s="47"/>
      <c r="C122" s="47"/>
      <c r="D122" s="37"/>
      <c r="E122" s="47"/>
      <c r="F122" s="63"/>
      <c r="H122" s="63"/>
      <c r="I122" s="63"/>
      <c r="J122" s="63"/>
    </row>
    <row r="123" spans="2:10" x14ac:dyDescent="0.2">
      <c r="B123" s="71" t="s">
        <v>20</v>
      </c>
      <c r="C123" s="71"/>
      <c r="D123" s="73">
        <f>SUM(D116:D122)</f>
        <v>0</v>
      </c>
      <c r="E123" s="70"/>
      <c r="F123" s="70"/>
      <c r="H123" s="63"/>
      <c r="I123" s="63"/>
      <c r="J123" s="63"/>
    </row>
    <row r="124" spans="2:10" s="63" customFormat="1" x14ac:dyDescent="0.2">
      <c r="B124" s="47"/>
      <c r="C124" s="47"/>
      <c r="D124" s="47"/>
      <c r="E124" s="47"/>
    </row>
    <row r="125" spans="2:10" s="63" customFormat="1" x14ac:dyDescent="0.2">
      <c r="B125" s="79"/>
      <c r="C125" s="79"/>
      <c r="D125" s="79"/>
      <c r="E125" s="79"/>
    </row>
    <row r="126" spans="2:10" s="63" customFormat="1" x14ac:dyDescent="0.2">
      <c r="B126" s="79"/>
      <c r="C126" s="79"/>
      <c r="D126" s="79"/>
      <c r="E126" s="79"/>
    </row>
    <row r="127" spans="2:10" s="63" customFormat="1" x14ac:dyDescent="0.2">
      <c r="B127" s="79"/>
      <c r="C127" s="79"/>
      <c r="D127" s="79"/>
      <c r="E127" s="79"/>
    </row>
    <row r="128" spans="2:10" s="63" customFormat="1" x14ac:dyDescent="0.2">
      <c r="B128" s="79"/>
      <c r="C128" s="79"/>
      <c r="D128" s="79"/>
      <c r="E128" s="79"/>
    </row>
    <row r="129" spans="2:5" s="63" customFormat="1" x14ac:dyDescent="0.2">
      <c r="B129" s="79"/>
      <c r="C129" s="79"/>
      <c r="D129" s="79"/>
      <c r="E129" s="79"/>
    </row>
    <row r="130" spans="2:5" s="63" customFormat="1" x14ac:dyDescent="0.2"/>
    <row r="131" spans="2:5" s="63" customFormat="1" x14ac:dyDescent="0.2"/>
    <row r="132" spans="2:5" s="63" customFormat="1" x14ac:dyDescent="0.2"/>
    <row r="133" spans="2:5" s="63" customFormat="1" x14ac:dyDescent="0.2"/>
    <row r="134" spans="2:5" s="63" customFormat="1" x14ac:dyDescent="0.2"/>
    <row r="135" spans="2:5" s="63" customFormat="1" x14ac:dyDescent="0.2"/>
    <row r="136" spans="2:5" s="63" customFormat="1" x14ac:dyDescent="0.2"/>
    <row r="137" spans="2:5" s="63" customFormat="1" x14ac:dyDescent="0.2"/>
    <row r="138" spans="2:5" s="63" customFormat="1" x14ac:dyDescent="0.2"/>
    <row r="139" spans="2:5" s="63" customFormat="1" x14ac:dyDescent="0.2"/>
    <row r="140" spans="2:5" s="63" customFormat="1" x14ac:dyDescent="0.2"/>
    <row r="141" spans="2:5" s="63" customFormat="1" x14ac:dyDescent="0.2"/>
    <row r="142" spans="2:5" s="63" customFormat="1" x14ac:dyDescent="0.2"/>
    <row r="143" spans="2:5" s="63" customFormat="1" x14ac:dyDescent="0.2"/>
    <row r="144" spans="2:5" s="63" customFormat="1" x14ac:dyDescent="0.2"/>
    <row r="145" s="63" customFormat="1" x14ac:dyDescent="0.2"/>
    <row r="146" s="63" customFormat="1" x14ac:dyDescent="0.2"/>
    <row r="147" s="63" customFormat="1" x14ac:dyDescent="0.2"/>
    <row r="148" s="63" customFormat="1" x14ac:dyDescent="0.2"/>
    <row r="149" s="63" customFormat="1" x14ac:dyDescent="0.2"/>
    <row r="150" s="63" customFormat="1" x14ac:dyDescent="0.2"/>
    <row r="151" s="63" customFormat="1" x14ac:dyDescent="0.2"/>
    <row r="152" s="63" customFormat="1" x14ac:dyDescent="0.2"/>
    <row r="153" s="63" customFormat="1" x14ac:dyDescent="0.2"/>
    <row r="154" s="63" customFormat="1" x14ac:dyDescent="0.2"/>
    <row r="155" s="63" customFormat="1" x14ac:dyDescent="0.2"/>
    <row r="156" s="63" customFormat="1" x14ac:dyDescent="0.2"/>
    <row r="157" s="63" customFormat="1" x14ac:dyDescent="0.2"/>
    <row r="158" s="63" customFormat="1" x14ac:dyDescent="0.2"/>
    <row r="159" s="63" customFormat="1" x14ac:dyDescent="0.2"/>
    <row r="160" s="63" customFormat="1" x14ac:dyDescent="0.2"/>
    <row r="161" s="63" customFormat="1" x14ac:dyDescent="0.2"/>
    <row r="162" s="63" customFormat="1" x14ac:dyDescent="0.2"/>
    <row r="163" s="63" customFormat="1" x14ac:dyDescent="0.2"/>
    <row r="164" s="63" customFormat="1" x14ac:dyDescent="0.2"/>
    <row r="165" s="63" customFormat="1" x14ac:dyDescent="0.2"/>
    <row r="166" s="63" customFormat="1" x14ac:dyDescent="0.2"/>
    <row r="167" s="63" customFormat="1" x14ac:dyDescent="0.2"/>
    <row r="168" s="63" customFormat="1" x14ac:dyDescent="0.2"/>
    <row r="169" s="63" customFormat="1" x14ac:dyDescent="0.2"/>
    <row r="170" s="63" customFormat="1" x14ac:dyDescent="0.2"/>
    <row r="171" s="63" customFormat="1" x14ac:dyDescent="0.2"/>
    <row r="172" s="63" customFormat="1" x14ac:dyDescent="0.2"/>
    <row r="173" s="63" customFormat="1" x14ac:dyDescent="0.2"/>
    <row r="174" s="63" customFormat="1" x14ac:dyDescent="0.2"/>
    <row r="175" s="63" customFormat="1" x14ac:dyDescent="0.2"/>
    <row r="176" s="63" customFormat="1" x14ac:dyDescent="0.2"/>
    <row r="177" s="63" customFormat="1" x14ac:dyDescent="0.2"/>
    <row r="178" s="63" customFormat="1" x14ac:dyDescent="0.2"/>
    <row r="179" s="63" customFormat="1" x14ac:dyDescent="0.2"/>
    <row r="180" s="63" customFormat="1" x14ac:dyDescent="0.2"/>
    <row r="181" s="63" customFormat="1" x14ac:dyDescent="0.2"/>
    <row r="182" s="63" customFormat="1" x14ac:dyDescent="0.2"/>
    <row r="183" s="63" customFormat="1" x14ac:dyDescent="0.2"/>
    <row r="184" s="63" customFormat="1" x14ac:dyDescent="0.2"/>
    <row r="185" s="63" customFormat="1" x14ac:dyDescent="0.2"/>
    <row r="186" s="63" customFormat="1" x14ac:dyDescent="0.2"/>
    <row r="187" s="63" customFormat="1" x14ac:dyDescent="0.2"/>
    <row r="188" s="63" customFormat="1" x14ac:dyDescent="0.2"/>
    <row r="189" s="63" customFormat="1" x14ac:dyDescent="0.2"/>
    <row r="190" s="63" customFormat="1" x14ac:dyDescent="0.2"/>
    <row r="191" s="63" customFormat="1" x14ac:dyDescent="0.2"/>
    <row r="192" s="63" customFormat="1" x14ac:dyDescent="0.2"/>
    <row r="193" s="63" customFormat="1" x14ac:dyDescent="0.2"/>
    <row r="194" s="63" customFormat="1" x14ac:dyDescent="0.2"/>
    <row r="195" s="63" customFormat="1" x14ac:dyDescent="0.2"/>
    <row r="196" s="63" customFormat="1" x14ac:dyDescent="0.2"/>
    <row r="197" s="63" customFormat="1" x14ac:dyDescent="0.2"/>
    <row r="198" s="63" customFormat="1" x14ac:dyDescent="0.2"/>
    <row r="199" s="63" customFormat="1" x14ac:dyDescent="0.2"/>
    <row r="200" s="63" customFormat="1" x14ac:dyDescent="0.2"/>
    <row r="201" s="63" customFormat="1" x14ac:dyDescent="0.2"/>
    <row r="202" s="63" customFormat="1" x14ac:dyDescent="0.2"/>
    <row r="203" s="63" customFormat="1" x14ac:dyDescent="0.2"/>
    <row r="204" s="63" customFormat="1" x14ac:dyDescent="0.2"/>
    <row r="205" s="63" customFormat="1" x14ac:dyDescent="0.2"/>
    <row r="206" s="63" customFormat="1" x14ac:dyDescent="0.2"/>
    <row r="207" s="63" customFormat="1" x14ac:dyDescent="0.2"/>
    <row r="208" s="63" customFormat="1" x14ac:dyDescent="0.2"/>
    <row r="209" s="63" customFormat="1" x14ac:dyDescent="0.2"/>
    <row r="210" s="63" customFormat="1" x14ac:dyDescent="0.2"/>
    <row r="211" s="63" customFormat="1" x14ac:dyDescent="0.2"/>
    <row r="212" s="63" customFormat="1" x14ac:dyDescent="0.2"/>
    <row r="213" s="63" customFormat="1" x14ac:dyDescent="0.2"/>
    <row r="214" s="63" customFormat="1" x14ac:dyDescent="0.2"/>
    <row r="215" s="63" customFormat="1" x14ac:dyDescent="0.2"/>
    <row r="216" s="63" customFormat="1" x14ac:dyDescent="0.2"/>
    <row r="217" s="63" customFormat="1" x14ac:dyDescent="0.2"/>
    <row r="218" s="63" customFormat="1" x14ac:dyDescent="0.2"/>
    <row r="219" s="63" customFormat="1" x14ac:dyDescent="0.2"/>
    <row r="220" s="63" customFormat="1" x14ac:dyDescent="0.2"/>
    <row r="221" s="63" customFormat="1" x14ac:dyDescent="0.2"/>
    <row r="222" s="63" customFormat="1" x14ac:dyDescent="0.2"/>
    <row r="223" s="63" customFormat="1" x14ac:dyDescent="0.2"/>
    <row r="224" s="63" customFormat="1" x14ac:dyDescent="0.2"/>
    <row r="225" s="63" customFormat="1" x14ac:dyDescent="0.2"/>
    <row r="226" s="63" customFormat="1" x14ac:dyDescent="0.2"/>
    <row r="227" s="63" customFormat="1" x14ac:dyDescent="0.2"/>
    <row r="228" s="63" customFormat="1" x14ac:dyDescent="0.2"/>
    <row r="229" s="63" customFormat="1" x14ac:dyDescent="0.2"/>
    <row r="230" s="63" customFormat="1" x14ac:dyDescent="0.2"/>
    <row r="231" s="63" customFormat="1" x14ac:dyDescent="0.2"/>
    <row r="232" s="63" customFormat="1" x14ac:dyDescent="0.2"/>
    <row r="233" s="63" customFormat="1" x14ac:dyDescent="0.2"/>
    <row r="234" s="63" customFormat="1" x14ac:dyDescent="0.2"/>
    <row r="235" s="63" customFormat="1" x14ac:dyDescent="0.2"/>
    <row r="236" s="63" customFormat="1" x14ac:dyDescent="0.2"/>
    <row r="237" s="63" customFormat="1" x14ac:dyDescent="0.2"/>
    <row r="238" s="63" customFormat="1" x14ac:dyDescent="0.2"/>
    <row r="239" s="63" customFormat="1" x14ac:dyDescent="0.2"/>
    <row r="240" s="63" customFormat="1" x14ac:dyDescent="0.2"/>
    <row r="241" s="63" customFormat="1" x14ac:dyDescent="0.2"/>
    <row r="242" s="63" customFormat="1" x14ac:dyDescent="0.2"/>
    <row r="243" s="63" customFormat="1" x14ac:dyDescent="0.2"/>
    <row r="244" s="63" customFormat="1" x14ac:dyDescent="0.2"/>
    <row r="245" s="63" customFormat="1" x14ac:dyDescent="0.2"/>
    <row r="246" s="63" customFormat="1" x14ac:dyDescent="0.2"/>
    <row r="247" s="63" customFormat="1" x14ac:dyDescent="0.2"/>
    <row r="248" s="63" customFormat="1" x14ac:dyDescent="0.2"/>
    <row r="249" s="63" customFormat="1" x14ac:dyDescent="0.2"/>
    <row r="250" s="63" customFormat="1" x14ac:dyDescent="0.2"/>
    <row r="251" s="63" customFormat="1" x14ac:dyDescent="0.2"/>
    <row r="252" s="63" customFormat="1" x14ac:dyDescent="0.2"/>
    <row r="253" s="63" customFormat="1" x14ac:dyDescent="0.2"/>
    <row r="254" s="63" customFormat="1" x14ac:dyDescent="0.2"/>
    <row r="255" s="63" customFormat="1" x14ac:dyDescent="0.2"/>
    <row r="256" s="63" customFormat="1" x14ac:dyDescent="0.2"/>
    <row r="257" spans="8:10" s="63" customFormat="1" x14ac:dyDescent="0.2"/>
    <row r="258" spans="8:10" s="63" customFormat="1" x14ac:dyDescent="0.2"/>
    <row r="259" spans="8:10" s="63" customFormat="1" x14ac:dyDescent="0.2"/>
    <row r="260" spans="8:10" s="63" customFormat="1" x14ac:dyDescent="0.2"/>
    <row r="261" spans="8:10" s="63" customFormat="1" x14ac:dyDescent="0.2"/>
    <row r="262" spans="8:10" s="63" customFormat="1" x14ac:dyDescent="0.2"/>
    <row r="263" spans="8:10" s="63" customFormat="1" x14ac:dyDescent="0.2"/>
    <row r="264" spans="8:10" s="63" customFormat="1" x14ac:dyDescent="0.2"/>
    <row r="265" spans="8:10" s="63" customFormat="1" x14ac:dyDescent="0.2"/>
    <row r="266" spans="8:10" s="63" customFormat="1" x14ac:dyDescent="0.2"/>
    <row r="267" spans="8:10" s="63" customFormat="1" x14ac:dyDescent="0.2"/>
    <row r="268" spans="8:10" x14ac:dyDescent="0.2">
      <c r="H268" s="63"/>
      <c r="I268" s="63"/>
      <c r="J268" s="63"/>
    </row>
    <row r="269" spans="8:10" x14ac:dyDescent="0.2">
      <c r="H269" s="63"/>
      <c r="I269" s="63"/>
      <c r="J269" s="63"/>
    </row>
    <row r="270" spans="8:10" x14ac:dyDescent="0.2">
      <c r="H270" s="63"/>
      <c r="I270" s="63"/>
      <c r="J270" s="63"/>
    </row>
    <row r="271" spans="8:10" x14ac:dyDescent="0.2">
      <c r="H271" s="63"/>
      <c r="I271" s="63"/>
      <c r="J271" s="63"/>
    </row>
    <row r="272" spans="8:10" x14ac:dyDescent="0.2">
      <c r="H272" s="63"/>
      <c r="I272" s="63"/>
      <c r="J272" s="63"/>
    </row>
    <row r="273" spans="8:10" x14ac:dyDescent="0.2">
      <c r="H273" s="63"/>
      <c r="I273" s="63"/>
      <c r="J273" s="63"/>
    </row>
    <row r="274" spans="8:10" x14ac:dyDescent="0.2">
      <c r="H274" s="63"/>
      <c r="I274" s="63"/>
      <c r="J274" s="63"/>
    </row>
  </sheetData>
  <phoneticPr fontId="6" type="noConversion"/>
  <pageMargins left="0.7" right="0.7" top="0.75" bottom="0.75" header="0.3" footer="0.3"/>
  <pageSetup paperSize="9" orientation="portrait" horizontalDpi="300" verticalDpi="300" r:id="rId1"/>
  <ignoredErrors>
    <ignoredError sqref="D35:E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Full Development </vt:lpstr>
    </vt:vector>
  </TitlesOfParts>
  <Manager/>
  <Company>Kiwibank Ltd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Jono Ball</dc:creator>
  <cp:keywords/>
  <dc:description/>
  <cp:lastModifiedBy>James Meehan</cp:lastModifiedBy>
  <cp:revision/>
  <dcterms:created xsi:type="dcterms:W3CDTF">2017-07-19T21:36:41Z</dcterms:created>
  <dcterms:modified xsi:type="dcterms:W3CDTF">2023-09-10T23:25:37Z</dcterms:modified>
  <cp:category/>
  <cp:contentStatus/>
</cp:coreProperties>
</file>