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cilia/Desktop/JOB/C&amp;L/Files/0. Schedules/"/>
    </mc:Choice>
  </mc:AlternateContent>
  <xr:revisionPtr revIDLastSave="0" documentId="13_ncr:1_{F42F8976-1040-6744-89AA-AA0F155E9525}" xr6:coauthVersionLast="47" xr6:coauthVersionMax="47" xr10:uidLastSave="{00000000-0000-0000-0000-000000000000}"/>
  <bookViews>
    <workbookView xWindow="0" yWindow="660" windowWidth="30240" windowHeight="17080" xr2:uid="{BCECE953-CF14-AD49-83DB-A2250995B79E}"/>
  </bookViews>
  <sheets>
    <sheet name="Development Schedule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9" i="1" l="1"/>
  <c r="L88" i="1"/>
  <c r="L85" i="1"/>
  <c r="N85" i="1" s="1"/>
  <c r="L84" i="1"/>
  <c r="N84" i="1" s="1"/>
  <c r="J84" i="1"/>
  <c r="C84" i="1"/>
  <c r="L83" i="1"/>
  <c r="N83" i="1" s="1"/>
  <c r="J83" i="1"/>
  <c r="C83" i="1"/>
  <c r="L82" i="1"/>
  <c r="N82" i="1" s="1"/>
  <c r="J82" i="1"/>
  <c r="C82" i="1"/>
  <c r="L81" i="1"/>
  <c r="N81" i="1" s="1"/>
  <c r="J81" i="1"/>
  <c r="C81" i="1"/>
  <c r="L80" i="1"/>
  <c r="N80" i="1" s="1"/>
  <c r="J80" i="1"/>
  <c r="C80" i="1"/>
  <c r="L79" i="1"/>
  <c r="N79" i="1" s="1"/>
  <c r="J79" i="1"/>
  <c r="C79" i="1"/>
  <c r="L78" i="1"/>
  <c r="N78" i="1" s="1"/>
  <c r="J78" i="1"/>
  <c r="C78" i="1"/>
  <c r="L77" i="1"/>
  <c r="N77" i="1" s="1"/>
  <c r="J77" i="1"/>
  <c r="C77" i="1"/>
  <c r="L76" i="1"/>
  <c r="N76" i="1" s="1"/>
  <c r="J76" i="1"/>
  <c r="C76" i="1"/>
  <c r="L75" i="1"/>
  <c r="N75" i="1" s="1"/>
  <c r="B75" i="1"/>
  <c r="L74" i="1"/>
  <c r="N74" i="1" s="1"/>
  <c r="J74" i="1"/>
  <c r="C74" i="1"/>
  <c r="L73" i="1"/>
  <c r="N73" i="1" s="1"/>
  <c r="J73" i="1"/>
  <c r="C73" i="1"/>
  <c r="L72" i="1"/>
  <c r="N72" i="1" s="1"/>
  <c r="J72" i="1"/>
  <c r="C72" i="1"/>
  <c r="L71" i="1"/>
  <c r="N71" i="1" s="1"/>
  <c r="J71" i="1"/>
  <c r="C71" i="1"/>
  <c r="L70" i="1"/>
  <c r="N70" i="1" s="1"/>
  <c r="J70" i="1"/>
  <c r="C70" i="1"/>
  <c r="L69" i="1"/>
  <c r="N69" i="1" s="1"/>
  <c r="J69" i="1"/>
  <c r="C69" i="1"/>
  <c r="L68" i="1"/>
  <c r="N68" i="1" s="1"/>
  <c r="L67" i="1"/>
  <c r="N67" i="1" s="1"/>
  <c r="J67" i="1"/>
  <c r="C67" i="1"/>
  <c r="L66" i="1"/>
  <c r="N66" i="1" s="1"/>
  <c r="J66" i="1"/>
  <c r="C66" i="1"/>
  <c r="L65" i="1"/>
  <c r="N65" i="1" s="1"/>
  <c r="J65" i="1"/>
  <c r="C65" i="1"/>
  <c r="L64" i="1"/>
  <c r="N64" i="1" s="1"/>
  <c r="J64" i="1"/>
  <c r="C64" i="1"/>
  <c r="L63" i="1"/>
  <c r="N63" i="1" s="1"/>
  <c r="J63" i="1"/>
  <c r="C63" i="1"/>
  <c r="L62" i="1"/>
  <c r="N62" i="1" s="1"/>
  <c r="J62" i="1"/>
  <c r="L61" i="1"/>
  <c r="N61" i="1" s="1"/>
  <c r="J61" i="1"/>
  <c r="L60" i="1"/>
  <c r="N60" i="1" s="1"/>
  <c r="J60" i="1"/>
  <c r="L59" i="1"/>
  <c r="N59" i="1" s="1"/>
  <c r="J59" i="1"/>
  <c r="C59" i="1"/>
  <c r="L58" i="1"/>
  <c r="N58" i="1" s="1"/>
  <c r="J58" i="1"/>
  <c r="L57" i="1"/>
  <c r="N57" i="1" s="1"/>
  <c r="J57" i="1"/>
  <c r="L56" i="1"/>
  <c r="N56" i="1" s="1"/>
  <c r="J56" i="1"/>
  <c r="C56" i="1"/>
  <c r="L55" i="1"/>
  <c r="N55" i="1" s="1"/>
  <c r="L54" i="1"/>
  <c r="N54" i="1" s="1"/>
  <c r="J54" i="1"/>
  <c r="C54" i="1"/>
  <c r="L53" i="1"/>
  <c r="N53" i="1" s="1"/>
  <c r="L52" i="1"/>
  <c r="N52" i="1" s="1"/>
  <c r="J52" i="1"/>
  <c r="C52" i="1"/>
  <c r="L51" i="1"/>
  <c r="N51" i="1" s="1"/>
  <c r="J51" i="1"/>
  <c r="C51" i="1"/>
  <c r="L50" i="1"/>
  <c r="N50" i="1" s="1"/>
  <c r="J50" i="1"/>
  <c r="C50" i="1"/>
  <c r="L49" i="1"/>
  <c r="N49" i="1" s="1"/>
  <c r="J49" i="1"/>
  <c r="C49" i="1"/>
  <c r="L48" i="1"/>
  <c r="N48" i="1" s="1"/>
  <c r="J48" i="1"/>
  <c r="C48" i="1"/>
  <c r="L46" i="1"/>
  <c r="N46" i="1" s="1"/>
  <c r="N44" i="1" s="1"/>
  <c r="J46" i="1"/>
  <c r="C46" i="1"/>
  <c r="L45" i="1"/>
  <c r="N45" i="1" s="1"/>
  <c r="J45" i="1"/>
  <c r="C45" i="1"/>
  <c r="L44" i="1"/>
  <c r="J44" i="1"/>
  <c r="C44" i="1"/>
  <c r="L42" i="1"/>
  <c r="N42" i="1" s="1"/>
  <c r="J42" i="1"/>
  <c r="C42" i="1"/>
  <c r="L41" i="1"/>
  <c r="N41" i="1" s="1"/>
  <c r="J41" i="1"/>
  <c r="C41" i="1"/>
  <c r="L39" i="1"/>
  <c r="N39" i="1" s="1"/>
  <c r="J39" i="1"/>
  <c r="C39" i="1"/>
  <c r="L38" i="1"/>
  <c r="N38" i="1" s="1"/>
  <c r="J38" i="1"/>
  <c r="C38" i="1"/>
  <c r="L37" i="1"/>
  <c r="N37" i="1" s="1"/>
  <c r="J37" i="1"/>
  <c r="C37" i="1"/>
  <c r="L36" i="1"/>
  <c r="N36" i="1" s="1"/>
  <c r="J36" i="1"/>
  <c r="C36" i="1"/>
  <c r="L35" i="1"/>
  <c r="N35" i="1" s="1"/>
  <c r="J35" i="1"/>
  <c r="C35" i="1"/>
  <c r="L34" i="1"/>
  <c r="N34" i="1" s="1"/>
  <c r="J34" i="1"/>
  <c r="C34" i="1"/>
  <c r="L33" i="1"/>
  <c r="N33" i="1" s="1"/>
  <c r="J33" i="1"/>
  <c r="C33" i="1"/>
  <c r="L31" i="1"/>
  <c r="N31" i="1" s="1"/>
  <c r="J31" i="1"/>
  <c r="C31" i="1"/>
  <c r="L30" i="1"/>
  <c r="N30" i="1" s="1"/>
  <c r="J30" i="1"/>
  <c r="C30" i="1"/>
  <c r="L29" i="1"/>
  <c r="N29" i="1" s="1"/>
  <c r="J29" i="1"/>
  <c r="C29" i="1"/>
  <c r="L28" i="1"/>
  <c r="N28" i="1" s="1"/>
  <c r="J28" i="1"/>
  <c r="C28" i="1"/>
  <c r="L26" i="1"/>
  <c r="N26" i="1" s="1"/>
  <c r="J26" i="1"/>
  <c r="C26" i="1"/>
  <c r="L25" i="1"/>
  <c r="N25" i="1" s="1"/>
  <c r="J25" i="1"/>
  <c r="C25" i="1"/>
  <c r="L24" i="1"/>
  <c r="J24" i="1"/>
  <c r="C24" i="1"/>
  <c r="L23" i="1"/>
  <c r="N23" i="1" s="1"/>
  <c r="L22" i="1"/>
  <c r="N22" i="1" s="1"/>
  <c r="J22" i="1"/>
  <c r="C22" i="1"/>
  <c r="L21" i="1"/>
  <c r="N21" i="1" s="1"/>
  <c r="N24" i="1" s="1"/>
  <c r="J21" i="1"/>
  <c r="C21" i="1"/>
  <c r="L20" i="1"/>
  <c r="N20" i="1" s="1"/>
  <c r="J20" i="1"/>
  <c r="C20" i="1"/>
  <c r="L19" i="1"/>
  <c r="N19" i="1" s="1"/>
  <c r="J19" i="1"/>
  <c r="C19" i="1"/>
  <c r="L18" i="1"/>
  <c r="N18" i="1" s="1"/>
  <c r="L17" i="1"/>
  <c r="N17" i="1" s="1"/>
  <c r="J17" i="1"/>
  <c r="C17" i="1"/>
  <c r="L16" i="1"/>
  <c r="N16" i="1" s="1"/>
  <c r="J16" i="1"/>
  <c r="C16" i="1"/>
  <c r="L15" i="1"/>
  <c r="N15" i="1" s="1"/>
  <c r="J15" i="1"/>
  <c r="C15" i="1"/>
  <c r="L14" i="1"/>
  <c r="N14" i="1" s="1"/>
  <c r="J14" i="1"/>
  <c r="C14" i="1"/>
  <c r="L13" i="1"/>
  <c r="N13" i="1" s="1"/>
  <c r="L12" i="1"/>
  <c r="N12" i="1" s="1"/>
  <c r="J12" i="1"/>
  <c r="C12" i="1"/>
  <c r="L11" i="1"/>
  <c r="N11" i="1" s="1"/>
  <c r="J11" i="1"/>
  <c r="C11" i="1"/>
  <c r="L10" i="1"/>
  <c r="N10" i="1" s="1"/>
  <c r="J10" i="1"/>
  <c r="C10" i="1"/>
  <c r="L9" i="1"/>
  <c r="N9" i="1" s="1"/>
  <c r="J9" i="1"/>
  <c r="C9" i="1"/>
  <c r="L8" i="1"/>
  <c r="N8" i="1" s="1"/>
  <c r="J8" i="1"/>
  <c r="C8" i="1"/>
  <c r="L7" i="1"/>
  <c r="N7" i="1" s="1"/>
  <c r="J7" i="1"/>
  <c r="C7" i="1"/>
  <c r="L6" i="1"/>
  <c r="N6" i="1" s="1"/>
  <c r="J6" i="1"/>
  <c r="C6" i="1"/>
  <c r="L5" i="1"/>
  <c r="N5" i="1" s="1"/>
  <c r="J5" i="1"/>
  <c r="C5" i="1"/>
  <c r="A9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<sst xmlns="http://schemas.openxmlformats.org/spreadsheetml/2006/main" count="171" uniqueCount="93">
  <si>
    <t>Zone</t>
  </si>
  <si>
    <t>Work Areas</t>
  </si>
  <si>
    <t>Orebody</t>
  </si>
  <si>
    <t>Priority</t>
  </si>
  <si>
    <t>Heading</t>
  </si>
  <si>
    <t>Material</t>
  </si>
  <si>
    <t># Cuts</t>
  </si>
  <si>
    <t>Metres</t>
  </si>
  <si>
    <t>Tonnes</t>
  </si>
  <si>
    <t>ORANGE ZONE</t>
  </si>
  <si>
    <t>4185-PER-100</t>
  </si>
  <si>
    <t>Ore</t>
  </si>
  <si>
    <t>4185-ACC-250</t>
  </si>
  <si>
    <t>Waste</t>
  </si>
  <si>
    <t>4185-XCD-319</t>
  </si>
  <si>
    <t>4185-XCD-321</t>
  </si>
  <si>
    <t>4185-RAW-101</t>
  </si>
  <si>
    <t>4185-FAW-200</t>
  </si>
  <si>
    <t>4185-DBC-100</t>
  </si>
  <si>
    <t>ORE</t>
  </si>
  <si>
    <t>4185-FAW-201</t>
  </si>
  <si>
    <t>WASTE</t>
  </si>
  <si>
    <t>RED ZONE</t>
  </si>
  <si>
    <t>3740-DEC-001</t>
  </si>
  <si>
    <t>3740-FAW-002</t>
  </si>
  <si>
    <t>3740-ESD-001</t>
  </si>
  <si>
    <t>3790-SMP-149</t>
  </si>
  <si>
    <t>3790-TPB-001-W</t>
  </si>
  <si>
    <t>3790-DEC-002</t>
  </si>
  <si>
    <t>3790-FBY-005</t>
  </si>
  <si>
    <t>GREEN ZONE</t>
  </si>
  <si>
    <t>3835-STP-104</t>
  </si>
  <si>
    <t>3835-SMP-103</t>
  </si>
  <si>
    <t>3835-DEC-550</t>
  </si>
  <si>
    <t>4155-DEC-100</t>
  </si>
  <si>
    <t>4155-ACC-102</t>
  </si>
  <si>
    <t>4155-SUB-101</t>
  </si>
  <si>
    <t>4155-ACC-101 W</t>
  </si>
  <si>
    <t>4215-XCD-330</t>
  </si>
  <si>
    <t>4215-XCD-332</t>
  </si>
  <si>
    <t>4215-XCD-334</t>
  </si>
  <si>
    <t>4215-XCD-336</t>
  </si>
  <si>
    <t>4215-XCD-338</t>
  </si>
  <si>
    <t>4215-XCD-340</t>
  </si>
  <si>
    <t>4215-XCD-342</t>
  </si>
  <si>
    <t>3925-CVD-540</t>
  </si>
  <si>
    <t>3925-SMP-243</t>
  </si>
  <si>
    <t>BLUE ZONE</t>
  </si>
  <si>
    <t>4185-PER-200</t>
  </si>
  <si>
    <t>4185-XCD-351</t>
  </si>
  <si>
    <t>4185-RCC-201</t>
  </si>
  <si>
    <t>4185-XCD-347</t>
  </si>
  <si>
    <t>4185-XCD-345</t>
  </si>
  <si>
    <t>4145-TCH-006</t>
  </si>
  <si>
    <t>4155-PER-200</t>
  </si>
  <si>
    <t>SLC</t>
  </si>
  <si>
    <t>4155-XCD-354</t>
  </si>
  <si>
    <t>4155-XCD-352</t>
  </si>
  <si>
    <t>4155-XCD-350</t>
  </si>
  <si>
    <t>4155-STP-202</t>
  </si>
  <si>
    <t>4155-XCD-348</t>
  </si>
  <si>
    <t>4155-XCD-358</t>
  </si>
  <si>
    <t>4155-RAW-300</t>
  </si>
  <si>
    <t>4155-STP-205</t>
  </si>
  <si>
    <t>4155-STP-204</t>
  </si>
  <si>
    <t>4155-STP-203</t>
  </si>
  <si>
    <t>4155-ACC-202</t>
  </si>
  <si>
    <t>4095-PER-002</t>
  </si>
  <si>
    <t>4095-PER-001</t>
  </si>
  <si>
    <t>4095-DBC-001</t>
  </si>
  <si>
    <t>4095-XCT-008</t>
  </si>
  <si>
    <t>4095-FAW-400</t>
  </si>
  <si>
    <t>4095-STP-401</t>
  </si>
  <si>
    <t>PINK ZONE</t>
  </si>
  <si>
    <t>4126-PER-200</t>
  </si>
  <si>
    <t>4126-XCD-335</t>
  </si>
  <si>
    <t>4126-XCD-337</t>
  </si>
  <si>
    <t>4126-XCD-339</t>
  </si>
  <si>
    <t>4126-XCD-341</t>
  </si>
  <si>
    <t>4126-XCD-343</t>
  </si>
  <si>
    <t>4126-XCD-345</t>
  </si>
  <si>
    <t>REHAB</t>
  </si>
  <si>
    <t>R</t>
  </si>
  <si>
    <t>4185-STP-201</t>
  </si>
  <si>
    <t>4215-PER-200</t>
  </si>
  <si>
    <t>Decline Spray</t>
  </si>
  <si>
    <t>TOTAL Available work areas</t>
  </si>
  <si>
    <t>Development Priorities</t>
  </si>
  <si>
    <t>4185-FAW-201/ PER-100</t>
  </si>
  <si>
    <t>4160-ACC-300</t>
  </si>
  <si>
    <t>4160-STP-302</t>
  </si>
  <si>
    <t>4160-STP-301</t>
  </si>
  <si>
    <t>3740-FAW-101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</si>
</sst>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\,"/>
    <numFmt numFmtId="165" formatCode="0.0;\-0.0;;@\,"/>
  </numFmts>
  <fonts count="13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26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36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452A2"/>
        <bgColor indexed="64"/>
      </patternFill>
    </fill>
    <fill>
      <patternFill patternType="solid">
        <fgColor rgb="FFEEA0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textRotation="90"/>
    </xf>
    <xf numFmtId="0" fontId="3" fillId="6" borderId="1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4" fillId="14" borderId="11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center" vertical="center"/>
    </xf>
    <xf numFmtId="0" fontId="0" fillId="2" borderId="0" xfId="0" applyFill="1"/>
    <xf numFmtId="0" fontId="8" fillId="17" borderId="23" xfId="0" applyFont="1" applyFill="1" applyBorder="1"/>
    <xf numFmtId="0" fontId="8" fillId="2" borderId="27" xfId="0" applyFont="1" applyFill="1" applyBorder="1" applyAlignment="1">
      <alignment vertical="center"/>
    </xf>
    <xf numFmtId="0" fontId="8" fillId="2" borderId="27" xfId="0" applyFont="1" applyFill="1" applyBorder="1"/>
    <xf numFmtId="0" fontId="12" fillId="2" borderId="0" xfId="0" applyFont="1" applyFill="1"/>
    <xf numFmtId="0" fontId="8" fillId="2" borderId="29" xfId="0" applyFont="1" applyFill="1" applyBorder="1"/>
    <xf numFmtId="0" fontId="4" fillId="0" borderId="0" xfId="0" applyFont="1"/>
    <xf numFmtId="0" fontId="2" fillId="6" borderId="7" xfId="0" applyFont="1" applyFill="1" applyBorder="1" applyAlignment="1">
      <alignment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 textRotation="90"/>
    </xf>
    <xf numFmtId="0" fontId="7" fillId="8" borderId="9" xfId="0" applyFont="1" applyFill="1" applyBorder="1" applyAlignment="1">
      <alignment horizontal="center" vertical="center" textRotation="90"/>
    </xf>
    <xf numFmtId="0" fontId="9" fillId="11" borderId="9" xfId="0" applyFont="1" applyFill="1" applyBorder="1" applyAlignment="1">
      <alignment horizontal="center" vertical="center" textRotation="90"/>
    </xf>
    <xf numFmtId="0" fontId="9" fillId="11" borderId="34" xfId="0" applyFont="1" applyFill="1" applyBorder="1" applyAlignment="1">
      <alignment horizontal="center" vertical="center" textRotation="90"/>
    </xf>
    <xf numFmtId="0" fontId="3" fillId="12" borderId="12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0" fontId="11" fillId="16" borderId="21" xfId="0" applyFont="1" applyFill="1" applyBorder="1" applyAlignment="1">
      <alignment horizontal="center" vertical="center"/>
    </xf>
    <xf numFmtId="0" fontId="11" fillId="16" borderId="4" xfId="0" applyFont="1" applyFill="1" applyBorder="1" applyAlignment="1">
      <alignment horizontal="center" vertical="center"/>
    </xf>
    <xf numFmtId="0" fontId="11" fillId="16" borderId="22" xfId="0" applyFont="1" applyFill="1" applyBorder="1" applyAlignment="1">
      <alignment horizontal="center" vertical="center"/>
    </xf>
    <xf numFmtId="0" fontId="4" fillId="17" borderId="24" xfId="0" applyFont="1" applyFill="1" applyBorder="1" applyAlignment="1">
      <alignment horizontal="center"/>
    </xf>
    <xf numFmtId="0" fontId="4" fillId="17" borderId="25" xfId="0" applyFont="1" applyFill="1" applyBorder="1" applyAlignment="1">
      <alignment horizontal="center"/>
    </xf>
    <xf numFmtId="0" fontId="4" fillId="17" borderId="2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14" borderId="11" xfId="0" applyFont="1" applyFill="1" applyBorder="1" applyAlignment="1">
      <alignment horizontal="center" vertical="center"/>
    </xf>
    <xf numFmtId="0" fontId="5" fillId="14" borderId="11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0" fontId="6" fillId="12" borderId="11" xfId="0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horizontal="center" vertical="center"/>
    </xf>
    <xf numFmtId="164" fontId="4" fillId="15" borderId="11" xfId="0" applyNumberFormat="1" applyFont="1" applyFill="1" applyBorder="1" applyAlignment="1">
      <alignment horizontal="center" vertical="center"/>
    </xf>
    <xf numFmtId="164" fontId="4" fillId="14" borderId="11" xfId="0" applyNumberFormat="1" applyFont="1" applyFill="1" applyBorder="1" applyAlignment="1">
      <alignment horizontal="center" vertical="center"/>
    </xf>
    <xf numFmtId="165" fontId="4" fillId="14" borderId="11" xfId="0" applyNumberFormat="1" applyFont="1" applyFill="1" applyBorder="1" applyAlignment="1">
      <alignment horizontal="center" vertical="center"/>
    </xf>
    <xf numFmtId="164" fontId="4" fillId="14" borderId="13" xfId="0" applyNumberFormat="1" applyFont="1" applyFill="1" applyBorder="1" applyAlignment="1">
      <alignment horizontal="center" vertical="center"/>
    </xf>
    <xf numFmtId="164" fontId="4" fillId="14" borderId="14" xfId="0" applyNumberFormat="1" applyFont="1" applyFill="1" applyBorder="1" applyAlignment="1">
      <alignment horizontal="center" vertical="center"/>
    </xf>
    <xf numFmtId="0" fontId="9" fillId="15" borderId="18" xfId="0" applyFont="1" applyFill="1" applyBorder="1" applyAlignment="1">
      <alignment horizontal="center" vertical="center" textRotation="90"/>
    </xf>
    <xf numFmtId="0" fontId="3" fillId="15" borderId="11" xfId="0" applyFont="1" applyFill="1" applyBorder="1" applyAlignment="1">
      <alignment horizontal="center" vertical="center" textRotation="90"/>
    </xf>
    <xf numFmtId="0" fontId="9" fillId="13" borderId="10" xfId="0" applyFont="1" applyFill="1" applyBorder="1" applyAlignment="1">
      <alignment horizontal="center" vertical="center" textRotation="90"/>
    </xf>
    <xf numFmtId="0" fontId="9" fillId="13" borderId="6" xfId="0" applyFont="1" applyFill="1" applyBorder="1" applyAlignment="1">
      <alignment horizontal="center" vertical="center" textRotation="90"/>
    </xf>
    <xf numFmtId="0" fontId="9" fillId="13" borderId="15" xfId="0" applyFont="1" applyFill="1" applyBorder="1" applyAlignment="1">
      <alignment horizontal="center" vertical="center" textRotation="90"/>
    </xf>
    <xf numFmtId="0" fontId="4" fillId="13" borderId="13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0" fontId="5" fillId="13" borderId="11" xfId="0" applyFont="1" applyFill="1" applyBorder="1" applyAlignment="1">
      <alignment horizontal="center" vertical="center"/>
    </xf>
    <xf numFmtId="164" fontId="4" fillId="13" borderId="11" xfId="0" applyNumberFormat="1" applyFont="1" applyFill="1" applyBorder="1" applyAlignment="1">
      <alignment horizontal="center" vertical="center"/>
    </xf>
    <xf numFmtId="165" fontId="4" fillId="13" borderId="11" xfId="0" applyNumberFormat="1" applyFont="1" applyFill="1" applyBorder="1" applyAlignment="1">
      <alignment horizontal="center" vertical="center"/>
    </xf>
    <xf numFmtId="164" fontId="4" fillId="13" borderId="13" xfId="0" applyNumberFormat="1" applyFont="1" applyFill="1" applyBorder="1" applyAlignment="1">
      <alignment horizontal="center" vertical="center"/>
    </xf>
    <xf numFmtId="164" fontId="4" fillId="13" borderId="14" xfId="0" applyNumberFormat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164" fontId="4" fillId="12" borderId="11" xfId="0" applyNumberFormat="1" applyFont="1" applyFill="1" applyBorder="1" applyAlignment="1">
      <alignment horizontal="center" vertical="center"/>
    </xf>
    <xf numFmtId="165" fontId="4" fillId="12" borderId="11" xfId="0" applyNumberFormat="1" applyFont="1" applyFill="1" applyBorder="1" applyAlignment="1">
      <alignment horizontal="center" vertical="center"/>
    </xf>
    <xf numFmtId="164" fontId="4" fillId="12" borderId="13" xfId="0" applyNumberFormat="1" applyFont="1" applyFill="1" applyBorder="1" applyAlignment="1">
      <alignment horizontal="center" vertical="center"/>
    </xf>
    <xf numFmtId="164" fontId="4" fillId="12" borderId="14" xfId="0" applyNumberFormat="1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164" fontId="4" fillId="11" borderId="11" xfId="0" applyNumberFormat="1" applyFont="1" applyFill="1" applyBorder="1" applyAlignment="1">
      <alignment horizontal="center" vertical="center"/>
    </xf>
    <xf numFmtId="165" fontId="4" fillId="11" borderId="11" xfId="0" applyNumberFormat="1" applyFont="1" applyFill="1" applyBorder="1" applyAlignment="1">
      <alignment horizontal="center" vertical="center"/>
    </xf>
    <xf numFmtId="164" fontId="4" fillId="11" borderId="13" xfId="0" applyNumberFormat="1" applyFont="1" applyFill="1" applyBorder="1" applyAlignment="1">
      <alignment horizontal="center" vertical="center"/>
    </xf>
    <xf numFmtId="164" fontId="4" fillId="11" borderId="14" xfId="0" applyNumberFormat="1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165" fontId="4" fillId="12" borderId="13" xfId="0" applyNumberFormat="1" applyFont="1" applyFill="1" applyBorder="1" applyAlignment="1">
      <alignment horizontal="center" vertical="center"/>
    </xf>
    <xf numFmtId="165" fontId="4" fillId="12" borderId="14" xfId="0" applyNumberFormat="1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164" fontId="4" fillId="9" borderId="11" xfId="0" applyNumberFormat="1" applyFont="1" applyFill="1" applyBorder="1" applyAlignment="1">
      <alignment horizontal="center" vertical="center"/>
    </xf>
    <xf numFmtId="165" fontId="4" fillId="9" borderId="11" xfId="0" applyNumberFormat="1" applyFont="1" applyFill="1" applyBorder="1" applyAlignment="1">
      <alignment horizontal="center" vertical="center"/>
    </xf>
    <xf numFmtId="164" fontId="4" fillId="9" borderId="13" xfId="0" applyNumberFormat="1" applyFont="1" applyFill="1" applyBorder="1" applyAlignment="1">
      <alignment horizontal="center" vertical="center"/>
    </xf>
    <xf numFmtId="164" fontId="4" fillId="9" borderId="14" xfId="0" applyNumberFormat="1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164" fontId="5" fillId="8" borderId="11" xfId="0" applyNumberFormat="1" applyFont="1" applyFill="1" applyBorder="1" applyAlignment="1">
      <alignment horizontal="center" vertical="center"/>
    </xf>
    <xf numFmtId="165" fontId="5" fillId="8" borderId="11" xfId="0" applyNumberFormat="1" applyFont="1" applyFill="1" applyBorder="1" applyAlignment="1">
      <alignment horizontal="center" vertical="center"/>
    </xf>
    <xf numFmtId="164" fontId="5" fillId="8" borderId="13" xfId="0" applyNumberFormat="1" applyFont="1" applyFill="1" applyBorder="1" applyAlignment="1">
      <alignment horizontal="center" vertical="center"/>
    </xf>
    <xf numFmtId="164" fontId="5" fillId="8" borderId="14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164" fontId="4" fillId="6" borderId="11" xfId="0" applyNumberFormat="1" applyFont="1" applyFill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164" fontId="4" fillId="10" borderId="13" xfId="0" applyNumberFormat="1" applyFont="1" applyFill="1" applyBorder="1" applyAlignment="1">
      <alignment horizontal="center" vertical="center"/>
    </xf>
    <xf numFmtId="164" fontId="4" fillId="10" borderId="14" xfId="0" applyNumberFormat="1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/>
    </xf>
    <xf numFmtId="165" fontId="5" fillId="5" borderId="11" xfId="0" applyNumberFormat="1" applyFont="1" applyFill="1" applyBorder="1" applyAlignment="1">
      <alignment horizontal="center" vertical="center"/>
    </xf>
    <xf numFmtId="164" fontId="5" fillId="5" borderId="13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4" fontId="4" fillId="4" borderId="11" xfId="0" applyNumberFormat="1" applyFont="1" applyFill="1" applyBorder="1" applyAlignment="1">
      <alignment horizontal="center" vertical="center"/>
    </xf>
    <xf numFmtId="165" fontId="4" fillId="4" borderId="11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/Mining/009_Scheduling/05_Weekly%20Schedules/FY26/FY26WK33/2.0%20Draft%20Strategy%20Schedule/FY26WK%20%2333%20-%20Draft%20Schedule.xlsm" TargetMode="External"/><Relationship Id="rId1" Type="http://schemas.openxmlformats.org/officeDocument/2006/relationships/externalLinkPath" Target="file:///N:/Mining/009_Scheduling/05_Weekly%20Schedules/FY26/FY26WK33/2.0%20Draft%20Strategy%20Schedule/FY26WK%20%2333%20-%20Draft%20Schedule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ecilia/Desktop/JOB/C&amp;L/2.%20Other%20important/Draft%20Schedule_long.xlsm" TargetMode="External"/><Relationship Id="rId1" Type="http://schemas.openxmlformats.org/officeDocument/2006/relationships/externalLinkPath" Target="/Users/cecilia/Desktop/JOB/C&amp;L/2.%20Other%20important/Draft%20Schedule_lo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Development Schedule"/>
      <sheetName val="Production Charge and Bog"/>
      <sheetName val="Material Movement"/>
      <sheetName val="Sheet1"/>
      <sheetName val="Crusher Bog"/>
      <sheetName val="Production Schedule"/>
      <sheetName val="Miscellaneous"/>
      <sheetName val="Prod Bog Calcs"/>
      <sheetName val="Ore Pass Visual Tool"/>
      <sheetName val="Schedule Inputs"/>
      <sheetName val="Enabling Tasks"/>
      <sheetName val="Ore Pass Visual Tool (Jan26)"/>
      <sheetName val="Weekly Calendar"/>
      <sheetName val="Deswik 13Wk Physicals"/>
      <sheetName val="Deswik Development Raw Data"/>
      <sheetName val="Deswik Production Raw Data"/>
      <sheetName val="Sheet5"/>
      <sheetName val="Site Report Input"/>
      <sheetName val="Top 3 Master"/>
      <sheetName val="Key Metrics Master"/>
      <sheetName val="Concrete Master"/>
      <sheetName val="Development Master"/>
      <sheetName val="Production Drill Master"/>
      <sheetName val="Production Ring Tonnes Master"/>
      <sheetName val="Raisebore Master"/>
      <sheetName val="Top 3"/>
      <sheetName val="Key Metrics"/>
      <sheetName val="Concrete"/>
      <sheetName val="Development"/>
      <sheetName val="Production Drill"/>
      <sheetName val="Production Ring Tonnes"/>
      <sheetName val="Raiseb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B2" t="str">
            <v>3680-DEC-100</v>
          </cell>
          <cell r="L2" t="str">
            <v>BC1</v>
          </cell>
          <cell r="M2">
            <v>103.0719539934925</v>
          </cell>
        </row>
        <row r="3">
          <cell r="B3" t="str">
            <v>3680-DEC-100</v>
          </cell>
          <cell r="L3" t="str">
            <v>BC1</v>
          </cell>
          <cell r="M3">
            <v>103.467630407283</v>
          </cell>
        </row>
        <row r="4">
          <cell r="B4" t="str">
            <v>3680-DEC-100</v>
          </cell>
          <cell r="L4" t="str">
            <v>BC1</v>
          </cell>
          <cell r="M4">
            <v>103.4676304073665</v>
          </cell>
        </row>
        <row r="5">
          <cell r="B5" t="str">
            <v>3680-DEC-100</v>
          </cell>
          <cell r="L5" t="str">
            <v>BC1</v>
          </cell>
          <cell r="M5">
            <v>103.467630407077</v>
          </cell>
        </row>
        <row r="6">
          <cell r="B6" t="str">
            <v>3680-DEC-100</v>
          </cell>
          <cell r="L6" t="str">
            <v>BC1</v>
          </cell>
          <cell r="M6">
            <v>103.4676304073575</v>
          </cell>
        </row>
        <row r="7">
          <cell r="B7" t="str">
            <v>3680-DEC-100</v>
          </cell>
          <cell r="L7" t="str">
            <v>BC1</v>
          </cell>
          <cell r="M7">
            <v>103.4676304073145</v>
          </cell>
        </row>
        <row r="8">
          <cell r="B8" t="str">
            <v>3680-DEC-100</v>
          </cell>
          <cell r="L8" t="str">
            <v>BC1</v>
          </cell>
          <cell r="M8">
            <v>103.46763040723749</v>
          </cell>
        </row>
        <row r="9">
          <cell r="B9" t="str">
            <v>3680-DEC-100</v>
          </cell>
          <cell r="L9" t="str">
            <v>BC1</v>
          </cell>
          <cell r="M9">
            <v>103.467630407212</v>
          </cell>
        </row>
        <row r="10">
          <cell r="B10" t="str">
            <v>3680-DEC-100</v>
          </cell>
          <cell r="L10" t="str">
            <v>BC1</v>
          </cell>
          <cell r="M10">
            <v>103.251501223171</v>
          </cell>
        </row>
        <row r="11">
          <cell r="B11" t="str">
            <v>3680-DEC-100</v>
          </cell>
          <cell r="L11" t="str">
            <v>BC1</v>
          </cell>
          <cell r="M11">
            <v>103.225275273176</v>
          </cell>
        </row>
        <row r="12">
          <cell r="B12" t="str">
            <v>3680-DEC-363</v>
          </cell>
          <cell r="L12" t="str">
            <v>BC1</v>
          </cell>
          <cell r="M12">
            <v>124.54436993442943</v>
          </cell>
        </row>
        <row r="13">
          <cell r="B13" t="str">
            <v>3680-STP-462</v>
          </cell>
          <cell r="L13" t="str">
            <v>BC1</v>
          </cell>
          <cell r="M13">
            <v>124.801157513839</v>
          </cell>
        </row>
        <row r="14">
          <cell r="B14" t="str">
            <v>3680-SUB-495</v>
          </cell>
          <cell r="L14" t="str">
            <v>BC1</v>
          </cell>
          <cell r="M14">
            <v>124.6518427557294</v>
          </cell>
        </row>
        <row r="15">
          <cell r="B15" t="str">
            <v>3715-DEC-214</v>
          </cell>
          <cell r="L15" t="str">
            <v>BC1</v>
          </cell>
          <cell r="M15">
            <v>133.60144419014924</v>
          </cell>
        </row>
        <row r="16">
          <cell r="B16" t="str">
            <v>3740-DEC-001</v>
          </cell>
          <cell r="L16" t="str">
            <v>BC1</v>
          </cell>
          <cell r="M16">
            <v>103.70374477058949</v>
          </cell>
        </row>
        <row r="17">
          <cell r="B17" t="str">
            <v>3740-DEC-001</v>
          </cell>
          <cell r="L17" t="str">
            <v>BC1</v>
          </cell>
          <cell r="M17">
            <v>103.704186267664</v>
          </cell>
        </row>
        <row r="18">
          <cell r="B18" t="str">
            <v>3740-DEC-001</v>
          </cell>
          <cell r="L18" t="str">
            <v>BC1</v>
          </cell>
          <cell r="M18">
            <v>103.68379002310951</v>
          </cell>
        </row>
        <row r="19">
          <cell r="B19" t="str">
            <v>3740-DEC-001</v>
          </cell>
          <cell r="L19" t="str">
            <v>BC1</v>
          </cell>
          <cell r="M19">
            <v>103.61483900913599</v>
          </cell>
        </row>
        <row r="20">
          <cell r="B20" t="str">
            <v>3740-DEC-001</v>
          </cell>
          <cell r="L20" t="str">
            <v>BC1</v>
          </cell>
          <cell r="M20">
            <v>103.47131235684201</v>
          </cell>
        </row>
        <row r="21">
          <cell r="B21" t="str">
            <v>3740-DEC-001</v>
          </cell>
          <cell r="L21" t="str">
            <v>BC1</v>
          </cell>
          <cell r="M21">
            <v>103.46763042902651</v>
          </cell>
        </row>
        <row r="22">
          <cell r="B22" t="str">
            <v>3740-DEC-001</v>
          </cell>
          <cell r="L22" t="str">
            <v>BC1</v>
          </cell>
          <cell r="M22">
            <v>103.47748477313651</v>
          </cell>
        </row>
        <row r="23">
          <cell r="B23" t="str">
            <v>3740-DEC-100</v>
          </cell>
          <cell r="L23" t="str">
            <v>BC1</v>
          </cell>
          <cell r="M23">
            <v>124.5443699345705</v>
          </cell>
        </row>
        <row r="24">
          <cell r="B24" t="str">
            <v>3740-ESD-001</v>
          </cell>
          <cell r="L24" t="str">
            <v>BC1</v>
          </cell>
          <cell r="M24">
            <v>124.19692392895124</v>
          </cell>
        </row>
        <row r="25">
          <cell r="B25" t="str">
            <v>3740-ESD-001</v>
          </cell>
          <cell r="L25" t="str">
            <v>BC1</v>
          </cell>
          <cell r="M25">
            <v>103.46763040710925</v>
          </cell>
        </row>
        <row r="26">
          <cell r="B26" t="str">
            <v>3740-FAW-001</v>
          </cell>
          <cell r="L26" t="str">
            <v>BC1</v>
          </cell>
          <cell r="M26">
            <v>121.5574657742127</v>
          </cell>
        </row>
        <row r="27">
          <cell r="B27" t="str">
            <v>3740-FAW-001</v>
          </cell>
          <cell r="L27" t="str">
            <v>BC1</v>
          </cell>
          <cell r="M27">
            <v>106.024625905541</v>
          </cell>
        </row>
        <row r="28">
          <cell r="B28" t="str">
            <v>3740-FAW-001</v>
          </cell>
          <cell r="L28" t="str">
            <v>BC1</v>
          </cell>
          <cell r="M28">
            <v>103.46763040682849</v>
          </cell>
        </row>
        <row r="29">
          <cell r="B29" t="str">
            <v>3740-FAW-002</v>
          </cell>
          <cell r="L29" t="str">
            <v>BC1</v>
          </cell>
          <cell r="M29">
            <v>125.33826439695618</v>
          </cell>
        </row>
        <row r="30">
          <cell r="B30" t="str">
            <v>3740-FAW-002</v>
          </cell>
          <cell r="L30" t="str">
            <v>BC1</v>
          </cell>
          <cell r="M30">
            <v>102.51104909632669</v>
          </cell>
        </row>
        <row r="31">
          <cell r="B31" t="str">
            <v>3740-FAW-002</v>
          </cell>
          <cell r="L31" t="str">
            <v>BC1</v>
          </cell>
          <cell r="M31">
            <v>103.46763040707499</v>
          </cell>
        </row>
        <row r="32">
          <cell r="B32" t="str">
            <v>3740-FAW-002</v>
          </cell>
          <cell r="L32" t="str">
            <v>BC1</v>
          </cell>
          <cell r="M32">
            <v>103.51749571630401</v>
          </cell>
        </row>
        <row r="33">
          <cell r="B33" t="str">
            <v>3740-FAW-002</v>
          </cell>
          <cell r="L33" t="str">
            <v>BC1</v>
          </cell>
          <cell r="M33">
            <v>103.46763040714119</v>
          </cell>
        </row>
        <row r="34">
          <cell r="B34" t="str">
            <v>3740-FAW-101</v>
          </cell>
          <cell r="L34" t="str">
            <v>BC1</v>
          </cell>
          <cell r="M34">
            <v>124.94672989333975</v>
          </cell>
        </row>
        <row r="35">
          <cell r="B35" t="str">
            <v>3740-FAW-101</v>
          </cell>
          <cell r="L35" t="str">
            <v>BC1</v>
          </cell>
          <cell r="M35">
            <v>102.945480487488</v>
          </cell>
        </row>
        <row r="36">
          <cell r="B36" t="str">
            <v>3740-FAW-102</v>
          </cell>
          <cell r="L36" t="str">
            <v>BC1</v>
          </cell>
          <cell r="M36">
            <v>105.00663724424243</v>
          </cell>
        </row>
        <row r="37">
          <cell r="B37" t="str">
            <v>3740-STP-001</v>
          </cell>
          <cell r="L37" t="str">
            <v>BC1</v>
          </cell>
          <cell r="M37">
            <v>124.6899699345289</v>
          </cell>
        </row>
        <row r="38">
          <cell r="B38" t="str">
            <v>3740-STP-150</v>
          </cell>
          <cell r="L38" t="str">
            <v>BC1</v>
          </cell>
          <cell r="M38">
            <v>124.68996993445313</v>
          </cell>
        </row>
        <row r="39">
          <cell r="B39" t="str">
            <v>3790-DEC-001</v>
          </cell>
          <cell r="L39" t="str">
            <v>BC1</v>
          </cell>
          <cell r="M39">
            <v>103.57120014606301</v>
          </cell>
        </row>
        <row r="40">
          <cell r="B40" t="str">
            <v>3790-DEC-002</v>
          </cell>
          <cell r="L40" t="str">
            <v>BC1</v>
          </cell>
          <cell r="M40">
            <v>102.95861956885749</v>
          </cell>
        </row>
        <row r="41">
          <cell r="B41" t="str">
            <v>3790-DEC-002</v>
          </cell>
          <cell r="L41" t="str">
            <v>BC1</v>
          </cell>
          <cell r="M41">
            <v>105.8685023230415</v>
          </cell>
        </row>
        <row r="42">
          <cell r="B42" t="str">
            <v>3790-DEC-002</v>
          </cell>
          <cell r="L42" t="str">
            <v>BC1</v>
          </cell>
          <cell r="M42">
            <v>105.35305352417149</v>
          </cell>
        </row>
        <row r="43">
          <cell r="B43" t="str">
            <v>3790-FBY-001</v>
          </cell>
          <cell r="L43" t="str">
            <v>BC1</v>
          </cell>
          <cell r="M43">
            <v>128.44674318328975</v>
          </cell>
        </row>
        <row r="44">
          <cell r="B44" t="str">
            <v>3790-FBY-001</v>
          </cell>
          <cell r="L44" t="str">
            <v>BC1</v>
          </cell>
          <cell r="M44">
            <v>106.73938437957383</v>
          </cell>
        </row>
        <row r="45">
          <cell r="B45" t="str">
            <v>3790-FBY-001</v>
          </cell>
          <cell r="L45" t="str">
            <v>BC1</v>
          </cell>
          <cell r="M45">
            <v>107.357851286787</v>
          </cell>
        </row>
        <row r="46">
          <cell r="B46" t="str">
            <v>3790-FBY-002</v>
          </cell>
          <cell r="L46" t="str">
            <v>BC1</v>
          </cell>
          <cell r="M46">
            <v>106.36869619429245</v>
          </cell>
        </row>
        <row r="47">
          <cell r="B47" t="str">
            <v>3790-FBY-005</v>
          </cell>
          <cell r="L47" t="str">
            <v>BC1</v>
          </cell>
          <cell r="M47">
            <v>0</v>
          </cell>
        </row>
        <row r="48">
          <cell r="B48" t="str">
            <v>3790-FBY-371</v>
          </cell>
          <cell r="L48" t="str">
            <v>BC1</v>
          </cell>
          <cell r="M48">
            <v>0</v>
          </cell>
        </row>
        <row r="49">
          <cell r="B49" t="str">
            <v>3790-FBY-371</v>
          </cell>
          <cell r="L49" t="str">
            <v>BC1</v>
          </cell>
          <cell r="M49">
            <v>0</v>
          </cell>
        </row>
        <row r="50">
          <cell r="B50" t="str">
            <v>3790-FBY-433</v>
          </cell>
          <cell r="L50" t="str">
            <v>BC1</v>
          </cell>
          <cell r="M50">
            <v>0</v>
          </cell>
        </row>
        <row r="51">
          <cell r="B51" t="str">
            <v>3790-FBY-435</v>
          </cell>
          <cell r="L51" t="str">
            <v>BC1</v>
          </cell>
          <cell r="M51">
            <v>0</v>
          </cell>
        </row>
        <row r="52">
          <cell r="B52" t="str">
            <v>3790-FBY-439</v>
          </cell>
          <cell r="L52" t="str">
            <v>BC1</v>
          </cell>
          <cell r="M52">
            <v>0</v>
          </cell>
        </row>
        <row r="53">
          <cell r="B53" t="str">
            <v>3790-SMP-203</v>
          </cell>
          <cell r="L53" t="str">
            <v>BC1</v>
          </cell>
          <cell r="M53">
            <v>0</v>
          </cell>
        </row>
        <row r="54">
          <cell r="B54" t="str">
            <v>3790-SMP-203</v>
          </cell>
          <cell r="L54" t="str">
            <v>BC1</v>
          </cell>
          <cell r="M54">
            <v>0</v>
          </cell>
        </row>
        <row r="55">
          <cell r="B55" t="str">
            <v>3790-SMP-447</v>
          </cell>
          <cell r="L55" t="str">
            <v>BC1</v>
          </cell>
          <cell r="M55">
            <v>103.6678026507775</v>
          </cell>
        </row>
        <row r="56">
          <cell r="B56" t="str">
            <v>3790-STP-149</v>
          </cell>
          <cell r="L56" t="str">
            <v>BC1</v>
          </cell>
          <cell r="M56">
            <v>103.6678026507775</v>
          </cell>
        </row>
        <row r="57">
          <cell r="B57" t="str">
            <v>3800-ESD-313</v>
          </cell>
          <cell r="L57" t="str">
            <v>BC1</v>
          </cell>
          <cell r="M57">
            <v>133.24525602542175</v>
          </cell>
        </row>
        <row r="58">
          <cell r="B58" t="str">
            <v>3800-FAW-111</v>
          </cell>
          <cell r="L58" t="str">
            <v>BC1</v>
          </cell>
          <cell r="M58">
            <v>133.56742573328509</v>
          </cell>
        </row>
        <row r="59">
          <cell r="B59" t="str">
            <v>3835-DEC-550</v>
          </cell>
          <cell r="L59" t="str">
            <v>BC1</v>
          </cell>
          <cell r="M59">
            <v>133.56742573294144</v>
          </cell>
        </row>
        <row r="60">
          <cell r="B60" t="str">
            <v>3835-DEC-550</v>
          </cell>
          <cell r="L60" t="str">
            <v>BC1</v>
          </cell>
          <cell r="M60">
            <v>110.96370753211605</v>
          </cell>
        </row>
        <row r="61">
          <cell r="B61" t="str">
            <v>3835-DEC-550</v>
          </cell>
          <cell r="L61" t="str">
            <v>BC1</v>
          </cell>
          <cell r="M61">
            <v>133.56742573294144</v>
          </cell>
        </row>
        <row r="62">
          <cell r="B62" t="str">
            <v>3835-DEC-550</v>
          </cell>
          <cell r="L62" t="str">
            <v>BC1</v>
          </cell>
          <cell r="M62">
            <v>110.96370753211605</v>
          </cell>
        </row>
        <row r="63">
          <cell r="B63" t="str">
            <v>3835-DEC-550</v>
          </cell>
          <cell r="L63" t="str">
            <v>BC1</v>
          </cell>
          <cell r="M63">
            <v>133.18408808420804</v>
          </cell>
        </row>
        <row r="64">
          <cell r="B64" t="str">
            <v>3835-DEC-550</v>
          </cell>
          <cell r="L64" t="str">
            <v>BC1</v>
          </cell>
          <cell r="M64">
            <v>110.938860923796</v>
          </cell>
        </row>
        <row r="65">
          <cell r="B65" t="str">
            <v>3835-DEC-550</v>
          </cell>
          <cell r="L65" t="str">
            <v>BC1</v>
          </cell>
          <cell r="M65">
            <v>110.07577824925274</v>
          </cell>
        </row>
        <row r="66">
          <cell r="B66" t="str">
            <v>3835-DEC-550</v>
          </cell>
          <cell r="L66" t="str">
            <v>BC1</v>
          </cell>
          <cell r="M66">
            <v>133.18408808420804</v>
          </cell>
        </row>
        <row r="67">
          <cell r="B67" t="str">
            <v>3835-DEC-550</v>
          </cell>
          <cell r="L67" t="str">
            <v>BC1</v>
          </cell>
          <cell r="M67">
            <v>110.938860923796</v>
          </cell>
        </row>
        <row r="68">
          <cell r="B68" t="str">
            <v>3835-DEC-550</v>
          </cell>
          <cell r="L68" t="str">
            <v>BC1</v>
          </cell>
          <cell r="M68">
            <v>133.54552726453329</v>
          </cell>
        </row>
        <row r="69">
          <cell r="B69" t="str">
            <v>3835-DEC-550</v>
          </cell>
          <cell r="L69" t="str">
            <v>BC1</v>
          </cell>
          <cell r="M69">
            <v>84.670690943061132</v>
          </cell>
        </row>
        <row r="70">
          <cell r="B70" t="str">
            <v>3835-DEC-550</v>
          </cell>
          <cell r="L70" t="str">
            <v>BC1</v>
          </cell>
          <cell r="M70">
            <v>84.670690943061132</v>
          </cell>
        </row>
        <row r="71">
          <cell r="B71" t="str">
            <v>3835-SMP-103</v>
          </cell>
          <cell r="L71" t="str">
            <v>BC1</v>
          </cell>
          <cell r="M71">
            <v>75.575871194669318</v>
          </cell>
        </row>
        <row r="72">
          <cell r="B72" t="str">
            <v>3835-STP-102</v>
          </cell>
          <cell r="L72" t="str">
            <v>BC1</v>
          </cell>
          <cell r="M72">
            <v>0</v>
          </cell>
        </row>
        <row r="73">
          <cell r="B73" t="str">
            <v>3835-STP-103</v>
          </cell>
          <cell r="L73" t="str">
            <v>BC1</v>
          </cell>
          <cell r="M73">
            <v>124.68996993458602</v>
          </cell>
        </row>
        <row r="74">
          <cell r="B74" t="str">
            <v>3845-CVD-550</v>
          </cell>
          <cell r="L74" t="str">
            <v>BC1</v>
          </cell>
          <cell r="M74">
            <v>120.33380393765101</v>
          </cell>
        </row>
        <row r="75">
          <cell r="B75" t="str">
            <v>3925-CVD-540</v>
          </cell>
          <cell r="L75" t="str">
            <v>BC1</v>
          </cell>
          <cell r="M75">
            <v>103.70245670981201</v>
          </cell>
        </row>
        <row r="76">
          <cell r="B76" t="str">
            <v>3925-CVD-540</v>
          </cell>
          <cell r="L76" t="str">
            <v>BC1</v>
          </cell>
          <cell r="M76">
            <v>103.5088741278995</v>
          </cell>
        </row>
        <row r="77">
          <cell r="B77" t="str">
            <v>3925-CVD-540</v>
          </cell>
          <cell r="L77" t="str">
            <v>BC1</v>
          </cell>
          <cell r="M77">
            <v>103.70245670981201</v>
          </cell>
        </row>
        <row r="78">
          <cell r="B78" t="str">
            <v>3925-CVD-540</v>
          </cell>
          <cell r="L78" t="str">
            <v>BC1</v>
          </cell>
          <cell r="M78">
            <v>124.68996993451728</v>
          </cell>
        </row>
        <row r="79">
          <cell r="B79" t="str">
            <v>3925-CVD-540</v>
          </cell>
          <cell r="L79" t="str">
            <v>BC1</v>
          </cell>
          <cell r="M79">
            <v>123.78733769496048</v>
          </cell>
        </row>
        <row r="80">
          <cell r="B80" t="str">
            <v>3925-CVD-540</v>
          </cell>
          <cell r="L80" t="str">
            <v>BC1</v>
          </cell>
          <cell r="M80">
            <v>103.48893229774994</v>
          </cell>
        </row>
        <row r="81">
          <cell r="B81" t="str">
            <v>3925-CVD-540</v>
          </cell>
          <cell r="L81" t="str">
            <v>BC1</v>
          </cell>
          <cell r="M81">
            <v>124.54441853208291</v>
          </cell>
        </row>
        <row r="82">
          <cell r="B82" t="str">
            <v>3925-CVD-540</v>
          </cell>
          <cell r="L82" t="str">
            <v>BC1</v>
          </cell>
          <cell r="M82">
            <v>124.54441853208291</v>
          </cell>
        </row>
        <row r="83">
          <cell r="B83" t="str">
            <v>3925-CVD-540</v>
          </cell>
          <cell r="L83" t="str">
            <v>BC1</v>
          </cell>
          <cell r="M83">
            <v>44.460574853472195</v>
          </cell>
        </row>
        <row r="84">
          <cell r="B84" t="str">
            <v>3925-CVD-540</v>
          </cell>
          <cell r="L84" t="str">
            <v>BC1</v>
          </cell>
          <cell r="M84">
            <v>44.460574853474405</v>
          </cell>
        </row>
        <row r="85">
          <cell r="B85" t="str">
            <v>3925-CVD-540</v>
          </cell>
          <cell r="L85" t="str">
            <v>BC1</v>
          </cell>
          <cell r="M85">
            <v>44.460574853472473</v>
          </cell>
        </row>
        <row r="86">
          <cell r="B86" t="str">
            <v>3925-CVD-540</v>
          </cell>
          <cell r="L86" t="str">
            <v>BC1</v>
          </cell>
          <cell r="M86">
            <v>124.52520355878835</v>
          </cell>
        </row>
        <row r="87">
          <cell r="B87" t="str">
            <v>3925-PST-243</v>
          </cell>
          <cell r="L87" t="str">
            <v>BC1</v>
          </cell>
          <cell r="M87">
            <v>124.54436993429825</v>
          </cell>
        </row>
        <row r="88">
          <cell r="B88" t="str">
            <v>3925-SMP-243</v>
          </cell>
          <cell r="L88" t="str">
            <v>BC1</v>
          </cell>
          <cell r="M88">
            <v>197.26841443445576</v>
          </cell>
        </row>
        <row r="89">
          <cell r="B89" t="str">
            <v>3925-STP-243</v>
          </cell>
          <cell r="L89" t="str">
            <v>BC1</v>
          </cell>
          <cell r="M89">
            <v>193.65469756650054</v>
          </cell>
        </row>
        <row r="90">
          <cell r="B90" t="str">
            <v>3925-STP-243</v>
          </cell>
          <cell r="L90" t="str">
            <v>BC1</v>
          </cell>
          <cell r="M90">
            <v>193.65469756954215</v>
          </cell>
        </row>
        <row r="91">
          <cell r="B91" t="str">
            <v>4095-FAW-400</v>
          </cell>
          <cell r="L91" t="str">
            <v>BC1</v>
          </cell>
          <cell r="M91">
            <v>0</v>
          </cell>
        </row>
        <row r="92">
          <cell r="B92" t="str">
            <v>4095-FAW-400</v>
          </cell>
          <cell r="L92" t="str">
            <v>BC1</v>
          </cell>
          <cell r="M92">
            <v>0</v>
          </cell>
        </row>
        <row r="93">
          <cell r="B93" t="str">
            <v>4095-FAW-400</v>
          </cell>
          <cell r="L93" t="str">
            <v>BC1</v>
          </cell>
          <cell r="M93">
            <v>0</v>
          </cell>
        </row>
        <row r="94">
          <cell r="B94" t="str">
            <v>4095-FAW-400</v>
          </cell>
          <cell r="L94" t="str">
            <v>BC1</v>
          </cell>
          <cell r="M94">
            <v>88.224910832067962</v>
          </cell>
        </row>
        <row r="95">
          <cell r="B95" t="str">
            <v>4095-FAW-400</v>
          </cell>
          <cell r="L95" t="str">
            <v>BC1</v>
          </cell>
          <cell r="M95">
            <v>88.224910832067962</v>
          </cell>
        </row>
        <row r="96">
          <cell r="B96" t="str">
            <v>4095-PER-001</v>
          </cell>
          <cell r="L96" t="str">
            <v>BC1</v>
          </cell>
          <cell r="M96">
            <v>124.68996993451728</v>
          </cell>
        </row>
        <row r="97">
          <cell r="B97" t="str">
            <v>4095-PER-001</v>
          </cell>
          <cell r="L97" t="str">
            <v>BC1</v>
          </cell>
          <cell r="M97">
            <v>124.35135577711505</v>
          </cell>
        </row>
        <row r="98">
          <cell r="B98" t="str">
            <v>4095-PER-001</v>
          </cell>
          <cell r="L98" t="str">
            <v>BC1</v>
          </cell>
          <cell r="M98">
            <v>110.96370753182501</v>
          </cell>
        </row>
        <row r="99">
          <cell r="B99" t="str">
            <v>4095-PER-001</v>
          </cell>
          <cell r="L99" t="str">
            <v>BC1</v>
          </cell>
          <cell r="M99">
            <v>110.96370753200499</v>
          </cell>
        </row>
        <row r="100">
          <cell r="B100" t="str">
            <v>4095-PER-001</v>
          </cell>
          <cell r="L100" t="str">
            <v>BC1</v>
          </cell>
          <cell r="M100">
            <v>110.96370753185549</v>
          </cell>
        </row>
        <row r="101">
          <cell r="B101" t="str">
            <v>4095-PER-001</v>
          </cell>
          <cell r="L101" t="str">
            <v>BC1</v>
          </cell>
          <cell r="M101">
            <v>110.96370753213701</v>
          </cell>
        </row>
        <row r="102">
          <cell r="B102" t="str">
            <v>4095-PER-001</v>
          </cell>
          <cell r="L102" t="str">
            <v>BC1</v>
          </cell>
          <cell r="M102">
            <v>110.96370753199702</v>
          </cell>
        </row>
        <row r="103">
          <cell r="B103" t="str">
            <v>4095-PER-001</v>
          </cell>
          <cell r="L103" t="str">
            <v>BC1</v>
          </cell>
          <cell r="M103">
            <v>110.96370753182501</v>
          </cell>
        </row>
        <row r="104">
          <cell r="B104" t="str">
            <v>4095-PER-002</v>
          </cell>
          <cell r="L104" t="str">
            <v>BC1</v>
          </cell>
          <cell r="M104">
            <v>110.96370753200499</v>
          </cell>
        </row>
        <row r="105">
          <cell r="B105" t="str">
            <v>4095-PER-002</v>
          </cell>
          <cell r="L105" t="str">
            <v>BC1</v>
          </cell>
          <cell r="M105">
            <v>110.96370753185549</v>
          </cell>
        </row>
        <row r="106">
          <cell r="B106" t="str">
            <v>4095-PER-002</v>
          </cell>
          <cell r="L106" t="str">
            <v>BC1</v>
          </cell>
          <cell r="M106">
            <v>124.68996993484123</v>
          </cell>
        </row>
        <row r="107">
          <cell r="B107" t="str">
            <v>4095-PER-002</v>
          </cell>
          <cell r="L107" t="str">
            <v>BC1</v>
          </cell>
          <cell r="M107">
            <v>124.68996993484123</v>
          </cell>
        </row>
        <row r="108">
          <cell r="B108" t="str">
            <v>4095-PER-002</v>
          </cell>
          <cell r="L108" t="str">
            <v>BC1</v>
          </cell>
          <cell r="M108">
            <v>120.333803938088</v>
          </cell>
        </row>
        <row r="109">
          <cell r="B109" t="str">
            <v>4095-PER-002</v>
          </cell>
          <cell r="L109" t="str">
            <v>BC1</v>
          </cell>
          <cell r="M109">
            <v>120.333803938088</v>
          </cell>
        </row>
        <row r="110">
          <cell r="B110" t="str">
            <v>4095-PER-002</v>
          </cell>
          <cell r="L110" t="str">
            <v>BC1</v>
          </cell>
          <cell r="M110">
            <v>124.68996993473503</v>
          </cell>
        </row>
        <row r="111">
          <cell r="B111" t="str">
            <v>4095-PER-002</v>
          </cell>
          <cell r="L111" t="str">
            <v>BC1</v>
          </cell>
          <cell r="M111">
            <v>124.68996993473503</v>
          </cell>
        </row>
        <row r="112">
          <cell r="B112" t="str">
            <v>4095-PER-002</v>
          </cell>
          <cell r="L112" t="str">
            <v>BC1</v>
          </cell>
          <cell r="M112">
            <v>120.3338039380855</v>
          </cell>
        </row>
        <row r="113">
          <cell r="B113" t="str">
            <v>4095-PER-002</v>
          </cell>
          <cell r="L113" t="str">
            <v>BC1</v>
          </cell>
          <cell r="M113">
            <v>120.333803937977</v>
          </cell>
        </row>
        <row r="114">
          <cell r="B114" t="str">
            <v>4095-PER-002</v>
          </cell>
          <cell r="L114" t="str">
            <v>BC1</v>
          </cell>
          <cell r="M114">
            <v>120.3338039379975</v>
          </cell>
        </row>
        <row r="115">
          <cell r="B115" t="str">
            <v>4095-RAW-300</v>
          </cell>
          <cell r="L115" t="str">
            <v>BC1</v>
          </cell>
          <cell r="M115">
            <v>120.3338039381625</v>
          </cell>
        </row>
        <row r="116">
          <cell r="B116" t="str">
            <v>4095-RAW-300</v>
          </cell>
          <cell r="L116" t="str">
            <v>BC1</v>
          </cell>
          <cell r="M116">
            <v>120.3338039379975</v>
          </cell>
        </row>
        <row r="117">
          <cell r="B117" t="str">
            <v>4095-RAW-300</v>
          </cell>
          <cell r="L117" t="str">
            <v>BC1</v>
          </cell>
          <cell r="M117">
            <v>120.3338039381625</v>
          </cell>
        </row>
        <row r="118">
          <cell r="B118" t="str">
            <v>4095-SMP-002</v>
          </cell>
          <cell r="L118" t="str">
            <v>BC1</v>
          </cell>
          <cell r="M118">
            <v>120.333803937951</v>
          </cell>
        </row>
        <row r="119">
          <cell r="B119" t="str">
            <v>4095-SMP-002</v>
          </cell>
          <cell r="L119" t="str">
            <v>BC1</v>
          </cell>
          <cell r="M119">
            <v>75.575871194512786</v>
          </cell>
        </row>
        <row r="120">
          <cell r="B120" t="str">
            <v>4095-STP-004</v>
          </cell>
          <cell r="L120" t="str">
            <v>BC1</v>
          </cell>
          <cell r="M120">
            <v>111.13657669961918</v>
          </cell>
        </row>
        <row r="121">
          <cell r="B121" t="str">
            <v>4095-STP-007</v>
          </cell>
          <cell r="L121" t="str">
            <v>BC1</v>
          </cell>
          <cell r="M121">
            <v>113.26555018630881</v>
          </cell>
        </row>
        <row r="122">
          <cell r="B122" t="str">
            <v>4095-SUB-005</v>
          </cell>
          <cell r="L122" t="str">
            <v>BC1</v>
          </cell>
          <cell r="M122">
            <v>111.11324215889849</v>
          </cell>
        </row>
        <row r="123">
          <cell r="B123" t="str">
            <v>4095-SUB-005</v>
          </cell>
          <cell r="L123" t="str">
            <v>BC1</v>
          </cell>
          <cell r="M123">
            <v>91.667694452789505</v>
          </cell>
        </row>
        <row r="124">
          <cell r="B124" t="str">
            <v>4095-SUB-005</v>
          </cell>
          <cell r="L124" t="str">
            <v>BC1</v>
          </cell>
          <cell r="M124">
            <v>93.899322721067009</v>
          </cell>
        </row>
        <row r="125">
          <cell r="B125" t="str">
            <v>4095-SUB-005</v>
          </cell>
          <cell r="L125" t="str">
            <v>BC1</v>
          </cell>
          <cell r="M125">
            <v>113.26555018625399</v>
          </cell>
        </row>
        <row r="126">
          <cell r="B126" t="str">
            <v>4095-SUB-005</v>
          </cell>
          <cell r="L126" t="str">
            <v>BC1</v>
          </cell>
          <cell r="M126">
            <v>93.375667412194503</v>
          </cell>
        </row>
        <row r="127">
          <cell r="B127" t="str">
            <v>4095-XCT-008</v>
          </cell>
          <cell r="L127" t="str">
            <v>BC1</v>
          </cell>
          <cell r="M127">
            <v>111.13830538134387</v>
          </cell>
        </row>
        <row r="128">
          <cell r="B128" t="str">
            <v>4126-ACC-201</v>
          </cell>
          <cell r="L128" t="str">
            <v>SLC</v>
          </cell>
          <cell r="M128">
            <v>92.352395308037003</v>
          </cell>
        </row>
        <row r="129">
          <cell r="B129" t="str">
            <v>4126-ACC-202</v>
          </cell>
          <cell r="L129" t="str">
            <v>SLC</v>
          </cell>
          <cell r="M129">
            <v>92.401869217242989</v>
          </cell>
        </row>
        <row r="130">
          <cell r="B130" t="str">
            <v>4126-ACC-202</v>
          </cell>
          <cell r="L130" t="str">
            <v>SLC</v>
          </cell>
          <cell r="M130">
            <v>113.26555018620915</v>
          </cell>
        </row>
        <row r="131">
          <cell r="B131" t="str">
            <v>4126-ACC-202</v>
          </cell>
          <cell r="L131" t="str">
            <v>SLC</v>
          </cell>
          <cell r="M131">
            <v>94.097534000872002</v>
          </cell>
        </row>
        <row r="132">
          <cell r="B132" t="str">
            <v>4126-ACC-203</v>
          </cell>
          <cell r="L132" t="str">
            <v>SLC</v>
          </cell>
          <cell r="M132">
            <v>105.08790009021929</v>
          </cell>
        </row>
        <row r="133">
          <cell r="B133" t="str">
            <v>4126-ACC-203</v>
          </cell>
          <cell r="L133" t="str">
            <v>SLC</v>
          </cell>
          <cell r="M133">
            <v>124.5443699342798</v>
          </cell>
        </row>
        <row r="134">
          <cell r="B134" t="str">
            <v>4126-ACC-203</v>
          </cell>
          <cell r="L134" t="str">
            <v>SLC</v>
          </cell>
          <cell r="M134">
            <v>103.46763040728499</v>
          </cell>
        </row>
        <row r="135">
          <cell r="B135" t="str">
            <v>4126-DEC-100</v>
          </cell>
          <cell r="L135" t="str">
            <v>SLC</v>
          </cell>
          <cell r="M135">
            <v>124.68996993471109</v>
          </cell>
        </row>
        <row r="136">
          <cell r="B136" t="str">
            <v>4126-FAW-400</v>
          </cell>
          <cell r="L136" t="str">
            <v>SLC</v>
          </cell>
          <cell r="M136">
            <v>122.47847731131412</v>
          </cell>
        </row>
        <row r="137">
          <cell r="B137" t="str">
            <v>4126-FAW-401</v>
          </cell>
          <cell r="L137" t="str">
            <v>SLC</v>
          </cell>
          <cell r="M137">
            <v>122.33202747241218</v>
          </cell>
        </row>
        <row r="138">
          <cell r="B138" t="str">
            <v>4126-FAW-401</v>
          </cell>
          <cell r="L138" t="str">
            <v>SLC</v>
          </cell>
          <cell r="M138">
            <v>0</v>
          </cell>
        </row>
        <row r="139">
          <cell r="B139" t="str">
            <v>4126-PER-200</v>
          </cell>
          <cell r="L139" t="str">
            <v>SLC</v>
          </cell>
          <cell r="M139">
            <v>143.668937747168</v>
          </cell>
        </row>
        <row r="140">
          <cell r="B140" t="str">
            <v>4126-PER-200</v>
          </cell>
          <cell r="L140" t="str">
            <v>SLC</v>
          </cell>
          <cell r="M140">
            <v>55.095082210439188</v>
          </cell>
        </row>
        <row r="141">
          <cell r="B141" t="str">
            <v>4126-PER-200</v>
          </cell>
          <cell r="L141" t="str">
            <v>SLC</v>
          </cell>
          <cell r="M141">
            <v>54.961311287378727</v>
          </cell>
        </row>
        <row r="142">
          <cell r="B142" t="str">
            <v>4126-STP-105</v>
          </cell>
          <cell r="L142" t="str">
            <v>SLC</v>
          </cell>
          <cell r="M142">
            <v>54.733571082438601</v>
          </cell>
        </row>
        <row r="143">
          <cell r="B143" t="str">
            <v>4126-STP-202</v>
          </cell>
          <cell r="L143" t="str">
            <v>SLC</v>
          </cell>
          <cell r="M143">
            <v>171.41032492865031</v>
          </cell>
        </row>
        <row r="144">
          <cell r="B144" t="str">
            <v>4126-STP-202</v>
          </cell>
          <cell r="L144" t="str">
            <v>SLC</v>
          </cell>
          <cell r="M144">
            <v>125.4228302131074</v>
          </cell>
        </row>
        <row r="145">
          <cell r="B145" t="str">
            <v>4126-STP-202</v>
          </cell>
          <cell r="L145" t="str">
            <v>SLC</v>
          </cell>
          <cell r="M145">
            <v>0</v>
          </cell>
        </row>
        <row r="146">
          <cell r="B146" t="str">
            <v>4126-STP-202</v>
          </cell>
          <cell r="L146" t="str">
            <v>SLC</v>
          </cell>
          <cell r="M146">
            <v>140.22937819137351</v>
          </cell>
        </row>
        <row r="147">
          <cell r="B147" t="str">
            <v>4126-STP-203</v>
          </cell>
          <cell r="L147" t="str">
            <v>SLC</v>
          </cell>
          <cell r="M147">
            <v>142.21418029694649</v>
          </cell>
        </row>
        <row r="148">
          <cell r="B148" t="str">
            <v>4126-STP-203</v>
          </cell>
          <cell r="L148" t="str">
            <v>SLC</v>
          </cell>
          <cell r="M148">
            <v>168.92310872802901</v>
          </cell>
        </row>
        <row r="149">
          <cell r="B149" t="str">
            <v>4126-STP-203</v>
          </cell>
          <cell r="L149" t="str">
            <v>SLC</v>
          </cell>
          <cell r="M149">
            <v>169.168428944662</v>
          </cell>
        </row>
        <row r="150">
          <cell r="B150" t="str">
            <v>4126-XCD-329</v>
          </cell>
          <cell r="L150" t="str">
            <v>SLC</v>
          </cell>
          <cell r="M150">
            <v>126.37410649052883</v>
          </cell>
        </row>
        <row r="151">
          <cell r="B151" t="str">
            <v>4126-XCD-329</v>
          </cell>
          <cell r="L151" t="str">
            <v>SLC</v>
          </cell>
          <cell r="M151">
            <v>117.29153964708436</v>
          </cell>
        </row>
        <row r="152">
          <cell r="B152" t="str">
            <v>4126-XCD-331</v>
          </cell>
          <cell r="L152" t="str">
            <v>SLC</v>
          </cell>
          <cell r="M152">
            <v>113.81731009092701</v>
          </cell>
        </row>
        <row r="153">
          <cell r="B153" t="str">
            <v>4126-XCD-331</v>
          </cell>
          <cell r="L153" t="str">
            <v>SLC</v>
          </cell>
          <cell r="M153">
            <v>112.32861740680251</v>
          </cell>
        </row>
        <row r="154">
          <cell r="B154" t="str">
            <v>4126-XCD-333</v>
          </cell>
          <cell r="L154" t="str">
            <v>SLC</v>
          </cell>
          <cell r="M154">
            <v>135.35113138072467</v>
          </cell>
        </row>
        <row r="155">
          <cell r="B155" t="str">
            <v>4126-XCD-333</v>
          </cell>
          <cell r="L155" t="str">
            <v>SLC</v>
          </cell>
          <cell r="M155">
            <v>135.36989560931224</v>
          </cell>
        </row>
        <row r="156">
          <cell r="B156" t="str">
            <v>4126-XCD-335</v>
          </cell>
          <cell r="L156" t="str">
            <v>SLC</v>
          </cell>
          <cell r="M156">
            <v>139.85937603163299</v>
          </cell>
        </row>
        <row r="157">
          <cell r="B157" t="str">
            <v>4126-XCD-335</v>
          </cell>
          <cell r="L157" t="str">
            <v>SLC</v>
          </cell>
          <cell r="M157">
            <v>139.8593760307333</v>
          </cell>
        </row>
        <row r="158">
          <cell r="B158" t="str">
            <v>4126-XCD-337</v>
          </cell>
          <cell r="L158" t="str">
            <v>SLC</v>
          </cell>
          <cell r="M158">
            <v>132.24901544955151</v>
          </cell>
        </row>
        <row r="159">
          <cell r="B159" t="str">
            <v>4150-FAW-113</v>
          </cell>
          <cell r="L159" t="str">
            <v>BC1</v>
          </cell>
          <cell r="M159">
            <v>91.084803323892146</v>
          </cell>
        </row>
        <row r="160">
          <cell r="B160" t="str">
            <v>4150-FAW-113</v>
          </cell>
          <cell r="L160" t="str">
            <v>BC1</v>
          </cell>
          <cell r="M160">
            <v>136.86669919317575</v>
          </cell>
        </row>
        <row r="161">
          <cell r="B161" t="str">
            <v>4155-ACC-101</v>
          </cell>
          <cell r="L161" t="str">
            <v>SLC</v>
          </cell>
          <cell r="M161">
            <v>113.81314575755499</v>
          </cell>
        </row>
        <row r="162">
          <cell r="B162" t="str">
            <v>4155-ACC-101</v>
          </cell>
          <cell r="L162" t="str">
            <v>SLC</v>
          </cell>
          <cell r="M162">
            <v>122.28013130481764</v>
          </cell>
        </row>
        <row r="163">
          <cell r="B163" t="str">
            <v>4155-ACC-101</v>
          </cell>
          <cell r="L163" t="str">
            <v>SLC</v>
          </cell>
          <cell r="M163">
            <v>143.4937128432525</v>
          </cell>
        </row>
        <row r="164">
          <cell r="B164" t="str">
            <v>4155-ACC-101</v>
          </cell>
          <cell r="L164" t="str">
            <v>SLC</v>
          </cell>
          <cell r="M164">
            <v>131.74600066434624</v>
          </cell>
        </row>
        <row r="165">
          <cell r="B165" t="str">
            <v>4155-ACC-102</v>
          </cell>
          <cell r="L165" t="str">
            <v>SLC</v>
          </cell>
          <cell r="M165">
            <v>133.46216626485</v>
          </cell>
        </row>
        <row r="166">
          <cell r="B166" t="str">
            <v>4155-ACC-102</v>
          </cell>
          <cell r="L166" t="str">
            <v>SLC</v>
          </cell>
          <cell r="M166">
            <v>109.282096009008</v>
          </cell>
        </row>
        <row r="167">
          <cell r="B167" t="str">
            <v>4155-ACC-102</v>
          </cell>
          <cell r="L167" t="str">
            <v>SLC</v>
          </cell>
          <cell r="M167">
            <v>111.7719351886645</v>
          </cell>
        </row>
        <row r="168">
          <cell r="B168" t="str">
            <v>4155-ACC-102</v>
          </cell>
          <cell r="L168" t="str">
            <v>SLC</v>
          </cell>
          <cell r="M168">
            <v>92.103205801672502</v>
          </cell>
        </row>
        <row r="169">
          <cell r="B169" t="str">
            <v>4155-ACC-102</v>
          </cell>
          <cell r="L169" t="str">
            <v>SLC</v>
          </cell>
          <cell r="M169">
            <v>93.885730100041997</v>
          </cell>
        </row>
        <row r="170">
          <cell r="B170" t="str">
            <v>4155-ACC-102</v>
          </cell>
          <cell r="L170" t="str">
            <v>SLC</v>
          </cell>
          <cell r="M170">
            <v>0</v>
          </cell>
        </row>
        <row r="171">
          <cell r="B171" t="str">
            <v>4155-ACC-201</v>
          </cell>
          <cell r="L171" t="str">
            <v>SLC</v>
          </cell>
          <cell r="M171">
            <v>124.07698644828572</v>
          </cell>
        </row>
        <row r="172">
          <cell r="B172" t="str">
            <v>4155-ACC-201</v>
          </cell>
          <cell r="L172" t="str">
            <v>SLC</v>
          </cell>
          <cell r="M172">
            <v>101.90616343868628</v>
          </cell>
        </row>
        <row r="173">
          <cell r="B173" t="str">
            <v>4155-ACC-201</v>
          </cell>
          <cell r="L173" t="str">
            <v>SLC</v>
          </cell>
          <cell r="M173">
            <v>123.02099847040047</v>
          </cell>
        </row>
        <row r="174">
          <cell r="B174" t="str">
            <v>4155-ACC-201</v>
          </cell>
          <cell r="L174" t="str">
            <v>SLC</v>
          </cell>
          <cell r="M174">
            <v>101.85312567654529</v>
          </cell>
        </row>
        <row r="175">
          <cell r="B175" t="str">
            <v>4155-ACC-201</v>
          </cell>
          <cell r="L175" t="str">
            <v>SLC</v>
          </cell>
          <cell r="M175">
            <v>123.6042910367335</v>
          </cell>
        </row>
        <row r="176">
          <cell r="B176" t="str">
            <v>4155-ACC-202</v>
          </cell>
          <cell r="L176" t="str">
            <v>SLC</v>
          </cell>
          <cell r="M176">
            <v>122.77984758074649</v>
          </cell>
        </row>
        <row r="177">
          <cell r="B177" t="str">
            <v>4155-ACC-202</v>
          </cell>
          <cell r="L177" t="str">
            <v>SLC</v>
          </cell>
          <cell r="M177">
            <v>125.07420745163225</v>
          </cell>
        </row>
        <row r="178">
          <cell r="B178" t="str">
            <v>4155-DEC-100</v>
          </cell>
          <cell r="L178" t="str">
            <v>SLC</v>
          </cell>
          <cell r="M178">
            <v>125.0742074507842</v>
          </cell>
        </row>
        <row r="179">
          <cell r="B179" t="str">
            <v>4155-DEC-100</v>
          </cell>
          <cell r="L179" t="str">
            <v>SLC</v>
          </cell>
          <cell r="M179">
            <v>123.31759844215115</v>
          </cell>
        </row>
        <row r="180">
          <cell r="B180" t="str">
            <v>4155-DEC-100</v>
          </cell>
          <cell r="L180" t="str">
            <v>SLC</v>
          </cell>
          <cell r="M180">
            <v>123.31759844131513</v>
          </cell>
        </row>
        <row r="181">
          <cell r="B181" t="str">
            <v>4155-DEC-100</v>
          </cell>
          <cell r="L181" t="str">
            <v>SLC</v>
          </cell>
          <cell r="M181">
            <v>102.41928728706651</v>
          </cell>
        </row>
        <row r="182">
          <cell r="B182" t="str">
            <v>4155-DEC-100</v>
          </cell>
          <cell r="L182" t="str">
            <v>SLC</v>
          </cell>
          <cell r="M182">
            <v>103.49058875826594</v>
          </cell>
        </row>
        <row r="183">
          <cell r="B183" t="str">
            <v>4155-FAW-400</v>
          </cell>
          <cell r="L183" t="str">
            <v>SLC</v>
          </cell>
          <cell r="M183">
            <v>172.84063593159351</v>
          </cell>
        </row>
        <row r="184">
          <cell r="B184" t="str">
            <v>4155-FAW-400</v>
          </cell>
          <cell r="L184" t="str">
            <v>SLC</v>
          </cell>
          <cell r="M184">
            <v>143.03712265993448</v>
          </cell>
        </row>
        <row r="185">
          <cell r="B185" t="str">
            <v>4155-FAW-400</v>
          </cell>
          <cell r="L185" t="str">
            <v>SLC</v>
          </cell>
          <cell r="M185">
            <v>142.59781492155943</v>
          </cell>
        </row>
        <row r="186">
          <cell r="B186" t="str">
            <v>4155-PER-200</v>
          </cell>
          <cell r="L186" t="str">
            <v>SLC</v>
          </cell>
          <cell r="M186">
            <v>141.65552071075999</v>
          </cell>
        </row>
        <row r="187">
          <cell r="B187" t="str">
            <v>4155-PER-200</v>
          </cell>
          <cell r="L187" t="str">
            <v>SLC</v>
          </cell>
          <cell r="M187">
            <v>115.46412429423849</v>
          </cell>
        </row>
        <row r="188">
          <cell r="B188" t="str">
            <v>4155-PER-200</v>
          </cell>
          <cell r="L188" t="str">
            <v>SLC</v>
          </cell>
          <cell r="M188">
            <v>125.37265659485949</v>
          </cell>
        </row>
        <row r="189">
          <cell r="B189" t="str">
            <v>4155-PER-200</v>
          </cell>
          <cell r="L189" t="str">
            <v>SLC</v>
          </cell>
          <cell r="M189">
            <v>107.58920110066599</v>
          </cell>
        </row>
        <row r="190">
          <cell r="B190" t="str">
            <v>4155-RAW-300</v>
          </cell>
          <cell r="L190" t="str">
            <v>SLC</v>
          </cell>
          <cell r="M190">
            <v>100.947288472615</v>
          </cell>
        </row>
        <row r="191">
          <cell r="B191" t="str">
            <v>4155-SMP-113</v>
          </cell>
          <cell r="L191" t="str">
            <v>SLC</v>
          </cell>
          <cell r="M191">
            <v>100.9117799074005</v>
          </cell>
        </row>
        <row r="192">
          <cell r="B192" t="str">
            <v>4155-STP-114</v>
          </cell>
          <cell r="L192" t="str">
            <v>SLC</v>
          </cell>
          <cell r="M192">
            <v>98.900487725838502</v>
          </cell>
        </row>
        <row r="193">
          <cell r="B193" t="str">
            <v>4155-STP-114</v>
          </cell>
          <cell r="L193" t="str">
            <v>SLC</v>
          </cell>
          <cell r="M193">
            <v>100.83881417030106</v>
          </cell>
        </row>
        <row r="194">
          <cell r="B194" t="str">
            <v>4155-STP-202</v>
          </cell>
          <cell r="L194" t="str">
            <v>SLC</v>
          </cell>
          <cell r="M194">
            <v>103.28652996862949</v>
          </cell>
        </row>
        <row r="195">
          <cell r="B195" t="str">
            <v>4155-STP-202</v>
          </cell>
          <cell r="L195" t="str">
            <v>SLC</v>
          </cell>
          <cell r="M195">
            <v>103.249018656367</v>
          </cell>
        </row>
        <row r="196">
          <cell r="B196" t="str">
            <v>4155-STP-202</v>
          </cell>
          <cell r="L196" t="str">
            <v>SLC</v>
          </cell>
          <cell r="M196">
            <v>92.162826424502995</v>
          </cell>
        </row>
        <row r="197">
          <cell r="B197" t="str">
            <v>4155-STP-202</v>
          </cell>
          <cell r="L197" t="str">
            <v>SLC</v>
          </cell>
          <cell r="M197">
            <v>93.872085292326503</v>
          </cell>
        </row>
        <row r="198">
          <cell r="B198" t="str">
            <v>4155-STP-202</v>
          </cell>
          <cell r="L198" t="str">
            <v>SLC</v>
          </cell>
          <cell r="M198">
            <v>93.871417335876501</v>
          </cell>
        </row>
        <row r="199">
          <cell r="B199" t="str">
            <v>4155-STP-203</v>
          </cell>
          <cell r="L199" t="str">
            <v>SLC</v>
          </cell>
          <cell r="M199">
            <v>105.359593808863</v>
          </cell>
        </row>
        <row r="200">
          <cell r="B200" t="str">
            <v>4155-STP-204</v>
          </cell>
          <cell r="L200" t="str">
            <v>SLC</v>
          </cell>
          <cell r="M200">
            <v>108.29112188838351</v>
          </cell>
        </row>
        <row r="201">
          <cell r="B201" t="str">
            <v>4155-SUB-100</v>
          </cell>
          <cell r="L201" t="str">
            <v>SLC</v>
          </cell>
          <cell r="M201">
            <v>107.302325763958</v>
          </cell>
        </row>
        <row r="202">
          <cell r="B202" t="str">
            <v>4155-XCD-348</v>
          </cell>
          <cell r="L202" t="str">
            <v>SLC</v>
          </cell>
          <cell r="M202">
            <v>0</v>
          </cell>
        </row>
        <row r="203">
          <cell r="B203" t="str">
            <v>4155-XCD-350</v>
          </cell>
          <cell r="L203" t="str">
            <v>SLC</v>
          </cell>
          <cell r="M203">
            <v>0</v>
          </cell>
        </row>
        <row r="204">
          <cell r="B204" t="str">
            <v>4155-XCD-352</v>
          </cell>
          <cell r="L204" t="str">
            <v>SLC</v>
          </cell>
          <cell r="M204">
            <v>0</v>
          </cell>
        </row>
        <row r="205">
          <cell r="B205" t="str">
            <v>4160-ACC-202</v>
          </cell>
          <cell r="L205" t="str">
            <v>SLC</v>
          </cell>
          <cell r="M205">
            <v>82.025943899383947</v>
          </cell>
        </row>
        <row r="206">
          <cell r="B206" t="str">
            <v>4160-ACC-202</v>
          </cell>
          <cell r="L206" t="str">
            <v>SLC</v>
          </cell>
          <cell r="M206">
            <v>124.68996993459423</v>
          </cell>
        </row>
        <row r="207">
          <cell r="B207" t="str">
            <v>4160-ACC-202</v>
          </cell>
          <cell r="L207" t="str">
            <v>SLC</v>
          </cell>
          <cell r="M207">
            <v>170.87129893853739</v>
          </cell>
        </row>
        <row r="208">
          <cell r="B208" t="str">
            <v>4160-ACC-202</v>
          </cell>
          <cell r="L208" t="str">
            <v>SLC</v>
          </cell>
          <cell r="M208">
            <v>121.86598163825821</v>
          </cell>
        </row>
        <row r="209">
          <cell r="B209" t="str">
            <v>4160-ACC-300</v>
          </cell>
          <cell r="L209" t="str">
            <v>SLC</v>
          </cell>
          <cell r="M209">
            <v>82.753062440364445</v>
          </cell>
        </row>
        <row r="210">
          <cell r="B210" t="str">
            <v>4160-ACC-300</v>
          </cell>
          <cell r="L210" t="str">
            <v>SLC</v>
          </cell>
          <cell r="M210">
            <v>124.68996993466592</v>
          </cell>
        </row>
        <row r="211">
          <cell r="B211" t="str">
            <v>4160-ACC-300</v>
          </cell>
          <cell r="L211" t="str">
            <v>SLC</v>
          </cell>
          <cell r="M211">
            <v>122.52075452414314</v>
          </cell>
        </row>
        <row r="212">
          <cell r="B212" t="str">
            <v>4160-ACC-300</v>
          </cell>
          <cell r="L212" t="str">
            <v>SLC</v>
          </cell>
          <cell r="M212">
            <v>101.14647004435443</v>
          </cell>
        </row>
        <row r="213">
          <cell r="B213" t="str">
            <v>4160-ACC-300</v>
          </cell>
          <cell r="L213" t="str">
            <v>SLC</v>
          </cell>
          <cell r="M213">
            <v>122.60159103975836</v>
          </cell>
        </row>
        <row r="214">
          <cell r="B214" t="str">
            <v>4160-SMP-300</v>
          </cell>
          <cell r="L214" t="str">
            <v>SLC</v>
          </cell>
          <cell r="M214">
            <v>101.24688279742421</v>
          </cell>
        </row>
        <row r="215">
          <cell r="B215" t="str">
            <v>4160-STP-205</v>
          </cell>
          <cell r="L215" t="str">
            <v>SLC</v>
          </cell>
          <cell r="M215">
            <v>122.39180902861733</v>
          </cell>
        </row>
        <row r="216">
          <cell r="B216" t="str">
            <v>4160-STP-205</v>
          </cell>
          <cell r="L216" t="str">
            <v>SLC</v>
          </cell>
          <cell r="M216">
            <v>122.47934589674394</v>
          </cell>
        </row>
        <row r="217">
          <cell r="B217" t="str">
            <v>4160-STP-205</v>
          </cell>
          <cell r="L217" t="str">
            <v>SLC</v>
          </cell>
          <cell r="M217">
            <v>124.68996993475201</v>
          </cell>
        </row>
        <row r="218">
          <cell r="B218" t="str">
            <v>4185-ACC-200</v>
          </cell>
          <cell r="L218" t="str">
            <v>SLC</v>
          </cell>
          <cell r="M218">
            <v>121.29733318145219</v>
          </cell>
        </row>
        <row r="219">
          <cell r="B219" t="str">
            <v>4185-ACC-200</v>
          </cell>
          <cell r="L219" t="str">
            <v>SLC</v>
          </cell>
          <cell r="M219">
            <v>124.62603302253935</v>
          </cell>
        </row>
        <row r="220">
          <cell r="B220" t="str">
            <v>4185-FAW-200</v>
          </cell>
          <cell r="L220" t="str">
            <v>SLC</v>
          </cell>
          <cell r="M220">
            <v>124.68996993477586</v>
          </cell>
        </row>
        <row r="221">
          <cell r="B221" t="str">
            <v>4185-FAW-200</v>
          </cell>
          <cell r="L221" t="str">
            <v>SLC</v>
          </cell>
          <cell r="M221">
            <v>123.18392679062268</v>
          </cell>
        </row>
        <row r="222">
          <cell r="B222" t="str">
            <v>4185-FAW-200</v>
          </cell>
          <cell r="L222" t="str">
            <v>SLC</v>
          </cell>
          <cell r="M222">
            <v>123.18392679119754</v>
          </cell>
        </row>
        <row r="223">
          <cell r="B223" t="str">
            <v>4185-FAW-200</v>
          </cell>
          <cell r="L223" t="str">
            <v>SLC</v>
          </cell>
          <cell r="M223">
            <v>123.23030310314113</v>
          </cell>
        </row>
        <row r="224">
          <cell r="B224" t="str">
            <v>4185-FAW-201</v>
          </cell>
          <cell r="L224" t="str">
            <v>SLC</v>
          </cell>
          <cell r="M224">
            <v>123.23030310371546</v>
          </cell>
        </row>
        <row r="225">
          <cell r="B225" t="str">
            <v>4185-FAW-201</v>
          </cell>
          <cell r="L225" t="str">
            <v>SLC</v>
          </cell>
          <cell r="M225">
            <v>119.232149721531</v>
          </cell>
        </row>
        <row r="226">
          <cell r="B226" t="str">
            <v>4185-FAW-400</v>
          </cell>
          <cell r="L226" t="str">
            <v>SLC</v>
          </cell>
          <cell r="M226">
            <v>123.1082904150375</v>
          </cell>
        </row>
        <row r="227">
          <cell r="B227" t="str">
            <v>4185-FAW-400</v>
          </cell>
          <cell r="L227" t="str">
            <v>SLC</v>
          </cell>
          <cell r="M227">
            <v>123.10829196519043</v>
          </cell>
        </row>
        <row r="228">
          <cell r="B228" t="str">
            <v>4185-MPA-250</v>
          </cell>
          <cell r="L228" t="str">
            <v>SLC</v>
          </cell>
          <cell r="M228">
            <v>157.41812154338299</v>
          </cell>
        </row>
        <row r="229">
          <cell r="B229" t="str">
            <v>4185-MPA-250</v>
          </cell>
          <cell r="L229" t="str">
            <v>SLC</v>
          </cell>
          <cell r="M229">
            <v>157.41812154269249</v>
          </cell>
        </row>
        <row r="230">
          <cell r="B230" t="str">
            <v>4185-MPA-250</v>
          </cell>
          <cell r="L230" t="str">
            <v>SLC</v>
          </cell>
          <cell r="M230">
            <v>157.41812154432392</v>
          </cell>
        </row>
        <row r="231">
          <cell r="B231" t="str">
            <v>4185-MPA-250</v>
          </cell>
          <cell r="L231" t="str">
            <v>SLC</v>
          </cell>
          <cell r="M231">
            <v>120.76757336400375</v>
          </cell>
        </row>
        <row r="232">
          <cell r="B232" t="str">
            <v>4185-MPA-600</v>
          </cell>
          <cell r="L232" t="str">
            <v>SLC</v>
          </cell>
          <cell r="M232">
            <v>123.12604495670725</v>
          </cell>
        </row>
        <row r="233">
          <cell r="B233" t="str">
            <v>4185-MPA-600</v>
          </cell>
          <cell r="L233" t="str">
            <v>SLC</v>
          </cell>
          <cell r="M233">
            <v>123.12604495876097</v>
          </cell>
        </row>
        <row r="234">
          <cell r="B234" t="str">
            <v>4185-PER-100</v>
          </cell>
          <cell r="L234" t="str">
            <v>SLC</v>
          </cell>
          <cell r="M234">
            <v>108.6513636761273</v>
          </cell>
        </row>
        <row r="235">
          <cell r="B235" t="str">
            <v>4185-PER-100</v>
          </cell>
          <cell r="L235" t="str">
            <v>SLC</v>
          </cell>
          <cell r="M235">
            <v>108.62626508403564</v>
          </cell>
        </row>
        <row r="236">
          <cell r="B236" t="str">
            <v>4185-PER-100</v>
          </cell>
          <cell r="L236" t="str">
            <v>SLC</v>
          </cell>
          <cell r="M236">
            <v>156.44175374759601</v>
          </cell>
        </row>
        <row r="237">
          <cell r="B237" t="str">
            <v>4185-PER-100</v>
          </cell>
          <cell r="L237" t="str">
            <v>SLC</v>
          </cell>
          <cell r="M237">
            <v>147.27106384383453</v>
          </cell>
        </row>
        <row r="238">
          <cell r="B238" t="str">
            <v>4185-PER-200</v>
          </cell>
          <cell r="L238" t="str">
            <v>SLC</v>
          </cell>
          <cell r="M238">
            <v>94.005576161796498</v>
          </cell>
        </row>
        <row r="239">
          <cell r="B239" t="str">
            <v>4185-PER-200</v>
          </cell>
          <cell r="L239" t="str">
            <v>SLC</v>
          </cell>
          <cell r="M239">
            <v>95.924563408306994</v>
          </cell>
        </row>
        <row r="240">
          <cell r="B240" t="str">
            <v>4185-PER-200</v>
          </cell>
          <cell r="L240" t="str">
            <v>SLC</v>
          </cell>
          <cell r="M240">
            <v>167.78065310428889</v>
          </cell>
        </row>
        <row r="241">
          <cell r="B241" t="str">
            <v>4185-PER-200</v>
          </cell>
          <cell r="L241" t="str">
            <v>SLC</v>
          </cell>
          <cell r="M241">
            <v>41.336667820860718</v>
          </cell>
        </row>
        <row r="242">
          <cell r="B242" t="str">
            <v>4185-PER-200</v>
          </cell>
          <cell r="L242" t="str">
            <v>SLC</v>
          </cell>
          <cell r="M242">
            <v>165.23417261191329</v>
          </cell>
        </row>
        <row r="243">
          <cell r="B243" t="str">
            <v>4185-PER-200</v>
          </cell>
          <cell r="L243" t="str">
            <v>SLC</v>
          </cell>
          <cell r="M243">
            <v>40.74413485281648</v>
          </cell>
        </row>
        <row r="244">
          <cell r="B244" t="str">
            <v>4185-PER-200</v>
          </cell>
          <cell r="L244" t="str">
            <v>SLC</v>
          </cell>
          <cell r="M244">
            <v>166.0496775828079</v>
          </cell>
        </row>
        <row r="245">
          <cell r="B245" t="str">
            <v>4185-RAW-100</v>
          </cell>
          <cell r="L245" t="str">
            <v>SLC</v>
          </cell>
          <cell r="M245">
            <v>40.945225486685032</v>
          </cell>
        </row>
        <row r="246">
          <cell r="B246" t="str">
            <v>4185-RAW-100</v>
          </cell>
          <cell r="L246" t="str">
            <v>SLC</v>
          </cell>
          <cell r="M246">
            <v>108.99213478086799</v>
          </cell>
        </row>
        <row r="247">
          <cell r="B247" t="str">
            <v>4185-RAW-100</v>
          </cell>
          <cell r="L247" t="str">
            <v>SLC</v>
          </cell>
          <cell r="M247">
            <v>109.40612229266601</v>
          </cell>
        </row>
        <row r="248">
          <cell r="B248" t="str">
            <v>4185-RAW-100</v>
          </cell>
          <cell r="L248" t="str">
            <v>SLC</v>
          </cell>
          <cell r="M248">
            <v>108.3860345834708</v>
          </cell>
        </row>
        <row r="249">
          <cell r="B249" t="str">
            <v>4185-RAW-100</v>
          </cell>
          <cell r="L249" t="str">
            <v>SLC</v>
          </cell>
          <cell r="M249">
            <v>107.35484637356402</v>
          </cell>
        </row>
        <row r="250">
          <cell r="B250" t="str">
            <v>4185-RAW-101</v>
          </cell>
          <cell r="L250" t="str">
            <v>SLC</v>
          </cell>
          <cell r="M250">
            <v>107.12440266065825</v>
          </cell>
        </row>
        <row r="251">
          <cell r="B251" t="str">
            <v>4185-RAW-300</v>
          </cell>
          <cell r="L251" t="str">
            <v>SLC</v>
          </cell>
          <cell r="M251">
            <v>114.99315751345651</v>
          </cell>
        </row>
        <row r="252">
          <cell r="B252" t="str">
            <v>4185-STP-103</v>
          </cell>
          <cell r="L252" t="str">
            <v>SLC</v>
          </cell>
          <cell r="M252">
            <v>106.58420924984701</v>
          </cell>
        </row>
        <row r="253">
          <cell r="B253" t="str">
            <v>4185-STP-203</v>
          </cell>
          <cell r="L253" t="str">
            <v>SLC</v>
          </cell>
          <cell r="M253">
            <v>109.59510251940503</v>
          </cell>
        </row>
        <row r="254">
          <cell r="B254" t="str">
            <v>4185-STP-203</v>
          </cell>
          <cell r="L254" t="str">
            <v>SLC</v>
          </cell>
          <cell r="M254">
            <v>94.147229290686923</v>
          </cell>
        </row>
        <row r="255">
          <cell r="B255" t="str">
            <v>4185-STP-252</v>
          </cell>
          <cell r="L255" t="str">
            <v>SLC</v>
          </cell>
          <cell r="M255">
            <v>122.43440449583741</v>
          </cell>
        </row>
        <row r="256">
          <cell r="B256" t="str">
            <v>4185-XCD-319</v>
          </cell>
          <cell r="L256" t="str">
            <v>SLC</v>
          </cell>
          <cell r="M256">
            <v>154.91292898023568</v>
          </cell>
        </row>
        <row r="257">
          <cell r="B257" t="str">
            <v>4185-XCD-319</v>
          </cell>
          <cell r="L257" t="str">
            <v>SLC</v>
          </cell>
          <cell r="M257">
            <v>118.55966572837492</v>
          </cell>
        </row>
        <row r="258">
          <cell r="B258" t="str">
            <v>4185-XCD-319</v>
          </cell>
          <cell r="L258" t="str">
            <v>SLC</v>
          </cell>
          <cell r="M258">
            <v>118.4422866928463</v>
          </cell>
        </row>
        <row r="259">
          <cell r="B259" t="str">
            <v>4185-XCD-319</v>
          </cell>
          <cell r="L259" t="str">
            <v>SLC</v>
          </cell>
          <cell r="M259">
            <v>103.02706841296342</v>
          </cell>
        </row>
        <row r="260">
          <cell r="B260" t="str">
            <v>4185-XCD-319</v>
          </cell>
          <cell r="L260" t="str">
            <v>SLC</v>
          </cell>
          <cell r="M260">
            <v>117.54976425291616</v>
          </cell>
        </row>
        <row r="261">
          <cell r="B261" t="str">
            <v>4185-XCD-319</v>
          </cell>
          <cell r="L261" t="str">
            <v>SLC</v>
          </cell>
          <cell r="M261">
            <v>118.45460852077314</v>
          </cell>
        </row>
        <row r="262">
          <cell r="B262" t="str">
            <v>4185-XCD-319</v>
          </cell>
          <cell r="L262" t="str">
            <v>SLC</v>
          </cell>
          <cell r="M262">
            <v>96.78886164089522</v>
          </cell>
        </row>
        <row r="263">
          <cell r="B263" t="str">
            <v>4185-XCD-319</v>
          </cell>
          <cell r="L263" t="str">
            <v>SLC</v>
          </cell>
          <cell r="M263">
            <v>124.92018414659252</v>
          </cell>
        </row>
        <row r="264">
          <cell r="B264" t="str">
            <v>4185-XCD-321</v>
          </cell>
          <cell r="L264" t="str">
            <v>SLC</v>
          </cell>
          <cell r="M264">
            <v>103.97781154842737</v>
          </cell>
        </row>
        <row r="265">
          <cell r="B265" t="str">
            <v>4185-XCD-321</v>
          </cell>
          <cell r="L265" t="str">
            <v>SLC</v>
          </cell>
          <cell r="M265">
            <v>123.97789069654314</v>
          </cell>
        </row>
        <row r="266">
          <cell r="B266" t="str">
            <v>4185-XCD-321</v>
          </cell>
          <cell r="L266" t="str">
            <v>SLC</v>
          </cell>
          <cell r="M266">
            <v>123.90122895224162</v>
          </cell>
        </row>
        <row r="267">
          <cell r="B267" t="str">
            <v>4185-XCD-321</v>
          </cell>
          <cell r="L267" t="str">
            <v>SLC</v>
          </cell>
          <cell r="M267">
            <v>114.068567686949</v>
          </cell>
        </row>
        <row r="268">
          <cell r="B268" t="str">
            <v>4185-XCD-321</v>
          </cell>
          <cell r="L268" t="str">
            <v>SLC</v>
          </cell>
          <cell r="M268">
            <v>113.88814451306651</v>
          </cell>
        </row>
        <row r="269">
          <cell r="B269" t="str">
            <v>4185-XCD-321</v>
          </cell>
          <cell r="L269" t="str">
            <v>SLC</v>
          </cell>
          <cell r="M269">
            <v>114.04768917076001</v>
          </cell>
        </row>
        <row r="270">
          <cell r="B270" t="str">
            <v>4185-XCD-323</v>
          </cell>
          <cell r="L270" t="str">
            <v>SLC</v>
          </cell>
          <cell r="M270">
            <v>108.5195719020965</v>
          </cell>
        </row>
        <row r="271">
          <cell r="B271" t="str">
            <v>4185-XCD-323</v>
          </cell>
          <cell r="L271" t="str">
            <v>SLC</v>
          </cell>
          <cell r="M271">
            <v>102.94478788164349</v>
          </cell>
        </row>
        <row r="272">
          <cell r="B272" t="str">
            <v>4185-XCD-323</v>
          </cell>
          <cell r="L272" t="str">
            <v>SLC</v>
          </cell>
          <cell r="M272">
            <v>114.2326164648595</v>
          </cell>
        </row>
        <row r="273">
          <cell r="B273" t="str">
            <v>4185-XCD-339</v>
          </cell>
          <cell r="L273" t="str">
            <v>SLC</v>
          </cell>
          <cell r="M273">
            <v>108.322604011656</v>
          </cell>
        </row>
        <row r="274">
          <cell r="B274" t="str">
            <v>4185-XCD-341</v>
          </cell>
          <cell r="L274" t="str">
            <v>SLC</v>
          </cell>
          <cell r="M274">
            <v>102.716493768546</v>
          </cell>
        </row>
        <row r="275">
          <cell r="B275" t="str">
            <v>4185-XCD-343</v>
          </cell>
          <cell r="L275" t="str">
            <v>SLC</v>
          </cell>
          <cell r="M275">
            <v>113.9959836555405</v>
          </cell>
        </row>
        <row r="276">
          <cell r="B276" t="str">
            <v>4185-XCD-345</v>
          </cell>
          <cell r="L276" t="str">
            <v>SLC</v>
          </cell>
          <cell r="M276">
            <v>117.669957719539</v>
          </cell>
        </row>
        <row r="277">
          <cell r="B277" t="str">
            <v>4185-XCD-347</v>
          </cell>
          <cell r="L277" t="str">
            <v>SLC</v>
          </cell>
          <cell r="M277">
            <v>117.1772674425775</v>
          </cell>
        </row>
        <row r="278">
          <cell r="B278" t="str">
            <v>4185-XCD-349</v>
          </cell>
          <cell r="L278" t="str">
            <v>SLC</v>
          </cell>
          <cell r="M278">
            <v>113.11317043845649</v>
          </cell>
        </row>
        <row r="279">
          <cell r="B279" t="str">
            <v>4185-XCD-351</v>
          </cell>
          <cell r="L279" t="str">
            <v>SLC</v>
          </cell>
          <cell r="M279">
            <v>108.16070565469299</v>
          </cell>
        </row>
        <row r="280">
          <cell r="B280" t="str">
            <v>4185-XCD-353</v>
          </cell>
          <cell r="L280" t="str">
            <v>SLC</v>
          </cell>
          <cell r="M280">
            <v>117.1883676861255</v>
          </cell>
        </row>
        <row r="281">
          <cell r="B281" t="str">
            <v>4195-MPA-450</v>
          </cell>
          <cell r="L281" t="str">
            <v>SLC</v>
          </cell>
          <cell r="M281">
            <v>112.7295245291845</v>
          </cell>
        </row>
        <row r="282">
          <cell r="B282" t="str">
            <v>4195-MPA-450</v>
          </cell>
          <cell r="L282" t="str">
            <v>SLC</v>
          </cell>
          <cell r="M282">
            <v>107.65748809264451</v>
          </cell>
        </row>
        <row r="283">
          <cell r="B283" t="str">
            <v>4195-MPA-550</v>
          </cell>
          <cell r="L283" t="str">
            <v>SLC</v>
          </cell>
          <cell r="M283">
            <v>114.23849724515301</v>
          </cell>
        </row>
        <row r="284">
          <cell r="B284" t="str">
            <v>4195-STP-003</v>
          </cell>
          <cell r="L284" t="str">
            <v>SLC</v>
          </cell>
          <cell r="M284">
            <v>117.936338471762</v>
          </cell>
        </row>
        <row r="285">
          <cell r="B285" t="str">
            <v>4215-MPA-450</v>
          </cell>
          <cell r="L285" t="str">
            <v>SLC</v>
          </cell>
          <cell r="M285">
            <v>113.38572802675451</v>
          </cell>
        </row>
        <row r="286">
          <cell r="B286" t="str">
            <v>4215-MPA-450</v>
          </cell>
          <cell r="L286" t="str">
            <v>SLC</v>
          </cell>
          <cell r="M286">
            <v>111.68479468702851</v>
          </cell>
        </row>
        <row r="287">
          <cell r="B287" t="str">
            <v>4215-RAW-102</v>
          </cell>
          <cell r="L287" t="str">
            <v>SLC</v>
          </cell>
          <cell r="M287">
            <v>112.32082337589</v>
          </cell>
        </row>
        <row r="288">
          <cell r="B288" t="str">
            <v>4215-RAW-102</v>
          </cell>
          <cell r="L288" t="str">
            <v>SLC</v>
          </cell>
          <cell r="M288">
            <v>111.68420716732251</v>
          </cell>
        </row>
        <row r="289">
          <cell r="B289" t="str">
            <v>4215-XCD-324</v>
          </cell>
          <cell r="L289" t="str">
            <v>SLC</v>
          </cell>
          <cell r="M289">
            <v>115.43127390310451</v>
          </cell>
        </row>
        <row r="290">
          <cell r="B290" t="str">
            <v>4215-XCD-324</v>
          </cell>
          <cell r="L290" t="str">
            <v>SLC</v>
          </cell>
          <cell r="M290">
            <v>93.613353661399145</v>
          </cell>
        </row>
        <row r="291">
          <cell r="B291" t="str">
            <v>4215-XCD-324</v>
          </cell>
          <cell r="L291" t="str">
            <v>SLC</v>
          </cell>
          <cell r="M291">
            <v>108.8040813929545</v>
          </cell>
        </row>
        <row r="292">
          <cell r="B292" t="str">
            <v>4215-XCD-326</v>
          </cell>
          <cell r="L292" t="str">
            <v>SLC</v>
          </cell>
          <cell r="M292">
            <v>113.266270474538</v>
          </cell>
        </row>
        <row r="293">
          <cell r="B293" t="str">
            <v>4215-XCD-326</v>
          </cell>
          <cell r="L293" t="str">
            <v>SLC</v>
          </cell>
          <cell r="M293">
            <v>110.0902045268635</v>
          </cell>
        </row>
        <row r="294">
          <cell r="B294" t="str">
            <v>4215-XCD-326</v>
          </cell>
          <cell r="L294" t="str">
            <v>SLC</v>
          </cell>
          <cell r="M294">
            <v>110.17581582182599</v>
          </cell>
        </row>
        <row r="295">
          <cell r="B295" t="str">
            <v>4215-XCD-326</v>
          </cell>
          <cell r="L295" t="str">
            <v>SLC</v>
          </cell>
          <cell r="M295">
            <v>113.67646676318149</v>
          </cell>
        </row>
        <row r="296">
          <cell r="B296" t="str">
            <v>4215-XCD-326</v>
          </cell>
          <cell r="L296" t="str">
            <v>SLC</v>
          </cell>
          <cell r="M296">
            <v>109.674619889973</v>
          </cell>
        </row>
        <row r="297">
          <cell r="B297" t="str">
            <v>4215-XCD-328</v>
          </cell>
          <cell r="L297" t="str">
            <v>SLC</v>
          </cell>
          <cell r="M297">
            <v>95.366994259518023</v>
          </cell>
        </row>
        <row r="298">
          <cell r="B298" t="str">
            <v>4215-XCD-328</v>
          </cell>
          <cell r="L298" t="str">
            <v>SLC</v>
          </cell>
          <cell r="M298">
            <v>105.711389553359</v>
          </cell>
        </row>
        <row r="299">
          <cell r="B299" t="str">
            <v>4215-XCD-328</v>
          </cell>
          <cell r="L299" t="str">
            <v>SLC</v>
          </cell>
          <cell r="M299">
            <v>112.209395985795</v>
          </cell>
        </row>
        <row r="300">
          <cell r="B300" t="str">
            <v>4215-XCD-328</v>
          </cell>
          <cell r="L300" t="str">
            <v>SLC</v>
          </cell>
          <cell r="M300">
            <v>114.78217220868551</v>
          </cell>
        </row>
        <row r="301">
          <cell r="B301" t="str">
            <v>4215-XCD-328</v>
          </cell>
          <cell r="L301" t="str">
            <v>SLC</v>
          </cell>
          <cell r="M301">
            <v>93.578940586631376</v>
          </cell>
        </row>
        <row r="302">
          <cell r="B302" t="str">
            <v>4215-XCD-328</v>
          </cell>
          <cell r="L302" t="str">
            <v>SLC</v>
          </cell>
          <cell r="M302">
            <v>86.647167209994336</v>
          </cell>
        </row>
        <row r="303">
          <cell r="B303" t="str">
            <v>4215-XCD-330</v>
          </cell>
          <cell r="L303" t="str">
            <v>SLC</v>
          </cell>
          <cell r="M303">
            <v>88.231658230492727</v>
          </cell>
        </row>
        <row r="304">
          <cell r="B304" t="str">
            <v>4215-XCD-330</v>
          </cell>
          <cell r="L304" t="str">
            <v>SLC</v>
          </cell>
          <cell r="M304">
            <v>102.91523449461599</v>
          </cell>
        </row>
        <row r="305">
          <cell r="B305" t="str">
            <v>4215-XCD-330</v>
          </cell>
          <cell r="L305" t="str">
            <v>SLC</v>
          </cell>
          <cell r="M305">
            <v>86.62659789089237</v>
          </cell>
        </row>
        <row r="306">
          <cell r="B306" t="str">
            <v>4215-XCD-330</v>
          </cell>
          <cell r="L306" t="str">
            <v>SLC</v>
          </cell>
          <cell r="M306">
            <v>87.463856489981708</v>
          </cell>
        </row>
        <row r="307">
          <cell r="B307" t="str">
            <v>4215-XCD-330</v>
          </cell>
          <cell r="L307" t="str">
            <v>SLC</v>
          </cell>
          <cell r="M307">
            <v>87.985164104398933</v>
          </cell>
        </row>
        <row r="308">
          <cell r="B308" t="str">
            <v>4215-XCD-330</v>
          </cell>
          <cell r="L308" t="str">
            <v>SLC</v>
          </cell>
          <cell r="M308">
            <v>92.165480641115948</v>
          </cell>
        </row>
        <row r="309">
          <cell r="B309" t="str">
            <v>4215-XCD-330</v>
          </cell>
          <cell r="L309" t="str">
            <v>SLC</v>
          </cell>
          <cell r="M309">
            <v>92.165480641096522</v>
          </cell>
        </row>
        <row r="310">
          <cell r="B310" t="str">
            <v>4215-XCD-330</v>
          </cell>
          <cell r="L310" t="str">
            <v>SLC</v>
          </cell>
          <cell r="M310">
            <v>105.254501720843</v>
          </cell>
        </row>
        <row r="311">
          <cell r="B311" t="str">
            <v>4215-XCD-330</v>
          </cell>
          <cell r="L311" t="str">
            <v>SLC</v>
          </cell>
          <cell r="M311">
            <v>92.210910706832266</v>
          </cell>
        </row>
        <row r="312">
          <cell r="B312" t="str">
            <v>4215-XCD-330</v>
          </cell>
          <cell r="L312" t="str">
            <v>SLC</v>
          </cell>
          <cell r="M312">
            <v>92.165480640892923</v>
          </cell>
        </row>
        <row r="313">
          <cell r="B313" t="str">
            <v>4215-XCD-332</v>
          </cell>
          <cell r="L313" t="str">
            <v>SLC</v>
          </cell>
          <cell r="M313">
            <v>92.165480640585244</v>
          </cell>
        </row>
        <row r="314">
          <cell r="B314" t="str">
            <v>4215-XCD-332</v>
          </cell>
          <cell r="L314" t="str">
            <v>SLC</v>
          </cell>
          <cell r="M314">
            <v>104.05326481525231</v>
          </cell>
        </row>
        <row r="315">
          <cell r="B315" t="str">
            <v>4215-XCD-332</v>
          </cell>
          <cell r="L315" t="str">
            <v>SLC</v>
          </cell>
          <cell r="M315">
            <v>92.210910706608431</v>
          </cell>
        </row>
        <row r="316">
          <cell r="B316" t="str">
            <v>4215-XCD-332</v>
          </cell>
          <cell r="L316" t="str">
            <v>SLC</v>
          </cell>
          <cell r="M316">
            <v>92.210910706300993</v>
          </cell>
        </row>
        <row r="317">
          <cell r="B317" t="str">
            <v>4215-XCD-332</v>
          </cell>
          <cell r="L317" t="str">
            <v>SLC</v>
          </cell>
          <cell r="M317">
            <v>105.23806423296338</v>
          </cell>
        </row>
        <row r="318">
          <cell r="B318" t="str">
            <v>4215-XCD-332</v>
          </cell>
          <cell r="L318" t="str">
            <v>SLC</v>
          </cell>
          <cell r="M318">
            <v>87.867600491275837</v>
          </cell>
        </row>
        <row r="319">
          <cell r="B319" t="str">
            <v>4215-XCD-332</v>
          </cell>
          <cell r="L319" t="str">
            <v>SLC</v>
          </cell>
          <cell r="M319">
            <v>108.76745298268149</v>
          </cell>
        </row>
        <row r="320">
          <cell r="B320" t="str">
            <v>4215-XCD-332</v>
          </cell>
          <cell r="L320" t="str">
            <v>SLC</v>
          </cell>
          <cell r="M320">
            <v>103.445148481968</v>
          </cell>
        </row>
        <row r="321">
          <cell r="B321" t="str">
            <v>4215-XCD-332</v>
          </cell>
          <cell r="L321" t="str">
            <v>SLC</v>
          </cell>
          <cell r="M321">
            <v>108.88303870136299</v>
          </cell>
        </row>
        <row r="322">
          <cell r="B322" t="str">
            <v>4215-XCD-334</v>
          </cell>
          <cell r="L322" t="str">
            <v>SLC</v>
          </cell>
          <cell r="M322">
            <v>106.328315427077</v>
          </cell>
        </row>
        <row r="323">
          <cell r="B323" t="str">
            <v>4215-XCD-334</v>
          </cell>
          <cell r="L323" t="str">
            <v>SLC</v>
          </cell>
          <cell r="M323">
            <v>112.79607802995254</v>
          </cell>
        </row>
        <row r="324">
          <cell r="B324" t="str">
            <v>4215-XCD-334</v>
          </cell>
          <cell r="L324" t="str">
            <v>SLC</v>
          </cell>
          <cell r="M324">
            <v>112.79504194730551</v>
          </cell>
        </row>
        <row r="325">
          <cell r="B325" t="str">
            <v>4215-XCD-334</v>
          </cell>
          <cell r="L325" t="str">
            <v>SLC</v>
          </cell>
          <cell r="M325">
            <v>111.387465340519</v>
          </cell>
        </row>
        <row r="326">
          <cell r="B326" t="str">
            <v>4215-XCD-334</v>
          </cell>
          <cell r="L326" t="str">
            <v>SLC</v>
          </cell>
          <cell r="M326">
            <v>112.852054863324</v>
          </cell>
        </row>
        <row r="327">
          <cell r="B327" t="str">
            <v>4215-XCD-334</v>
          </cell>
          <cell r="L327" t="str">
            <v>SLC</v>
          </cell>
          <cell r="M327">
            <v>116.06637766178069</v>
          </cell>
        </row>
        <row r="328">
          <cell r="B328" t="str">
            <v>4215-XCD-334</v>
          </cell>
          <cell r="L328" t="str">
            <v>SLC</v>
          </cell>
          <cell r="M328">
            <v>113.51995045876249</v>
          </cell>
        </row>
        <row r="329">
          <cell r="B329" t="str">
            <v>4215-XCD-334</v>
          </cell>
          <cell r="L329" t="str">
            <v>SLC</v>
          </cell>
          <cell r="M329">
            <v>112.90016025288401</v>
          </cell>
        </row>
        <row r="330">
          <cell r="B330" t="str">
            <v>4215-XCD-334</v>
          </cell>
          <cell r="L330" t="str">
            <v>SLC</v>
          </cell>
          <cell r="M330">
            <v>115.01288566073099</v>
          </cell>
        </row>
        <row r="331">
          <cell r="B331" t="str">
            <v>4215-XCD-336</v>
          </cell>
          <cell r="L331" t="str">
            <v>SLC</v>
          </cell>
          <cell r="M331">
            <v>113.95808685387451</v>
          </cell>
        </row>
        <row r="332">
          <cell r="B332" t="str">
            <v>4215-XCD-336</v>
          </cell>
          <cell r="L332" t="str">
            <v>SLC</v>
          </cell>
          <cell r="M332">
            <v>117.91797782339999</v>
          </cell>
        </row>
        <row r="333">
          <cell r="B333" t="str">
            <v>4215-XCD-336</v>
          </cell>
          <cell r="L333" t="str">
            <v>SLC</v>
          </cell>
          <cell r="M333">
            <v>113.93089659215801</v>
          </cell>
        </row>
        <row r="334">
          <cell r="B334" t="str">
            <v>4215-XCD-336</v>
          </cell>
          <cell r="L334" t="str">
            <v>SLC</v>
          </cell>
          <cell r="M334">
            <v>108.228367516143</v>
          </cell>
        </row>
        <row r="335">
          <cell r="B335" t="str">
            <v>4215-XCD-336</v>
          </cell>
          <cell r="L335" t="str">
            <v>SLC</v>
          </cell>
          <cell r="M335">
            <v>114.78749651235401</v>
          </cell>
        </row>
        <row r="336">
          <cell r="B336" t="str">
            <v>4215-XCD-336</v>
          </cell>
          <cell r="L336" t="str">
            <v>SLC</v>
          </cell>
          <cell r="M336">
            <v>117.13835776132301</v>
          </cell>
        </row>
        <row r="337">
          <cell r="B337" t="str">
            <v>4215-XCD-336</v>
          </cell>
          <cell r="L337" t="str">
            <v>SLC</v>
          </cell>
          <cell r="M337">
            <v>115.17603586646101</v>
          </cell>
        </row>
        <row r="338">
          <cell r="B338" t="str">
            <v>4215-XCD-336</v>
          </cell>
          <cell r="L338" t="str">
            <v>SLC</v>
          </cell>
          <cell r="M338">
            <v>116.00686466007451</v>
          </cell>
        </row>
        <row r="339">
          <cell r="B339" t="str">
            <v>4215-XCD-336</v>
          </cell>
          <cell r="L339" t="str">
            <v>SLC</v>
          </cell>
          <cell r="M339">
            <v>117.34660593052949</v>
          </cell>
        </row>
        <row r="340">
          <cell r="B340" t="str">
            <v>4215-XCD-336</v>
          </cell>
          <cell r="L340" t="str">
            <v>SLC</v>
          </cell>
          <cell r="M340">
            <v>115.949518499672</v>
          </cell>
        </row>
        <row r="341">
          <cell r="B341" t="str">
            <v>4215-XCD-338</v>
          </cell>
          <cell r="L341" t="str">
            <v>SLC</v>
          </cell>
          <cell r="M341">
            <v>118.4251439283465</v>
          </cell>
        </row>
        <row r="342">
          <cell r="B342" t="str">
            <v>4215-XCD-338</v>
          </cell>
          <cell r="L342" t="str">
            <v>SLC</v>
          </cell>
          <cell r="M342">
            <v>25.565927982347564</v>
          </cell>
        </row>
        <row r="343">
          <cell r="B343" t="str">
            <v>4215-XCD-338</v>
          </cell>
          <cell r="L343" t="str">
            <v>SLC</v>
          </cell>
          <cell r="M343">
            <v>25.56592798230745</v>
          </cell>
        </row>
        <row r="344">
          <cell r="B344" t="str">
            <v>4215-XCD-338</v>
          </cell>
          <cell r="L344" t="str">
            <v>SLC</v>
          </cell>
          <cell r="M344">
            <v>25.208448901437325</v>
          </cell>
        </row>
        <row r="345">
          <cell r="B345" t="str">
            <v>4215-XCD-338</v>
          </cell>
          <cell r="L345" t="str">
            <v>SLC</v>
          </cell>
          <cell r="M345">
            <v>25.708576289465348</v>
          </cell>
        </row>
        <row r="346">
          <cell r="B346" t="str">
            <v>4215-XCD-338</v>
          </cell>
          <cell r="L346" t="str">
            <v>SLC</v>
          </cell>
          <cell r="M346">
            <v>25.177744932110105</v>
          </cell>
        </row>
        <row r="347">
          <cell r="B347" t="str">
            <v>4215-XCD-338</v>
          </cell>
          <cell r="L347" t="str">
            <v>SLC</v>
          </cell>
          <cell r="M347">
            <v>25.004554272542521</v>
          </cell>
        </row>
        <row r="348">
          <cell r="B348" t="str">
            <v>4215-XCD-338</v>
          </cell>
          <cell r="L348" t="str">
            <v>SLC</v>
          </cell>
          <cell r="M348">
            <v>24.925929327715217</v>
          </cell>
        </row>
        <row r="349">
          <cell r="B349" t="str">
            <v>4215-XCD-338</v>
          </cell>
          <cell r="L349" t="str">
            <v>SLC</v>
          </cell>
          <cell r="M349">
            <v>24.925929327715217</v>
          </cell>
        </row>
        <row r="350">
          <cell r="B350" t="str">
            <v>4215-XCD-340</v>
          </cell>
          <cell r="L350" t="str">
            <v>SLC</v>
          </cell>
          <cell r="M350">
            <v>24.925929327715217</v>
          </cell>
        </row>
        <row r="351">
          <cell r="B351" t="str">
            <v>4215-XCD-340</v>
          </cell>
          <cell r="L351" t="str">
            <v>SLC</v>
          </cell>
          <cell r="M351">
            <v>24.925929327715217</v>
          </cell>
        </row>
        <row r="352">
          <cell r="B352" t="str">
            <v>4215-XCD-340</v>
          </cell>
          <cell r="L352" t="str">
            <v>SLC</v>
          </cell>
          <cell r="M352">
            <v>24.925929327715217</v>
          </cell>
        </row>
        <row r="353">
          <cell r="B353" t="str">
            <v>4215-XCD-340</v>
          </cell>
          <cell r="L353" t="str">
            <v>SLC</v>
          </cell>
          <cell r="M353">
            <v>24.925929327715217</v>
          </cell>
        </row>
        <row r="354">
          <cell r="B354" t="str">
            <v>4215-XCD-340</v>
          </cell>
          <cell r="L354" t="str">
            <v>SLC</v>
          </cell>
          <cell r="M354">
            <v>24.925929327715199</v>
          </cell>
        </row>
        <row r="355">
          <cell r="B355" t="str">
            <v>4215-XCD-340</v>
          </cell>
          <cell r="L355" t="str">
            <v>SLC</v>
          </cell>
          <cell r="M355">
            <v>24.925929327715199</v>
          </cell>
        </row>
        <row r="356">
          <cell r="B356" t="str">
            <v>4215-XCD-340</v>
          </cell>
          <cell r="L356" t="str">
            <v>SLC</v>
          </cell>
          <cell r="M356">
            <v>24.925929327715199</v>
          </cell>
        </row>
        <row r="357">
          <cell r="B357" t="str">
            <v>4215-XCD-340</v>
          </cell>
          <cell r="L357" t="str">
            <v>SLC</v>
          </cell>
          <cell r="M357">
            <v>24.925929327715199</v>
          </cell>
        </row>
        <row r="358">
          <cell r="B358" t="str">
            <v>4215-XCD-342</v>
          </cell>
          <cell r="L358" t="str">
            <v>SLC</v>
          </cell>
          <cell r="M358">
            <v>24.925929327715199</v>
          </cell>
        </row>
        <row r="359">
          <cell r="B359" t="str">
            <v>4215-XCD-342</v>
          </cell>
          <cell r="L359" t="str">
            <v>SLC</v>
          </cell>
          <cell r="M359">
            <v>24.925929327715199</v>
          </cell>
        </row>
        <row r="360">
          <cell r="B360" t="str">
            <v>4215-XCD-342</v>
          </cell>
          <cell r="L360" t="str">
            <v>SLC</v>
          </cell>
          <cell r="M360">
            <v>24.925929327715199</v>
          </cell>
        </row>
        <row r="361">
          <cell r="B361" t="str">
            <v>4215-XCD-342</v>
          </cell>
          <cell r="L361" t="str">
            <v>SLC</v>
          </cell>
          <cell r="M361">
            <v>24.925929327715199</v>
          </cell>
        </row>
        <row r="362">
          <cell r="B362" t="str">
            <v>4215-XCD-342</v>
          </cell>
          <cell r="L362" t="str">
            <v>SLC</v>
          </cell>
          <cell r="M362">
            <v>24.925929327715199</v>
          </cell>
        </row>
        <row r="363">
          <cell r="B363" t="str">
            <v>4215-XCD-342</v>
          </cell>
          <cell r="L363" t="str">
            <v>SLC</v>
          </cell>
          <cell r="M363">
            <v>24.925929327715199</v>
          </cell>
        </row>
        <row r="364">
          <cell r="B364" t="str">
            <v>4215-XCD-342</v>
          </cell>
          <cell r="L364" t="str">
            <v>SLC</v>
          </cell>
          <cell r="M364">
            <v>24.925929327715199</v>
          </cell>
        </row>
        <row r="365">
          <cell r="B365" t="str">
            <v>4215-XCD-344</v>
          </cell>
          <cell r="L365" t="str">
            <v>SLC</v>
          </cell>
          <cell r="M365">
            <v>24.925929327715199</v>
          </cell>
        </row>
        <row r="366">
          <cell r="B366" t="str">
            <v>4215-XCD-344</v>
          </cell>
          <cell r="L366" t="str">
            <v>SLC</v>
          </cell>
          <cell r="M366">
            <v>24.925929327715199</v>
          </cell>
        </row>
        <row r="367">
          <cell r="B367" t="str">
            <v>4215-XCD-344</v>
          </cell>
          <cell r="L367" t="str">
            <v>SLC</v>
          </cell>
          <cell r="M367">
            <v>24.925929327715199</v>
          </cell>
        </row>
        <row r="368">
          <cell r="B368" t="str">
            <v>4215-XCD-344</v>
          </cell>
          <cell r="L368" t="str">
            <v>SLC</v>
          </cell>
          <cell r="M368">
            <v>24.925929327715199</v>
          </cell>
        </row>
        <row r="369">
          <cell r="B369" t="str">
            <v>4215-XCD-346</v>
          </cell>
          <cell r="L369" t="str">
            <v>SLC</v>
          </cell>
          <cell r="M369">
            <v>24.925929327715199</v>
          </cell>
        </row>
        <row r="370">
          <cell r="B370" t="str">
            <v>4215-XCD-346</v>
          </cell>
          <cell r="L370" t="str">
            <v>SLC</v>
          </cell>
          <cell r="M370">
            <v>24.925929327715199</v>
          </cell>
        </row>
        <row r="371">
          <cell r="B371" t="str">
            <v>4215-XCD-346</v>
          </cell>
          <cell r="L371" t="str">
            <v>SLC</v>
          </cell>
          <cell r="M371">
            <v>24.925929327715199</v>
          </cell>
        </row>
        <row r="372">
          <cell r="B372" t="str">
            <v>4215-XCD-348</v>
          </cell>
          <cell r="L372" t="str">
            <v>SLC</v>
          </cell>
          <cell r="M372">
            <v>24.925929327715199</v>
          </cell>
        </row>
        <row r="373">
          <cell r="B373" t="str">
            <v>4215-XCD-348</v>
          </cell>
          <cell r="L373" t="str">
            <v>SLC</v>
          </cell>
          <cell r="M373">
            <v>24.925929327715199</v>
          </cell>
        </row>
        <row r="374">
          <cell r="B374" t="str">
            <v>4215-XCD-350</v>
          </cell>
          <cell r="L374" t="str">
            <v>SLC</v>
          </cell>
          <cell r="M374">
            <v>24.925929327715199</v>
          </cell>
        </row>
        <row r="375">
          <cell r="B375" t="str">
            <v>4215-XCD-352</v>
          </cell>
          <cell r="L375" t="str">
            <v>SLC</v>
          </cell>
          <cell r="M375">
            <v>24.925929327715199</v>
          </cell>
        </row>
        <row r="376">
          <cell r="M376">
            <v>24.925929327715199</v>
          </cell>
        </row>
        <row r="377">
          <cell r="M377">
            <v>24.925929327715199</v>
          </cell>
        </row>
        <row r="378">
          <cell r="M378">
            <v>24.925929327715199</v>
          </cell>
        </row>
        <row r="379">
          <cell r="M379">
            <v>24.925929327715199</v>
          </cell>
        </row>
        <row r="380">
          <cell r="M380">
            <v>24.925929327715199</v>
          </cell>
        </row>
        <row r="381">
          <cell r="M381">
            <v>24.925929327715199</v>
          </cell>
        </row>
        <row r="382">
          <cell r="M382">
            <v>24.925929327715199</v>
          </cell>
        </row>
        <row r="383">
          <cell r="M383">
            <v>24.925929327715199</v>
          </cell>
        </row>
        <row r="384">
          <cell r="M384">
            <v>24.925929327715199</v>
          </cell>
        </row>
        <row r="385">
          <cell r="M385">
            <v>24.925929327715199</v>
          </cell>
        </row>
        <row r="386">
          <cell r="M386">
            <v>24.925929327715199</v>
          </cell>
        </row>
        <row r="387">
          <cell r="M387">
            <v>24.925929327715199</v>
          </cell>
        </row>
        <row r="388">
          <cell r="M388">
            <v>24.925929327715199</v>
          </cell>
        </row>
        <row r="389">
          <cell r="M389">
            <v>24.925929327715199</v>
          </cell>
        </row>
        <row r="390">
          <cell r="M390">
            <v>24.925929327715199</v>
          </cell>
        </row>
        <row r="391">
          <cell r="M391">
            <v>24.925929327715199</v>
          </cell>
        </row>
        <row r="392">
          <cell r="M392">
            <v>24.925929327715199</v>
          </cell>
        </row>
        <row r="393">
          <cell r="M393">
            <v>24.925929327715199</v>
          </cell>
        </row>
        <row r="394">
          <cell r="M394">
            <v>24.925929327715199</v>
          </cell>
        </row>
        <row r="395">
          <cell r="M395">
            <v>24.925929327715199</v>
          </cell>
        </row>
        <row r="396">
          <cell r="M396">
            <v>24.925929327715199</v>
          </cell>
        </row>
        <row r="397">
          <cell r="M397">
            <v>24.925929327715199</v>
          </cell>
        </row>
        <row r="398">
          <cell r="M398">
            <v>24.925929327715199</v>
          </cell>
        </row>
        <row r="399">
          <cell r="M399">
            <v>24.925929327715199</v>
          </cell>
        </row>
        <row r="400">
          <cell r="M400">
            <v>24.925929327715199</v>
          </cell>
        </row>
        <row r="401">
          <cell r="M401">
            <v>24.925929327715199</v>
          </cell>
        </row>
        <row r="402">
          <cell r="M402">
            <v>24.925929327715199</v>
          </cell>
        </row>
        <row r="403">
          <cell r="M403">
            <v>24.925929327715199</v>
          </cell>
        </row>
        <row r="404">
          <cell r="M404">
            <v>24.925929327715199</v>
          </cell>
        </row>
        <row r="405">
          <cell r="M405">
            <v>24.925929327715199</v>
          </cell>
        </row>
        <row r="406">
          <cell r="M406">
            <v>24.925929327715199</v>
          </cell>
        </row>
        <row r="407">
          <cell r="M407">
            <v>24.925929327715199</v>
          </cell>
        </row>
        <row r="408">
          <cell r="M408">
            <v>24.925929327715199</v>
          </cell>
        </row>
        <row r="409">
          <cell r="M409">
            <v>24.925929327715199</v>
          </cell>
        </row>
        <row r="410">
          <cell r="M410">
            <v>24.925929327715199</v>
          </cell>
        </row>
        <row r="411">
          <cell r="M411">
            <v>24.925929327715199</v>
          </cell>
        </row>
        <row r="412">
          <cell r="M412">
            <v>24.925929327715199</v>
          </cell>
        </row>
        <row r="413">
          <cell r="M413">
            <v>24.925929327715199</v>
          </cell>
        </row>
        <row r="414">
          <cell r="M414">
            <v>24.925929327715199</v>
          </cell>
        </row>
        <row r="415">
          <cell r="M415">
            <v>24.925929327715199</v>
          </cell>
        </row>
        <row r="416">
          <cell r="M416">
            <v>24.925929327715199</v>
          </cell>
        </row>
        <row r="417">
          <cell r="M417">
            <v>24.925929327715199</v>
          </cell>
        </row>
        <row r="418">
          <cell r="M418">
            <v>24.925929327715199</v>
          </cell>
        </row>
        <row r="419">
          <cell r="M419">
            <v>24.925929327715199</v>
          </cell>
        </row>
        <row r="420">
          <cell r="M420">
            <v>24.925929327715199</v>
          </cell>
        </row>
        <row r="421">
          <cell r="M421">
            <v>24.925929327715199</v>
          </cell>
        </row>
        <row r="422">
          <cell r="M422">
            <v>24.925929327715199</v>
          </cell>
        </row>
        <row r="423">
          <cell r="M423">
            <v>24.925929327715199</v>
          </cell>
        </row>
        <row r="424">
          <cell r="M424">
            <v>24.925929327715199</v>
          </cell>
        </row>
        <row r="425">
          <cell r="M425">
            <v>24.925929327715199</v>
          </cell>
        </row>
        <row r="426">
          <cell r="M426">
            <v>24.925929327715199</v>
          </cell>
        </row>
        <row r="427">
          <cell r="M427">
            <v>24.925929327715199</v>
          </cell>
        </row>
        <row r="428">
          <cell r="M428">
            <v>24.925929327715199</v>
          </cell>
        </row>
        <row r="429">
          <cell r="M429">
            <v>24.925929327715199</v>
          </cell>
        </row>
        <row r="430">
          <cell r="M430">
            <v>24.925929327715199</v>
          </cell>
        </row>
        <row r="431">
          <cell r="M431">
            <v>24.925929327715199</v>
          </cell>
        </row>
        <row r="432">
          <cell r="M432">
            <v>24.925929327715199</v>
          </cell>
        </row>
        <row r="433">
          <cell r="M433">
            <v>24.925929327715199</v>
          </cell>
        </row>
        <row r="434">
          <cell r="M434">
            <v>24.925929327715199</v>
          </cell>
        </row>
        <row r="435">
          <cell r="M435">
            <v>24.925929327715199</v>
          </cell>
        </row>
        <row r="436">
          <cell r="M436">
            <v>24.925929327715199</v>
          </cell>
        </row>
        <row r="437">
          <cell r="M437">
            <v>24.925929327715199</v>
          </cell>
        </row>
        <row r="438">
          <cell r="M438">
            <v>24.925929327715199</v>
          </cell>
        </row>
        <row r="439">
          <cell r="M439">
            <v>24.925929327715199</v>
          </cell>
        </row>
        <row r="440">
          <cell r="M440">
            <v>24.925929327715199</v>
          </cell>
        </row>
        <row r="441">
          <cell r="M441">
            <v>24.925929327715199</v>
          </cell>
        </row>
        <row r="442">
          <cell r="M442">
            <v>24.925929327715199</v>
          </cell>
        </row>
        <row r="443">
          <cell r="M443">
            <v>24.925929327715199</v>
          </cell>
        </row>
        <row r="444">
          <cell r="M444">
            <v>24.925929327715199</v>
          </cell>
        </row>
        <row r="445">
          <cell r="M445">
            <v>24.925929327715199</v>
          </cell>
        </row>
        <row r="446">
          <cell r="M446">
            <v>24.925929327715199</v>
          </cell>
        </row>
        <row r="447">
          <cell r="M447">
            <v>24.925929327715199</v>
          </cell>
        </row>
        <row r="448">
          <cell r="M448">
            <v>24.925929327715199</v>
          </cell>
        </row>
        <row r="449">
          <cell r="M449">
            <v>24.925929327715199</v>
          </cell>
        </row>
        <row r="450">
          <cell r="M450">
            <v>24.925929327715199</v>
          </cell>
        </row>
        <row r="451">
          <cell r="M451">
            <v>24.925929327715199</v>
          </cell>
        </row>
        <row r="452">
          <cell r="M452">
            <v>24.925929327715199</v>
          </cell>
        </row>
        <row r="453">
          <cell r="M453">
            <v>24.925929327715199</v>
          </cell>
        </row>
        <row r="454">
          <cell r="M454">
            <v>24.925929327715199</v>
          </cell>
        </row>
        <row r="455">
          <cell r="M455">
            <v>24.925929327715199</v>
          </cell>
        </row>
        <row r="456">
          <cell r="M456">
            <v>24.925929327715199</v>
          </cell>
        </row>
        <row r="457">
          <cell r="M457">
            <v>24.925929327715199</v>
          </cell>
        </row>
        <row r="458">
          <cell r="M458">
            <v>24.925929327715199</v>
          </cell>
        </row>
        <row r="459">
          <cell r="M459">
            <v>24.925929327715199</v>
          </cell>
        </row>
        <row r="460">
          <cell r="M460">
            <v>24.925929327715199</v>
          </cell>
        </row>
        <row r="461">
          <cell r="M461">
            <v>24.925929327715199</v>
          </cell>
        </row>
        <row r="462">
          <cell r="M462">
            <v>24.925929327715199</v>
          </cell>
        </row>
        <row r="463">
          <cell r="M463">
            <v>24.925929327715199</v>
          </cell>
        </row>
        <row r="464">
          <cell r="M464">
            <v>24.925929327715199</v>
          </cell>
        </row>
        <row r="465">
          <cell r="M465">
            <v>24.925929327715199</v>
          </cell>
        </row>
        <row r="466">
          <cell r="M466">
            <v>24.925929327715199</v>
          </cell>
        </row>
        <row r="467">
          <cell r="M467">
            <v>24.925929327715199</v>
          </cell>
        </row>
        <row r="468">
          <cell r="M468">
            <v>24.925929327715199</v>
          </cell>
        </row>
        <row r="469">
          <cell r="M469">
            <v>24.925929327715199</v>
          </cell>
        </row>
        <row r="470">
          <cell r="M470">
            <v>24.925929327715199</v>
          </cell>
        </row>
        <row r="471">
          <cell r="M471">
            <v>24.925929327715199</v>
          </cell>
        </row>
        <row r="472">
          <cell r="M472">
            <v>24.925929327715199</v>
          </cell>
        </row>
        <row r="473">
          <cell r="M473">
            <v>24.925929327715199</v>
          </cell>
        </row>
        <row r="474">
          <cell r="M474">
            <v>24.925929327715199</v>
          </cell>
        </row>
        <row r="475">
          <cell r="M475">
            <v>24.925929327715199</v>
          </cell>
        </row>
        <row r="476">
          <cell r="M476">
            <v>24.925929327715199</v>
          </cell>
        </row>
        <row r="477">
          <cell r="M477">
            <v>24.925929327715199</v>
          </cell>
        </row>
        <row r="478">
          <cell r="M478">
            <v>24.925929327715199</v>
          </cell>
        </row>
        <row r="479">
          <cell r="M479">
            <v>24.925929327715199</v>
          </cell>
        </row>
        <row r="480">
          <cell r="M480">
            <v>24.925929327715199</v>
          </cell>
        </row>
        <row r="481">
          <cell r="M481">
            <v>24.925929327715199</v>
          </cell>
        </row>
        <row r="482">
          <cell r="M482">
            <v>24.925929327715199</v>
          </cell>
        </row>
        <row r="483">
          <cell r="M483">
            <v>24.925929327715199</v>
          </cell>
        </row>
        <row r="484">
          <cell r="M484">
            <v>24.925929327715199</v>
          </cell>
        </row>
        <row r="485">
          <cell r="M485">
            <v>24.925929327715199</v>
          </cell>
        </row>
        <row r="486">
          <cell r="M486">
            <v>24.925929327715199</v>
          </cell>
        </row>
        <row r="487">
          <cell r="M487">
            <v>24.925929327715199</v>
          </cell>
        </row>
        <row r="488">
          <cell r="M488">
            <v>24.925929327715199</v>
          </cell>
        </row>
        <row r="489">
          <cell r="M489">
            <v>24.925929327715199</v>
          </cell>
        </row>
        <row r="490">
          <cell r="M490">
            <v>24.925929327715199</v>
          </cell>
        </row>
        <row r="491">
          <cell r="M491">
            <v>24.925929327715199</v>
          </cell>
        </row>
        <row r="492">
          <cell r="M492">
            <v>24.925929327715199</v>
          </cell>
        </row>
        <row r="493">
          <cell r="M493">
            <v>24.925929327715199</v>
          </cell>
        </row>
        <row r="494">
          <cell r="M494">
            <v>24.925929327715199</v>
          </cell>
        </row>
        <row r="495">
          <cell r="M495">
            <v>24.925929327715199</v>
          </cell>
        </row>
        <row r="496">
          <cell r="M496">
            <v>24.925929327715199</v>
          </cell>
        </row>
        <row r="497">
          <cell r="M497">
            <v>24.925929327715199</v>
          </cell>
        </row>
        <row r="498">
          <cell r="M498">
            <v>24.925929327715199</v>
          </cell>
        </row>
        <row r="499">
          <cell r="M499">
            <v>24.925929327715199</v>
          </cell>
        </row>
        <row r="500">
          <cell r="M500">
            <v>24.925929327715199</v>
          </cell>
        </row>
        <row r="501">
          <cell r="M501">
            <v>24.925929327715199</v>
          </cell>
        </row>
        <row r="502">
          <cell r="M502">
            <v>24.925929327715199</v>
          </cell>
        </row>
        <row r="503">
          <cell r="M503">
            <v>24.925929327715199</v>
          </cell>
        </row>
        <row r="504">
          <cell r="M504">
            <v>24.925929327715199</v>
          </cell>
        </row>
        <row r="505">
          <cell r="M505">
            <v>24.925929327715199</v>
          </cell>
        </row>
        <row r="506">
          <cell r="M506">
            <v>24.925929327715199</v>
          </cell>
        </row>
        <row r="507">
          <cell r="M507">
            <v>24.925929327715199</v>
          </cell>
        </row>
        <row r="508">
          <cell r="M508">
            <v>24.925929327715199</v>
          </cell>
        </row>
        <row r="509">
          <cell r="M509">
            <v>24.925929327715199</v>
          </cell>
        </row>
        <row r="510">
          <cell r="M510">
            <v>24.925929327715199</v>
          </cell>
        </row>
        <row r="511">
          <cell r="M511">
            <v>24.925929327715199</v>
          </cell>
        </row>
        <row r="512">
          <cell r="M512">
            <v>24.925929327715199</v>
          </cell>
        </row>
        <row r="513">
          <cell r="M513">
            <v>24.925929327715199</v>
          </cell>
        </row>
        <row r="514">
          <cell r="M514">
            <v>24.925929327715199</v>
          </cell>
        </row>
        <row r="515">
          <cell r="M515">
            <v>24.925929327715199</v>
          </cell>
        </row>
        <row r="516">
          <cell r="M516">
            <v>24.925929327715199</v>
          </cell>
        </row>
        <row r="517">
          <cell r="M517">
            <v>24.925929327715199</v>
          </cell>
        </row>
        <row r="518">
          <cell r="M518">
            <v>24.925929327715199</v>
          </cell>
        </row>
        <row r="519">
          <cell r="M519">
            <v>24.925929327715199</v>
          </cell>
        </row>
        <row r="520">
          <cell r="M520">
            <v>24.925929327715199</v>
          </cell>
        </row>
        <row r="521">
          <cell r="M521">
            <v>24.925929327715199</v>
          </cell>
        </row>
        <row r="522">
          <cell r="M522">
            <v>24.925929327715199</v>
          </cell>
        </row>
        <row r="523">
          <cell r="M523">
            <v>24.925929327715199</v>
          </cell>
        </row>
        <row r="524">
          <cell r="M524">
            <v>24.925929327715199</v>
          </cell>
        </row>
        <row r="525">
          <cell r="M525">
            <v>24.925929327715199</v>
          </cell>
        </row>
        <row r="526">
          <cell r="M526">
            <v>24.925929327715199</v>
          </cell>
        </row>
        <row r="527">
          <cell r="M527">
            <v>24.925929327715199</v>
          </cell>
        </row>
        <row r="528">
          <cell r="M528">
            <v>24.925929327715199</v>
          </cell>
        </row>
        <row r="529">
          <cell r="M529">
            <v>24.925929327715199</v>
          </cell>
        </row>
        <row r="530">
          <cell r="M530">
            <v>24.925929327715199</v>
          </cell>
        </row>
        <row r="531">
          <cell r="M531">
            <v>24.925929327715199</v>
          </cell>
        </row>
        <row r="532">
          <cell r="M532">
            <v>24.925929327715199</v>
          </cell>
        </row>
        <row r="533">
          <cell r="M533">
            <v>24.925929327715199</v>
          </cell>
        </row>
        <row r="534">
          <cell r="M534">
            <v>24.925929327715199</v>
          </cell>
        </row>
        <row r="535">
          <cell r="M535">
            <v>24.925929327715199</v>
          </cell>
        </row>
        <row r="536">
          <cell r="M536">
            <v>24.925929327715199</v>
          </cell>
        </row>
        <row r="537">
          <cell r="M537">
            <v>24.925929327715199</v>
          </cell>
        </row>
        <row r="538">
          <cell r="M538">
            <v>24.925929327715199</v>
          </cell>
        </row>
        <row r="539">
          <cell r="M539">
            <v>24.925929327715199</v>
          </cell>
        </row>
        <row r="540">
          <cell r="M540">
            <v>24.925929327715199</v>
          </cell>
        </row>
        <row r="541">
          <cell r="M541">
            <v>24.925929327715199</v>
          </cell>
        </row>
        <row r="542">
          <cell r="M542">
            <v>24.925929327715199</v>
          </cell>
        </row>
        <row r="543">
          <cell r="M543">
            <v>24.925929327715199</v>
          </cell>
        </row>
        <row r="544">
          <cell r="M544">
            <v>24.925929327715199</v>
          </cell>
        </row>
        <row r="545">
          <cell r="M545">
            <v>24.925929327715199</v>
          </cell>
        </row>
        <row r="546">
          <cell r="M546">
            <v>24.925929327715199</v>
          </cell>
        </row>
        <row r="547">
          <cell r="M547">
            <v>24.925929327715199</v>
          </cell>
        </row>
        <row r="548">
          <cell r="M548">
            <v>24.925929327715199</v>
          </cell>
        </row>
        <row r="549">
          <cell r="M549">
            <v>24.925929327715199</v>
          </cell>
        </row>
        <row r="550">
          <cell r="M550">
            <v>24.925929327715199</v>
          </cell>
        </row>
        <row r="551">
          <cell r="M551">
            <v>24.925929327715199</v>
          </cell>
        </row>
        <row r="552">
          <cell r="M552">
            <v>24.925929327715199</v>
          </cell>
        </row>
        <row r="553">
          <cell r="M553">
            <v>24.925929327715199</v>
          </cell>
        </row>
        <row r="554">
          <cell r="M554">
            <v>24.925929327715199</v>
          </cell>
        </row>
        <row r="555">
          <cell r="M555">
            <v>24.925929327715199</v>
          </cell>
        </row>
        <row r="556">
          <cell r="M556">
            <v>24.925929327715199</v>
          </cell>
        </row>
        <row r="557">
          <cell r="M557">
            <v>24.925929327715199</v>
          </cell>
        </row>
        <row r="558">
          <cell r="M558">
            <v>24.925929327715199</v>
          </cell>
        </row>
        <row r="559">
          <cell r="M559">
            <v>24.925929327715199</v>
          </cell>
        </row>
        <row r="560">
          <cell r="M560">
            <v>24.925929327715199</v>
          </cell>
        </row>
        <row r="561">
          <cell r="M561">
            <v>24.925929327715199</v>
          </cell>
        </row>
        <row r="562">
          <cell r="M562">
            <v>24.925929327715199</v>
          </cell>
        </row>
        <row r="563">
          <cell r="M563">
            <v>24.925929327715199</v>
          </cell>
        </row>
        <row r="564">
          <cell r="M564">
            <v>24.925929327715199</v>
          </cell>
        </row>
        <row r="565">
          <cell r="M565">
            <v>24.925929327715199</v>
          </cell>
        </row>
        <row r="566">
          <cell r="M566">
            <v>24.925929327715199</v>
          </cell>
        </row>
        <row r="567">
          <cell r="M567">
            <v>24.925929327715199</v>
          </cell>
        </row>
        <row r="568">
          <cell r="M568">
            <v>24.925929327715199</v>
          </cell>
        </row>
        <row r="569">
          <cell r="M569">
            <v>24.925929327715199</v>
          </cell>
        </row>
        <row r="570">
          <cell r="M570">
            <v>24.925929327715199</v>
          </cell>
        </row>
        <row r="571">
          <cell r="M571">
            <v>24.925929327715199</v>
          </cell>
        </row>
        <row r="572">
          <cell r="M572">
            <v>24.925929327715199</v>
          </cell>
        </row>
        <row r="573">
          <cell r="M573">
            <v>24.925929327715199</v>
          </cell>
        </row>
        <row r="574">
          <cell r="M574">
            <v>24.925929327715199</v>
          </cell>
        </row>
        <row r="575">
          <cell r="M575">
            <v>24.925929327715199</v>
          </cell>
        </row>
        <row r="576">
          <cell r="M576">
            <v>24.925929327715199</v>
          </cell>
        </row>
        <row r="577">
          <cell r="M577">
            <v>24.925929327715199</v>
          </cell>
        </row>
        <row r="578">
          <cell r="M578">
            <v>24.925929327715199</v>
          </cell>
        </row>
        <row r="579">
          <cell r="M579">
            <v>24.925929327715199</v>
          </cell>
        </row>
        <row r="580">
          <cell r="M580">
            <v>24.925929327715199</v>
          </cell>
        </row>
        <row r="581">
          <cell r="M581">
            <v>24.925929327715199</v>
          </cell>
        </row>
        <row r="582">
          <cell r="M582">
            <v>24.925929327715199</v>
          </cell>
        </row>
        <row r="583">
          <cell r="M583">
            <v>24.925929327715199</v>
          </cell>
        </row>
        <row r="584">
          <cell r="M584">
            <v>24.925929327715199</v>
          </cell>
        </row>
        <row r="585">
          <cell r="M585">
            <v>24.925929327715199</v>
          </cell>
        </row>
        <row r="586">
          <cell r="M586">
            <v>24.925929327715199</v>
          </cell>
        </row>
        <row r="587">
          <cell r="M587">
            <v>24.925929327715199</v>
          </cell>
        </row>
        <row r="588">
          <cell r="M588">
            <v>24.925929327715199</v>
          </cell>
        </row>
        <row r="589">
          <cell r="M589">
            <v>24.925929327715199</v>
          </cell>
        </row>
        <row r="590">
          <cell r="M590">
            <v>24.925929327715199</v>
          </cell>
        </row>
        <row r="591">
          <cell r="M591">
            <v>24.925929327715199</v>
          </cell>
        </row>
        <row r="592">
          <cell r="M592">
            <v>24.925929327715199</v>
          </cell>
        </row>
        <row r="593">
          <cell r="M593">
            <v>24.925929327715199</v>
          </cell>
        </row>
        <row r="594">
          <cell r="M594">
            <v>24.925929327715199</v>
          </cell>
        </row>
        <row r="595">
          <cell r="M595">
            <v>24.925929327715199</v>
          </cell>
        </row>
        <row r="596">
          <cell r="M596">
            <v>24.925929327715199</v>
          </cell>
        </row>
        <row r="597">
          <cell r="M597">
            <v>24.925929327715199</v>
          </cell>
        </row>
        <row r="598">
          <cell r="M598">
            <v>24.925929327715199</v>
          </cell>
        </row>
        <row r="599">
          <cell r="M599">
            <v>24.925929327715199</v>
          </cell>
        </row>
        <row r="600">
          <cell r="M600">
            <v>24.925929327715199</v>
          </cell>
        </row>
        <row r="601">
          <cell r="M601">
            <v>24.925929327715199</v>
          </cell>
        </row>
        <row r="602">
          <cell r="M602">
            <v>24.925929327715199</v>
          </cell>
        </row>
        <row r="603">
          <cell r="M603">
            <v>24.925929327715199</v>
          </cell>
        </row>
        <row r="604">
          <cell r="M604">
            <v>24.925929327715199</v>
          </cell>
        </row>
        <row r="605">
          <cell r="M605">
            <v>24.925929327715199</v>
          </cell>
        </row>
        <row r="606">
          <cell r="M606">
            <v>24.925929327715199</v>
          </cell>
        </row>
        <row r="607">
          <cell r="M607">
            <v>24.925929327715199</v>
          </cell>
        </row>
        <row r="608">
          <cell r="M608">
            <v>24.925929327715199</v>
          </cell>
        </row>
        <row r="609">
          <cell r="M609">
            <v>24.925929327715199</v>
          </cell>
        </row>
        <row r="610">
          <cell r="M610">
            <v>24.925929327715199</v>
          </cell>
        </row>
        <row r="611">
          <cell r="M611">
            <v>24.925929327715199</v>
          </cell>
        </row>
        <row r="612">
          <cell r="M612">
            <v>24.925929327715199</v>
          </cell>
        </row>
        <row r="613">
          <cell r="M613">
            <v>24.925929327715199</v>
          </cell>
        </row>
        <row r="614">
          <cell r="M614">
            <v>24.925929327715199</v>
          </cell>
        </row>
        <row r="615">
          <cell r="M615">
            <v>24.925929327715199</v>
          </cell>
        </row>
        <row r="616">
          <cell r="M616">
            <v>24.925929327715199</v>
          </cell>
        </row>
        <row r="617">
          <cell r="M617">
            <v>24.925929327715199</v>
          </cell>
        </row>
        <row r="618">
          <cell r="M618">
            <v>24.925929327715199</v>
          </cell>
        </row>
        <row r="619">
          <cell r="M619">
            <v>24.925929327715199</v>
          </cell>
        </row>
        <row r="620">
          <cell r="M620">
            <v>24.925929327715199</v>
          </cell>
        </row>
        <row r="621">
          <cell r="M621">
            <v>24.925929327715199</v>
          </cell>
        </row>
        <row r="622">
          <cell r="M622">
            <v>24.925929327715199</v>
          </cell>
        </row>
        <row r="623">
          <cell r="M623">
            <v>24.925929327715199</v>
          </cell>
        </row>
        <row r="624">
          <cell r="M624">
            <v>24.925929327715199</v>
          </cell>
        </row>
        <row r="625">
          <cell r="M625">
            <v>24.925929327715199</v>
          </cell>
        </row>
        <row r="626">
          <cell r="M626">
            <v>24.925929327715199</v>
          </cell>
        </row>
        <row r="627">
          <cell r="M627">
            <v>24.925929327715199</v>
          </cell>
        </row>
        <row r="628">
          <cell r="M628">
            <v>24.925929327715199</v>
          </cell>
        </row>
        <row r="629">
          <cell r="M629">
            <v>24.925929327715199</v>
          </cell>
        </row>
        <row r="630">
          <cell r="M630">
            <v>24.925929327715199</v>
          </cell>
        </row>
        <row r="631">
          <cell r="M631">
            <v>24.925929327715199</v>
          </cell>
        </row>
        <row r="632">
          <cell r="M632">
            <v>24.925929327715199</v>
          </cell>
        </row>
        <row r="633">
          <cell r="M633">
            <v>24.925929327715199</v>
          </cell>
        </row>
        <row r="634">
          <cell r="M634">
            <v>24.925929327715199</v>
          </cell>
        </row>
        <row r="635">
          <cell r="M635">
            <v>24.925929327715199</v>
          </cell>
        </row>
        <row r="636">
          <cell r="M636">
            <v>24.925929327715199</v>
          </cell>
        </row>
        <row r="637">
          <cell r="M637">
            <v>24.925929327715199</v>
          </cell>
        </row>
        <row r="638">
          <cell r="M638">
            <v>24.925929327715199</v>
          </cell>
        </row>
        <row r="639">
          <cell r="M639">
            <v>24.925929327715199</v>
          </cell>
        </row>
        <row r="640">
          <cell r="M640">
            <v>24.925929327715199</v>
          </cell>
        </row>
        <row r="641">
          <cell r="M641">
            <v>24.925929327715199</v>
          </cell>
        </row>
        <row r="642">
          <cell r="M642">
            <v>24.925929327715199</v>
          </cell>
        </row>
        <row r="643">
          <cell r="M643">
            <v>24.925929327715199</v>
          </cell>
        </row>
        <row r="644">
          <cell r="M644">
            <v>24.925929327715199</v>
          </cell>
        </row>
        <row r="645">
          <cell r="M645">
            <v>24.925929327715199</v>
          </cell>
        </row>
        <row r="646">
          <cell r="M646">
            <v>24.925929327715199</v>
          </cell>
        </row>
        <row r="647">
          <cell r="M647">
            <v>24.925929327715199</v>
          </cell>
        </row>
        <row r="648">
          <cell r="M648">
            <v>24.925929327715199</v>
          </cell>
        </row>
        <row r="649">
          <cell r="M649">
            <v>24.925929327715199</v>
          </cell>
        </row>
        <row r="650">
          <cell r="M650">
            <v>24.925929327715199</v>
          </cell>
        </row>
        <row r="651">
          <cell r="M651">
            <v>24.925929327715199</v>
          </cell>
        </row>
        <row r="652">
          <cell r="M652">
            <v>24.925929327715199</v>
          </cell>
        </row>
        <row r="653">
          <cell r="M653">
            <v>24.925929327715199</v>
          </cell>
        </row>
        <row r="654">
          <cell r="M654">
            <v>24.925929327715199</v>
          </cell>
        </row>
        <row r="655">
          <cell r="M655">
            <v>24.925929327715199</v>
          </cell>
        </row>
        <row r="656">
          <cell r="M656">
            <v>24.925929327715199</v>
          </cell>
        </row>
        <row r="657">
          <cell r="M657">
            <v>24.925929327715199</v>
          </cell>
        </row>
        <row r="658">
          <cell r="M658">
            <v>24.925929327715199</v>
          </cell>
        </row>
        <row r="659">
          <cell r="M659">
            <v>24.925929327715199</v>
          </cell>
        </row>
        <row r="660">
          <cell r="M660">
            <v>24.925929327715199</v>
          </cell>
        </row>
        <row r="661">
          <cell r="M661">
            <v>24.925929327715199</v>
          </cell>
        </row>
        <row r="662">
          <cell r="M662">
            <v>24.925929327715199</v>
          </cell>
        </row>
        <row r="663">
          <cell r="M663">
            <v>24.925929327715199</v>
          </cell>
        </row>
        <row r="664">
          <cell r="M664">
            <v>24.925929327715199</v>
          </cell>
        </row>
        <row r="665">
          <cell r="M665">
            <v>24.925929327715199</v>
          </cell>
        </row>
        <row r="666">
          <cell r="M666">
            <v>24.925929327715199</v>
          </cell>
        </row>
        <row r="667">
          <cell r="M667">
            <v>24.925929327715199</v>
          </cell>
        </row>
        <row r="668">
          <cell r="M668">
            <v>24.925929327715199</v>
          </cell>
        </row>
        <row r="669">
          <cell r="M669">
            <v>24.925929327715199</v>
          </cell>
        </row>
        <row r="670">
          <cell r="M670">
            <v>24.925929327715199</v>
          </cell>
        </row>
        <row r="671">
          <cell r="M671">
            <v>24.925929327715199</v>
          </cell>
        </row>
        <row r="672">
          <cell r="M672">
            <v>24.925929327715199</v>
          </cell>
        </row>
        <row r="673">
          <cell r="M673">
            <v>24.925929327715199</v>
          </cell>
        </row>
        <row r="674">
          <cell r="M674">
            <v>24.925929327715199</v>
          </cell>
        </row>
        <row r="675">
          <cell r="M675">
            <v>24.925929327715199</v>
          </cell>
        </row>
        <row r="676">
          <cell r="M676">
            <v>24.925929327715199</v>
          </cell>
        </row>
        <row r="677">
          <cell r="M677">
            <v>24.925929327715199</v>
          </cell>
        </row>
        <row r="678">
          <cell r="M678">
            <v>24.925929327715199</v>
          </cell>
        </row>
        <row r="679">
          <cell r="M679">
            <v>24.925929327715199</v>
          </cell>
        </row>
        <row r="680">
          <cell r="M680">
            <v>24.925929327715199</v>
          </cell>
        </row>
        <row r="681">
          <cell r="M681">
            <v>24.925929327715199</v>
          </cell>
        </row>
        <row r="682">
          <cell r="M682">
            <v>24.925929327715199</v>
          </cell>
        </row>
        <row r="683">
          <cell r="M683">
            <v>24.925929327715199</v>
          </cell>
        </row>
        <row r="684">
          <cell r="M684">
            <v>24.925929327715199</v>
          </cell>
        </row>
        <row r="685">
          <cell r="M685">
            <v>24.925929327715199</v>
          </cell>
        </row>
        <row r="686">
          <cell r="M686">
            <v>24.925929327715199</v>
          </cell>
        </row>
        <row r="687">
          <cell r="M687">
            <v>24.925929327715199</v>
          </cell>
        </row>
        <row r="688">
          <cell r="M688">
            <v>24.925929327715199</v>
          </cell>
        </row>
        <row r="689">
          <cell r="M689">
            <v>24.925929327715199</v>
          </cell>
        </row>
        <row r="690">
          <cell r="M690">
            <v>24.925929327715199</v>
          </cell>
        </row>
        <row r="691">
          <cell r="M691">
            <v>24.925929327715199</v>
          </cell>
        </row>
        <row r="692">
          <cell r="M692">
            <v>24.925929327715199</v>
          </cell>
        </row>
        <row r="693">
          <cell r="M693">
            <v>24.925929327715199</v>
          </cell>
        </row>
        <row r="694">
          <cell r="M694">
            <v>24.925929327715199</v>
          </cell>
        </row>
        <row r="695">
          <cell r="M695">
            <v>24.925929327715199</v>
          </cell>
        </row>
        <row r="696">
          <cell r="M696">
            <v>24.925929327715199</v>
          </cell>
        </row>
        <row r="697">
          <cell r="M697">
            <v>24.925929327715199</v>
          </cell>
        </row>
        <row r="698">
          <cell r="M698">
            <v>24.925929327715199</v>
          </cell>
        </row>
        <row r="699">
          <cell r="M699">
            <v>24.925929327715199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Development Schedule"/>
      <sheetName val="Sheet1"/>
      <sheetName val="Crusher Bog"/>
      <sheetName val="Production Charge and Bog"/>
      <sheetName val="Miscellaneous"/>
      <sheetName val="Prod Bog Calcs"/>
      <sheetName val="Ore Pass Visual Tool"/>
      <sheetName val="Production Schedule"/>
      <sheetName val="Schedule Inputs"/>
      <sheetName val="Ore Pass Visual Tool (FEB 26)"/>
      <sheetName val="Material Movement"/>
      <sheetName val="Ore Pass Visual Tool (Jan26)"/>
      <sheetName val="Enabling Tasks"/>
      <sheetName val="Micro-Schedule (3)"/>
      <sheetName val="Weekly Calendar"/>
      <sheetName val="Deswik 13Wk Physicals"/>
      <sheetName val="Deswik Development Raw Data"/>
      <sheetName val="Deswik Production Raw Data"/>
      <sheetName val="Sheet5"/>
      <sheetName val="Site Report Input"/>
      <sheetName val="Top 3 Master"/>
      <sheetName val="Key Metrics Master"/>
      <sheetName val="Concrete Master"/>
      <sheetName val="Development Master"/>
      <sheetName val="Production Drill Master"/>
      <sheetName val="Production Ring Tonnes Master"/>
      <sheetName val="Raisebore Master"/>
      <sheetName val="Top 3"/>
      <sheetName val="Key Metrics"/>
      <sheetName val="Concrete"/>
      <sheetName val="Development"/>
      <sheetName val="Production Drill"/>
      <sheetName val="Production Ring Tonnes"/>
      <sheetName val="Raiseb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3925-CVD-540</v>
          </cell>
          <cell r="M2">
            <v>120.333803938047</v>
          </cell>
        </row>
        <row r="3">
          <cell r="B3" t="str">
            <v>4215-XCD-334</v>
          </cell>
          <cell r="M3">
            <v>104.12720985589823</v>
          </cell>
        </row>
        <row r="4">
          <cell r="B4" t="str">
            <v>4215-XCD-338</v>
          </cell>
          <cell r="M4">
            <v>102.70883218414799</v>
          </cell>
        </row>
        <row r="5">
          <cell r="B5" t="str">
            <v>4215-XCD-342</v>
          </cell>
          <cell r="M5">
            <v>116.63106695176799</v>
          </cell>
        </row>
        <row r="6">
          <cell r="B6" t="str">
            <v>4215-XCD-340</v>
          </cell>
          <cell r="M6">
            <v>115.48813041589045</v>
          </cell>
        </row>
        <row r="7">
          <cell r="B7" t="str">
            <v>4215-XCD-336</v>
          </cell>
          <cell r="M7">
            <v>96.090020255658217</v>
          </cell>
        </row>
        <row r="8">
          <cell r="B8" t="str">
            <v>4155-PER-200</v>
          </cell>
          <cell r="M8">
            <v>133.05753069684948</v>
          </cell>
        </row>
        <row r="9">
          <cell r="B9" t="str">
            <v>4215-XCD-332</v>
          </cell>
          <cell r="M9">
            <v>113.51400060838138</v>
          </cell>
        </row>
        <row r="10">
          <cell r="B10" t="str">
            <v>4145-TCH-600</v>
          </cell>
          <cell r="M10">
            <v>156.63231532524151</v>
          </cell>
        </row>
        <row r="11">
          <cell r="B11" t="str">
            <v>3835-DEC-550</v>
          </cell>
          <cell r="M11">
            <v>110.7413809345375</v>
          </cell>
        </row>
        <row r="12">
          <cell r="B12" t="str">
            <v>4095-PER-002</v>
          </cell>
          <cell r="M12">
            <v>103.5153423456685</v>
          </cell>
        </row>
        <row r="13">
          <cell r="B13" t="str">
            <v>4095-FAW-400</v>
          </cell>
          <cell r="M13">
            <v>143.23292778548651</v>
          </cell>
        </row>
        <row r="14">
          <cell r="B14" t="str">
            <v>4095-PER-001</v>
          </cell>
          <cell r="M14">
            <v>117.20610470470001</v>
          </cell>
        </row>
        <row r="15">
          <cell r="B15" t="str">
            <v>4155-ACC-101</v>
          </cell>
          <cell r="M15">
            <v>138.218031037576</v>
          </cell>
        </row>
        <row r="16">
          <cell r="B16" t="str">
            <v>4155-ACC-201</v>
          </cell>
          <cell r="M16">
            <v>102.09153454303001</v>
          </cell>
        </row>
        <row r="17">
          <cell r="B17" t="str">
            <v>3790-FBY-001</v>
          </cell>
          <cell r="M17">
            <v>106.73938437957383</v>
          </cell>
        </row>
        <row r="18">
          <cell r="B18" t="str">
            <v>3600-DEC-001</v>
          </cell>
          <cell r="M18">
            <v>103.47748477313651</v>
          </cell>
        </row>
        <row r="19">
          <cell r="B19" t="str">
            <v>3740-ESD-244</v>
          </cell>
          <cell r="M19">
            <v>103.46763040710925</v>
          </cell>
        </row>
        <row r="20">
          <cell r="B20" t="str">
            <v>3790-FBY-433</v>
          </cell>
          <cell r="M20">
            <v>128.42452523221669</v>
          </cell>
        </row>
        <row r="21">
          <cell r="B21" t="str">
            <v>3680-RAW-001</v>
          </cell>
          <cell r="M21">
            <v>105.35305352417149</v>
          </cell>
        </row>
        <row r="22">
          <cell r="B22" t="str">
            <v>4160-ACC-300</v>
          </cell>
          <cell r="M22">
            <v>103.59769351694962</v>
          </cell>
        </row>
        <row r="23">
          <cell r="B23" t="str">
            <v>4160-STP-205</v>
          </cell>
          <cell r="M23">
            <v>152.29072201777552</v>
          </cell>
        </row>
        <row r="24">
          <cell r="B24" t="str">
            <v>4185-RCC-100</v>
          </cell>
          <cell r="M24">
            <v>144.57176768481943</v>
          </cell>
        </row>
        <row r="25">
          <cell r="B25" t="str">
            <v>3835-STP-103</v>
          </cell>
          <cell r="M25">
            <v>124.68996993458602</v>
          </cell>
        </row>
        <row r="26">
          <cell r="B26" t="str">
            <v>4095-STP-007</v>
          </cell>
          <cell r="M26">
            <v>152.09843801727601</v>
          </cell>
        </row>
        <row r="27">
          <cell r="B27" t="str">
            <v>3740-CAB-433</v>
          </cell>
          <cell r="M27">
            <v>0</v>
          </cell>
        </row>
        <row r="28">
          <cell r="B28" t="str">
            <v>3740-CAB-001</v>
          </cell>
          <cell r="M28">
            <v>0</v>
          </cell>
        </row>
        <row r="29">
          <cell r="B29" t="str">
            <v>3740-FAW-273</v>
          </cell>
          <cell r="M29">
            <v>124.94672989333975</v>
          </cell>
        </row>
        <row r="30">
          <cell r="B30" t="str">
            <v>3600-CAB-482</v>
          </cell>
          <cell r="M30">
            <v>0</v>
          </cell>
        </row>
        <row r="31">
          <cell r="B31" t="str">
            <v>3600-CAB-482</v>
          </cell>
          <cell r="M31">
            <v>0</v>
          </cell>
        </row>
        <row r="32">
          <cell r="B32" t="str">
            <v>4095-CAB-101</v>
          </cell>
          <cell r="M32">
            <v>0</v>
          </cell>
        </row>
        <row r="33">
          <cell r="B33" t="str">
            <v>4155-XCD-348</v>
          </cell>
          <cell r="M33">
            <v>108.24619518122745</v>
          </cell>
        </row>
        <row r="34">
          <cell r="B34" t="str">
            <v>4155-SUB-100</v>
          </cell>
          <cell r="M34">
            <v>125.6674877899603</v>
          </cell>
        </row>
        <row r="35">
          <cell r="B35" t="str">
            <v>4155-ACC-102</v>
          </cell>
          <cell r="M35">
            <v>124.28621214885599</v>
          </cell>
        </row>
        <row r="36">
          <cell r="B36" t="str">
            <v>4185-CAB-345</v>
          </cell>
          <cell r="M36">
            <v>0</v>
          </cell>
        </row>
        <row r="37">
          <cell r="B37" t="str">
            <v>4155-CAB-203</v>
          </cell>
          <cell r="M37">
            <v>0</v>
          </cell>
        </row>
        <row r="38">
          <cell r="B38" t="str">
            <v>4185-CAB-250</v>
          </cell>
          <cell r="M38">
            <v>0</v>
          </cell>
        </row>
        <row r="39">
          <cell r="B39" t="str">
            <v>3740-CAB-407</v>
          </cell>
          <cell r="M39">
            <v>0</v>
          </cell>
        </row>
        <row r="40">
          <cell r="B40" t="str">
            <v>3600-CAB-688</v>
          </cell>
          <cell r="M40">
            <v>0</v>
          </cell>
        </row>
        <row r="41">
          <cell r="B41" t="str">
            <v>3600-CAB-682</v>
          </cell>
          <cell r="M41">
            <v>0</v>
          </cell>
        </row>
        <row r="42">
          <cell r="B42" t="str">
            <v>3600-CAB-645</v>
          </cell>
          <cell r="M42">
            <v>0</v>
          </cell>
        </row>
        <row r="43">
          <cell r="B43" t="str">
            <v>3600-CAB-674</v>
          </cell>
          <cell r="M43">
            <v>0</v>
          </cell>
        </row>
        <row r="44">
          <cell r="B44" t="str">
            <v>4185-CAB-215</v>
          </cell>
          <cell r="M44">
            <v>0</v>
          </cell>
        </row>
        <row r="45">
          <cell r="B45" t="str">
            <v>4155-STP-203</v>
          </cell>
          <cell r="M45">
            <v>169.53086105912101</v>
          </cell>
        </row>
        <row r="46">
          <cell r="B46" t="str">
            <v>4185-CAB-103</v>
          </cell>
          <cell r="M46">
            <v>0</v>
          </cell>
        </row>
        <row r="47">
          <cell r="B47" t="str">
            <v>4185-CAB-323</v>
          </cell>
          <cell r="M47">
            <v>0</v>
          </cell>
        </row>
        <row r="48">
          <cell r="B48" t="str">
            <v>3740-CAB-778</v>
          </cell>
          <cell r="M48">
            <v>0</v>
          </cell>
        </row>
        <row r="49">
          <cell r="B49" t="str">
            <v>3715-CAB-077</v>
          </cell>
          <cell r="M49">
            <v>0</v>
          </cell>
        </row>
        <row r="50">
          <cell r="B50" t="str">
            <v>3715-CAB-003</v>
          </cell>
          <cell r="M50">
            <v>0</v>
          </cell>
        </row>
        <row r="51">
          <cell r="B51" t="str">
            <v>3740-CAB-001</v>
          </cell>
          <cell r="M51">
            <v>0</v>
          </cell>
        </row>
        <row r="52">
          <cell r="B52" t="str">
            <v>3740-CAB-001</v>
          </cell>
          <cell r="M52">
            <v>0</v>
          </cell>
        </row>
        <row r="53">
          <cell r="B53" t="str">
            <v>4185-XCD-345</v>
          </cell>
          <cell r="M53">
            <v>97.778384014680384</v>
          </cell>
        </row>
        <row r="54">
          <cell r="B54" t="str">
            <v>4155-CAB-113</v>
          </cell>
          <cell r="M54">
            <v>0</v>
          </cell>
        </row>
        <row r="55">
          <cell r="B55" t="str">
            <v>4155-CAB-320</v>
          </cell>
          <cell r="M55">
            <v>0</v>
          </cell>
        </row>
        <row r="56">
          <cell r="B56" t="str">
            <v>4160-CAB-205</v>
          </cell>
          <cell r="M56">
            <v>0</v>
          </cell>
        </row>
        <row r="57">
          <cell r="B57" t="str">
            <v>4185-XCD-323</v>
          </cell>
          <cell r="M57">
            <v>109.90420871994708</v>
          </cell>
        </row>
        <row r="58">
          <cell r="B58" t="str">
            <v>4095-CAB-400</v>
          </cell>
          <cell r="M58">
            <v>0</v>
          </cell>
        </row>
        <row r="59">
          <cell r="B59" t="str">
            <v>4095-CAB-001</v>
          </cell>
          <cell r="M59">
            <v>0</v>
          </cell>
        </row>
        <row r="60">
          <cell r="B60" t="str">
            <v>4095-CAB-002</v>
          </cell>
          <cell r="M60">
            <v>0</v>
          </cell>
        </row>
        <row r="61">
          <cell r="B61" t="str">
            <v>4095-CAB-006</v>
          </cell>
          <cell r="M61">
            <v>0</v>
          </cell>
        </row>
        <row r="62">
          <cell r="B62" t="str">
            <v>3740-CAB-793</v>
          </cell>
          <cell r="M62">
            <v>0</v>
          </cell>
        </row>
        <row r="63">
          <cell r="B63" t="str">
            <v>4195-CAB-003</v>
          </cell>
          <cell r="M63">
            <v>0</v>
          </cell>
        </row>
        <row r="64">
          <cell r="B64" t="str">
            <v>4155-CAB-346</v>
          </cell>
          <cell r="M64">
            <v>0</v>
          </cell>
        </row>
        <row r="65">
          <cell r="B65" t="str">
            <v>4126-CAB-202</v>
          </cell>
          <cell r="M65">
            <v>0</v>
          </cell>
        </row>
        <row r="66">
          <cell r="B66" t="str">
            <v>4160-STP-205</v>
          </cell>
          <cell r="M66">
            <v>185.91600698957106</v>
          </cell>
        </row>
        <row r="67">
          <cell r="B67" t="str">
            <v>4095-CAB-004</v>
          </cell>
          <cell r="M67">
            <v>0</v>
          </cell>
        </row>
        <row r="68">
          <cell r="B68" t="str">
            <v>4095-CAB-200</v>
          </cell>
          <cell r="M68">
            <v>0</v>
          </cell>
        </row>
        <row r="69">
          <cell r="B69" t="str">
            <v>4095-CAB-005</v>
          </cell>
          <cell r="M69">
            <v>0</v>
          </cell>
        </row>
        <row r="70">
          <cell r="B70" t="str">
            <v>4095-CAB-008</v>
          </cell>
          <cell r="M70">
            <v>0</v>
          </cell>
        </row>
        <row r="71">
          <cell r="B71" t="str">
            <v>3790-FBY-435</v>
          </cell>
          <cell r="M71">
            <v>128.70948077217298</v>
          </cell>
        </row>
        <row r="72">
          <cell r="B72" t="str">
            <v>4185-CAB-700</v>
          </cell>
          <cell r="M72">
            <v>0</v>
          </cell>
        </row>
        <row r="73">
          <cell r="B73" t="str">
            <v>4185-CAB-600</v>
          </cell>
          <cell r="M73">
            <v>0</v>
          </cell>
        </row>
        <row r="74">
          <cell r="B74" t="str">
            <v>4126-CAB-203</v>
          </cell>
          <cell r="M74">
            <v>0</v>
          </cell>
        </row>
        <row r="75">
          <cell r="B75" t="str">
            <v>3740-CAB-001</v>
          </cell>
          <cell r="M75">
            <v>0</v>
          </cell>
        </row>
        <row r="76">
          <cell r="B76" t="str">
            <v>4185-XCD-347</v>
          </cell>
          <cell r="M76">
            <v>112.05171793681863</v>
          </cell>
        </row>
        <row r="77">
          <cell r="B77" t="str">
            <v>3740-FAW-001</v>
          </cell>
          <cell r="M77">
            <v>121.5574657742127</v>
          </cell>
        </row>
        <row r="78">
          <cell r="B78" t="str">
            <v>4185-CAB-200</v>
          </cell>
          <cell r="M78">
            <v>0</v>
          </cell>
        </row>
        <row r="79">
          <cell r="B79" t="str">
            <v>4126-CAB-201</v>
          </cell>
          <cell r="M79">
            <v>0</v>
          </cell>
        </row>
        <row r="80">
          <cell r="B80" t="str">
            <v>3790-CAB-439</v>
          </cell>
          <cell r="M80">
            <v>0</v>
          </cell>
        </row>
        <row r="81">
          <cell r="B81" t="str">
            <v>4155-XCD-346</v>
          </cell>
          <cell r="M81">
            <v>105.64673582464007</v>
          </cell>
        </row>
        <row r="82">
          <cell r="B82" t="str">
            <v>3790-FBY-439</v>
          </cell>
          <cell r="M82">
            <v>128.89427237961868</v>
          </cell>
        </row>
        <row r="83">
          <cell r="B83" t="str">
            <v>3740-FAW-255</v>
          </cell>
          <cell r="M83">
            <v>103.51749571630401</v>
          </cell>
        </row>
        <row r="84">
          <cell r="B84" t="str">
            <v>4185-STP-103</v>
          </cell>
          <cell r="M84">
            <v>98.722704247883527</v>
          </cell>
        </row>
        <row r="85">
          <cell r="B85" t="str">
            <v>4185-PER-100</v>
          </cell>
          <cell r="M85">
            <v>110.785693398075</v>
          </cell>
        </row>
        <row r="86">
          <cell r="B86" t="str">
            <v>4095-FAW-400</v>
          </cell>
          <cell r="M86">
            <v>141.86378355216408</v>
          </cell>
        </row>
        <row r="87">
          <cell r="B87" t="str">
            <v>4095-PER-001</v>
          </cell>
          <cell r="M87">
            <v>113.627327265302</v>
          </cell>
        </row>
        <row r="88">
          <cell r="B88" t="str">
            <v>3790-CAB-371</v>
          </cell>
          <cell r="M88">
            <v>0</v>
          </cell>
        </row>
        <row r="89">
          <cell r="B89" t="str">
            <v>3790-FBY-001</v>
          </cell>
          <cell r="M89">
            <v>107.357851286787</v>
          </cell>
        </row>
        <row r="90">
          <cell r="B90" t="str">
            <v>3740-FAW-315</v>
          </cell>
          <cell r="M90">
            <v>105.00663724424243</v>
          </cell>
        </row>
        <row r="91">
          <cell r="B91" t="str">
            <v>4155-SMP-113</v>
          </cell>
          <cell r="M91">
            <v>82.498271807771459</v>
          </cell>
        </row>
        <row r="92">
          <cell r="B92" t="str">
            <v>4185-PER-200</v>
          </cell>
          <cell r="M92">
            <v>134.64749536400899</v>
          </cell>
        </row>
        <row r="93">
          <cell r="B93" t="str">
            <v>3790-CAB-447</v>
          </cell>
          <cell r="M93">
            <v>0</v>
          </cell>
        </row>
        <row r="94">
          <cell r="B94" t="str">
            <v>4185-XCD-345</v>
          </cell>
          <cell r="M94">
            <v>114.11994712728873</v>
          </cell>
        </row>
        <row r="95">
          <cell r="B95" t="str">
            <v>3790-SMP-447</v>
          </cell>
          <cell r="M95">
            <v>88.015927117053181</v>
          </cell>
        </row>
        <row r="96">
          <cell r="B96" t="str">
            <v>3740-FAW-273</v>
          </cell>
          <cell r="M96">
            <v>102.945480487488</v>
          </cell>
        </row>
        <row r="97">
          <cell r="B97" t="str">
            <v>3925-CAB-243</v>
          </cell>
          <cell r="M97">
            <v>0</v>
          </cell>
        </row>
        <row r="98">
          <cell r="B98" t="str">
            <v>3925-STP-243</v>
          </cell>
          <cell r="M98">
            <v>124.68996993450173</v>
          </cell>
        </row>
        <row r="99">
          <cell r="B99" t="str">
            <v>4155-XCD-348</v>
          </cell>
          <cell r="M99">
            <v>105.72998411867054</v>
          </cell>
        </row>
        <row r="100">
          <cell r="B100" t="str">
            <v>3790-CAB-425</v>
          </cell>
          <cell r="M100">
            <v>0</v>
          </cell>
        </row>
        <row r="101">
          <cell r="B101" t="str">
            <v>4126-CAB-105</v>
          </cell>
          <cell r="M101">
            <v>0</v>
          </cell>
        </row>
        <row r="102">
          <cell r="B102" t="str">
            <v>4185-STP-215</v>
          </cell>
          <cell r="M102">
            <v>122.31355394828698</v>
          </cell>
        </row>
        <row r="103">
          <cell r="B103" t="str">
            <v>4185-XCD-325</v>
          </cell>
          <cell r="M103">
            <v>95.494118218220137</v>
          </cell>
        </row>
        <row r="104">
          <cell r="B104" t="str">
            <v>3790-STP-425</v>
          </cell>
          <cell r="M104">
            <v>124.68996993471683</v>
          </cell>
        </row>
        <row r="105">
          <cell r="B105" t="str">
            <v>3740-FAW-255</v>
          </cell>
          <cell r="M105">
            <v>103.46763040714119</v>
          </cell>
        </row>
        <row r="106">
          <cell r="B106" t="str">
            <v>4155-STP-203</v>
          </cell>
          <cell r="M106">
            <v>141.00079351663209</v>
          </cell>
        </row>
        <row r="107">
          <cell r="B107" t="str">
            <v>4145-TCH-600</v>
          </cell>
          <cell r="M107">
            <v>130.26467405319801</v>
          </cell>
        </row>
        <row r="108">
          <cell r="B108" t="str">
            <v>4185-XCD-323</v>
          </cell>
          <cell r="M108">
            <v>111.86176849529666</v>
          </cell>
        </row>
        <row r="109">
          <cell r="B109" t="str">
            <v>4185-MPA-250</v>
          </cell>
          <cell r="M109">
            <v>119.27054000017299</v>
          </cell>
        </row>
        <row r="110">
          <cell r="B110" t="str">
            <v>4160-CAB-202</v>
          </cell>
          <cell r="M110">
            <v>0</v>
          </cell>
        </row>
        <row r="111">
          <cell r="B111" t="str">
            <v>3790-CAB-002</v>
          </cell>
          <cell r="M111">
            <v>0</v>
          </cell>
        </row>
        <row r="112">
          <cell r="B112" t="str">
            <v>4160-ACC-202</v>
          </cell>
          <cell r="M112">
            <v>98.85430906127894</v>
          </cell>
        </row>
        <row r="113">
          <cell r="B113" t="str">
            <v>4155-ACC-102</v>
          </cell>
          <cell r="M113">
            <v>131.440382534012</v>
          </cell>
        </row>
        <row r="114">
          <cell r="B114" t="str">
            <v>3680-DEC-100</v>
          </cell>
          <cell r="M114">
            <v>124.5443699345705</v>
          </cell>
        </row>
        <row r="115">
          <cell r="B115" t="str">
            <v>3790-FBY-371</v>
          </cell>
          <cell r="M115">
            <v>129.217958225834</v>
          </cell>
        </row>
        <row r="116">
          <cell r="B116" t="str">
            <v>3835-DEC-550</v>
          </cell>
          <cell r="M116">
            <v>108.41117534625251</v>
          </cell>
        </row>
        <row r="117">
          <cell r="B117" t="str">
            <v>3925-STP-243</v>
          </cell>
          <cell r="M117">
            <v>103.58859040705846</v>
          </cell>
        </row>
        <row r="118">
          <cell r="B118" t="str">
            <v>4155-CAB-201</v>
          </cell>
          <cell r="M118">
            <v>0</v>
          </cell>
        </row>
        <row r="119">
          <cell r="B119" t="str">
            <v>3680-DEC-100</v>
          </cell>
          <cell r="M119">
            <v>103.0719539934925</v>
          </cell>
        </row>
        <row r="120">
          <cell r="B120" t="str">
            <v>4155-ACC-201</v>
          </cell>
          <cell r="M120">
            <v>122.88795824589613</v>
          </cell>
        </row>
        <row r="121">
          <cell r="B121" t="str">
            <v>4185-PER-200</v>
          </cell>
          <cell r="M121">
            <v>119.769676802433</v>
          </cell>
        </row>
        <row r="122">
          <cell r="B122" t="str">
            <v>4185-CAB-341</v>
          </cell>
          <cell r="M122">
            <v>0</v>
          </cell>
        </row>
        <row r="123">
          <cell r="B123" t="str">
            <v>4185-CAB-900</v>
          </cell>
          <cell r="M123">
            <v>0</v>
          </cell>
        </row>
        <row r="124">
          <cell r="B124" t="str">
            <v>4185-CAB-343</v>
          </cell>
          <cell r="M124">
            <v>0</v>
          </cell>
        </row>
        <row r="125">
          <cell r="B125" t="str">
            <v>4185-XCD-343</v>
          </cell>
          <cell r="M125">
            <v>114.03540751357939</v>
          </cell>
        </row>
        <row r="126">
          <cell r="B126" t="str">
            <v>3925-CVD-540</v>
          </cell>
          <cell r="M126">
            <v>120.33380393797999</v>
          </cell>
        </row>
        <row r="127">
          <cell r="B127" t="str">
            <v>4215-XCD-338</v>
          </cell>
          <cell r="M127">
            <v>97.609772898951206</v>
          </cell>
        </row>
        <row r="128">
          <cell r="B128" t="str">
            <v>4155-XCD-346</v>
          </cell>
          <cell r="M128">
            <v>109.89336669449901</v>
          </cell>
        </row>
        <row r="129">
          <cell r="B129" t="str">
            <v>3680-DEC-100</v>
          </cell>
          <cell r="M129">
            <v>103.467630407283</v>
          </cell>
        </row>
        <row r="130">
          <cell r="B130" t="str">
            <v>4185-CAB-201</v>
          </cell>
          <cell r="M130">
            <v>0</v>
          </cell>
        </row>
        <row r="131">
          <cell r="B131" t="str">
            <v>3790-STP-425</v>
          </cell>
          <cell r="M131">
            <v>103.58859040722407</v>
          </cell>
        </row>
        <row r="132">
          <cell r="B132" t="str">
            <v>4145-TCH-600</v>
          </cell>
          <cell r="M132">
            <v>130.26191816267246</v>
          </cell>
        </row>
        <row r="133">
          <cell r="B133" t="str">
            <v>4155-ACC-102</v>
          </cell>
          <cell r="M133">
            <v>129.49331564764449</v>
          </cell>
        </row>
        <row r="134">
          <cell r="B134" t="str">
            <v>4095-PER-002</v>
          </cell>
          <cell r="M134">
            <v>106.84473561837899</v>
          </cell>
        </row>
        <row r="135">
          <cell r="B135" t="str">
            <v>3835-DEC-550</v>
          </cell>
          <cell r="M135">
            <v>110.96370753241672</v>
          </cell>
        </row>
        <row r="136">
          <cell r="B136" t="str">
            <v>4095-CAB-007</v>
          </cell>
          <cell r="M136">
            <v>0</v>
          </cell>
        </row>
        <row r="137">
          <cell r="B137" t="str">
            <v>4095-CAB-007</v>
          </cell>
          <cell r="M137">
            <v>0</v>
          </cell>
        </row>
        <row r="138">
          <cell r="B138" t="str">
            <v>4095-XCT-007</v>
          </cell>
          <cell r="M138">
            <v>108.96392538584695</v>
          </cell>
        </row>
        <row r="139">
          <cell r="B139" t="str">
            <v>3680-DEC-100</v>
          </cell>
          <cell r="M139">
            <v>103.4676304073665</v>
          </cell>
        </row>
        <row r="140">
          <cell r="B140" t="str">
            <v>4145-TCH-600</v>
          </cell>
          <cell r="M140">
            <v>187.50886186321233</v>
          </cell>
        </row>
        <row r="141">
          <cell r="B141" t="str">
            <v>4145-CAB-600</v>
          </cell>
          <cell r="M141">
            <v>0</v>
          </cell>
        </row>
        <row r="142">
          <cell r="B142" t="str">
            <v>4185-XCD-343</v>
          </cell>
          <cell r="M142">
            <v>115.1442764951685</v>
          </cell>
        </row>
        <row r="143">
          <cell r="B143" t="str">
            <v>4155-PER-200</v>
          </cell>
          <cell r="M143">
            <v>116.5221583192955</v>
          </cell>
        </row>
        <row r="144">
          <cell r="B144" t="str">
            <v>4155-DEC-100</v>
          </cell>
          <cell r="M144">
            <v>102.242878018314</v>
          </cell>
        </row>
        <row r="145">
          <cell r="B145" t="str">
            <v>3925-CVD-540</v>
          </cell>
          <cell r="M145">
            <v>120.33380393803199</v>
          </cell>
        </row>
        <row r="146">
          <cell r="B146" t="str">
            <v>4185-PER-100</v>
          </cell>
          <cell r="M146">
            <v>108.48827880065851</v>
          </cell>
        </row>
        <row r="147">
          <cell r="B147" t="str">
            <v>4185-DEC-200</v>
          </cell>
          <cell r="M147">
            <v>92.301629336337498</v>
          </cell>
        </row>
        <row r="148">
          <cell r="B148" t="str">
            <v>4126-CAB-333</v>
          </cell>
          <cell r="M148">
            <v>0</v>
          </cell>
        </row>
        <row r="149">
          <cell r="B149" t="str">
            <v>3790-CAB-001</v>
          </cell>
          <cell r="M149">
            <v>0</v>
          </cell>
        </row>
        <row r="150">
          <cell r="B150" t="str">
            <v>3680-CAB-363</v>
          </cell>
          <cell r="M150">
            <v>0</v>
          </cell>
        </row>
        <row r="151">
          <cell r="B151" t="str">
            <v>4185-CAB-339</v>
          </cell>
          <cell r="M151">
            <v>0</v>
          </cell>
        </row>
        <row r="152">
          <cell r="B152" t="str">
            <v>4185-XCD-341</v>
          </cell>
          <cell r="M152">
            <v>111.98051119380483</v>
          </cell>
        </row>
        <row r="153">
          <cell r="B153" t="str">
            <v>3790-FBY-001</v>
          </cell>
          <cell r="M153">
            <v>128.44674318328975</v>
          </cell>
        </row>
        <row r="154">
          <cell r="B154" t="str">
            <v>3680-DEC-363</v>
          </cell>
          <cell r="M154">
            <v>124.23836923598863</v>
          </cell>
        </row>
        <row r="155">
          <cell r="B155" t="str">
            <v>4155-PER-200</v>
          </cell>
          <cell r="M155">
            <v>137.16675162026849</v>
          </cell>
        </row>
        <row r="156">
          <cell r="B156" t="str">
            <v>4155-CAB-342</v>
          </cell>
          <cell r="M156">
            <v>0</v>
          </cell>
        </row>
        <row r="157">
          <cell r="B157" t="str">
            <v>4155-CAB-344</v>
          </cell>
          <cell r="M157">
            <v>0</v>
          </cell>
        </row>
        <row r="158">
          <cell r="B158" t="str">
            <v>4155-XCD-344</v>
          </cell>
          <cell r="M158">
            <v>112.64977821071327</v>
          </cell>
        </row>
        <row r="159">
          <cell r="B159" t="str">
            <v>3845-CVD-550</v>
          </cell>
          <cell r="M159">
            <v>120.33380393765101</v>
          </cell>
        </row>
        <row r="160">
          <cell r="B160" t="str">
            <v>3680-DEC-100</v>
          </cell>
          <cell r="M160">
            <v>103.467630407077</v>
          </cell>
        </row>
        <row r="161">
          <cell r="B161" t="str">
            <v>4185-CAB-327</v>
          </cell>
          <cell r="M161">
            <v>0</v>
          </cell>
        </row>
        <row r="162">
          <cell r="B162" t="str">
            <v>4185-CAB-329</v>
          </cell>
          <cell r="M162">
            <v>0</v>
          </cell>
        </row>
        <row r="163">
          <cell r="B163" t="str">
            <v>4185-PER-100</v>
          </cell>
          <cell r="M163">
            <v>108.22501307981899</v>
          </cell>
        </row>
        <row r="164">
          <cell r="B164">
            <v>-1</v>
          </cell>
          <cell r="M164">
            <v>0</v>
          </cell>
        </row>
        <row r="165">
          <cell r="B165" t="str">
            <v>4095-PER-002</v>
          </cell>
          <cell r="M165">
            <v>113.01414019459395</v>
          </cell>
        </row>
        <row r="166">
          <cell r="B166" t="str">
            <v>4185-XCD-327</v>
          </cell>
          <cell r="M166">
            <v>97.293367063047313</v>
          </cell>
        </row>
        <row r="167">
          <cell r="B167" t="str">
            <v>4155-STP-202</v>
          </cell>
          <cell r="M167">
            <v>153.4684873253718</v>
          </cell>
        </row>
        <row r="168">
          <cell r="B168" t="str">
            <v>4185-CAB-215</v>
          </cell>
          <cell r="M168">
            <v>0</v>
          </cell>
        </row>
        <row r="169">
          <cell r="B169" t="str">
            <v>4145-TCH-600</v>
          </cell>
          <cell r="M169">
            <v>232.83258575568502</v>
          </cell>
        </row>
        <row r="170">
          <cell r="B170" t="str">
            <v>4185-XCD-341</v>
          </cell>
          <cell r="M170">
            <v>112.61635345056258</v>
          </cell>
        </row>
        <row r="171">
          <cell r="B171" t="str">
            <v>4185-XCD-339</v>
          </cell>
          <cell r="M171">
            <v>96.402588692592545</v>
          </cell>
        </row>
        <row r="172">
          <cell r="B172" t="str">
            <v>4185-RCC-215</v>
          </cell>
          <cell r="M172">
            <v>83.331753521000167</v>
          </cell>
        </row>
        <row r="173">
          <cell r="B173" t="str">
            <v>3680-DEC-100</v>
          </cell>
          <cell r="M173">
            <v>103.4676304073575</v>
          </cell>
        </row>
        <row r="174">
          <cell r="B174" t="str">
            <v>4185-XCD-327</v>
          </cell>
          <cell r="M174">
            <v>92.596050533204959</v>
          </cell>
        </row>
        <row r="175">
          <cell r="B175" t="str">
            <v>3925-CVD-540</v>
          </cell>
          <cell r="M175">
            <v>120.333803937825</v>
          </cell>
        </row>
        <row r="176">
          <cell r="B176" t="str">
            <v>3680-RAW-001</v>
          </cell>
          <cell r="M176">
            <v>103.4676304073225</v>
          </cell>
        </row>
        <row r="177">
          <cell r="B177" t="str">
            <v>4095-XCT-007</v>
          </cell>
          <cell r="M177">
            <v>108.24136303192894</v>
          </cell>
        </row>
        <row r="178">
          <cell r="B178" t="str">
            <v>4095-PER-001</v>
          </cell>
          <cell r="M178">
            <v>123.61701657248901</v>
          </cell>
        </row>
        <row r="179">
          <cell r="B179" t="str">
            <v>4095-XCT-007</v>
          </cell>
          <cell r="M179">
            <v>157.49547468954995</v>
          </cell>
        </row>
        <row r="180">
          <cell r="B180" t="str">
            <v>4185-CAB-200</v>
          </cell>
          <cell r="M180">
            <v>0</v>
          </cell>
        </row>
        <row r="181">
          <cell r="B181" t="str">
            <v>4155-CAB-101</v>
          </cell>
          <cell r="M181">
            <v>0</v>
          </cell>
        </row>
        <row r="182">
          <cell r="B182" t="str">
            <v>3845-CVD-550</v>
          </cell>
          <cell r="M182">
            <v>120.33380393818649</v>
          </cell>
        </row>
        <row r="183">
          <cell r="B183" t="str">
            <v>4185-TPB-200</v>
          </cell>
          <cell r="M183">
            <v>103.84831018864402</v>
          </cell>
        </row>
        <row r="184">
          <cell r="B184" t="str">
            <v>4155-PER-200</v>
          </cell>
          <cell r="M184">
            <v>116.60640684464549</v>
          </cell>
        </row>
        <row r="185">
          <cell r="B185" t="str">
            <v>4155-CAB-338</v>
          </cell>
          <cell r="M185">
            <v>0</v>
          </cell>
        </row>
        <row r="186">
          <cell r="B186" t="str">
            <v>4155-CAB-114</v>
          </cell>
          <cell r="M186">
            <v>0</v>
          </cell>
        </row>
        <row r="187">
          <cell r="B187" t="str">
            <v>4185-MPA-250</v>
          </cell>
          <cell r="M187">
            <v>107.3993208530535</v>
          </cell>
        </row>
        <row r="188">
          <cell r="B188" t="str">
            <v>4155-ACC-101</v>
          </cell>
          <cell r="M188">
            <v>143.4937128432525</v>
          </cell>
        </row>
        <row r="189">
          <cell r="B189" t="str">
            <v>4185-CAB-331</v>
          </cell>
          <cell r="M189">
            <v>0</v>
          </cell>
        </row>
        <row r="190">
          <cell r="B190" t="str">
            <v>4155-STP-114</v>
          </cell>
          <cell r="M190">
            <v>123.49390912149637</v>
          </cell>
        </row>
        <row r="191">
          <cell r="B191" t="str">
            <v>4155-XCD-344</v>
          </cell>
          <cell r="M191">
            <v>115.96868187193643</v>
          </cell>
        </row>
        <row r="192">
          <cell r="B192" t="str">
            <v>4155-CAB-340</v>
          </cell>
          <cell r="M192">
            <v>0</v>
          </cell>
        </row>
        <row r="193">
          <cell r="B193" t="str">
            <v>4155-XCD-342</v>
          </cell>
          <cell r="M193">
            <v>110.3230820133958</v>
          </cell>
        </row>
        <row r="194">
          <cell r="B194" t="str">
            <v>4185-XCD-329</v>
          </cell>
          <cell r="M194">
            <v>96.047623101218349</v>
          </cell>
        </row>
        <row r="195">
          <cell r="B195" t="str">
            <v>4155-XCD-340</v>
          </cell>
          <cell r="M195">
            <v>111.97419752990488</v>
          </cell>
        </row>
        <row r="196">
          <cell r="B196" t="str">
            <v>3680-DEC-100</v>
          </cell>
          <cell r="M196">
            <v>103.4676304073145</v>
          </cell>
        </row>
        <row r="197">
          <cell r="B197" t="str">
            <v>4185-XCD-339</v>
          </cell>
          <cell r="M197">
            <v>101.32580500320739</v>
          </cell>
        </row>
        <row r="198">
          <cell r="B198" t="str">
            <v>4185-PER-200</v>
          </cell>
          <cell r="M198">
            <v>109.39189492101301</v>
          </cell>
        </row>
        <row r="199">
          <cell r="B199" t="str">
            <v>4185-XCD-329</v>
          </cell>
          <cell r="M199">
            <v>90.595791353384968</v>
          </cell>
        </row>
        <row r="200">
          <cell r="B200" t="str">
            <v>4185-XCD-331</v>
          </cell>
          <cell r="M200">
            <v>87.349487418892537</v>
          </cell>
        </row>
        <row r="201">
          <cell r="B201" t="str">
            <v>4095-CAB-005</v>
          </cell>
          <cell r="M201">
            <v>0</v>
          </cell>
        </row>
        <row r="202">
          <cell r="B202" t="str">
            <v>4095-CAB-002</v>
          </cell>
          <cell r="M202">
            <v>0</v>
          </cell>
        </row>
        <row r="203">
          <cell r="B203" t="str">
            <v>3925-CVD-540</v>
          </cell>
          <cell r="M203">
            <v>120.33380393791099</v>
          </cell>
        </row>
        <row r="204">
          <cell r="B204" t="str">
            <v>4095-PER-002</v>
          </cell>
          <cell r="M204">
            <v>106.06054301623097</v>
          </cell>
        </row>
        <row r="205">
          <cell r="B205" t="str">
            <v>4145-TCH-600</v>
          </cell>
          <cell r="M205">
            <v>154.92713575481841</v>
          </cell>
        </row>
        <row r="206">
          <cell r="B206" t="str">
            <v>4155-STP-202</v>
          </cell>
          <cell r="M206">
            <v>126.04876786874745</v>
          </cell>
        </row>
        <row r="207">
          <cell r="B207" t="str">
            <v>4155-ACC-102</v>
          </cell>
          <cell r="M207">
            <v>132.51112862862402</v>
          </cell>
        </row>
        <row r="208">
          <cell r="B208" t="str">
            <v>4185-TPB-201</v>
          </cell>
          <cell r="M208">
            <v>103.252752495449</v>
          </cell>
        </row>
        <row r="209">
          <cell r="B209" t="str">
            <v>4095-XCT-007</v>
          </cell>
          <cell r="M209">
            <v>158.2107594433634</v>
          </cell>
        </row>
        <row r="210">
          <cell r="B210" t="str">
            <v>4145-TCH-600</v>
          </cell>
          <cell r="M210">
            <v>193.6366776467315</v>
          </cell>
        </row>
        <row r="211">
          <cell r="B211" t="str">
            <v>3845-CVD-550</v>
          </cell>
          <cell r="M211">
            <v>120.33380393813749</v>
          </cell>
        </row>
        <row r="212">
          <cell r="B212" t="str">
            <v>4185-XCD-321</v>
          </cell>
          <cell r="M212">
            <v>123.31699176334951</v>
          </cell>
        </row>
        <row r="213">
          <cell r="B213" t="str">
            <v>4185-XCD-323</v>
          </cell>
          <cell r="M213">
            <v>115.80555396566699</v>
          </cell>
        </row>
        <row r="214">
          <cell r="B214" t="str">
            <v>4095-XCT-008</v>
          </cell>
          <cell r="M214">
            <v>139.7594437518608</v>
          </cell>
        </row>
        <row r="215">
          <cell r="B215" t="str">
            <v>4095-XCT-008</v>
          </cell>
          <cell r="M215">
            <v>177.51880473935796</v>
          </cell>
        </row>
        <row r="216">
          <cell r="B216" t="str">
            <v>4095-CAB-006</v>
          </cell>
          <cell r="M216">
            <v>0</v>
          </cell>
        </row>
        <row r="217">
          <cell r="B217" t="str">
            <v>3680-RAW-001</v>
          </cell>
          <cell r="M217">
            <v>103.69143209907899</v>
          </cell>
        </row>
        <row r="218">
          <cell r="B218" t="str">
            <v>4095-XCT-006</v>
          </cell>
          <cell r="M218">
            <v>138.43524842996712</v>
          </cell>
        </row>
        <row r="219">
          <cell r="B219" t="str">
            <v>4155-CAB-102</v>
          </cell>
          <cell r="M219">
            <v>0</v>
          </cell>
        </row>
        <row r="220">
          <cell r="B220" t="str">
            <v>4155-PER-200</v>
          </cell>
          <cell r="M220">
            <v>116.58797865644932</v>
          </cell>
        </row>
        <row r="221">
          <cell r="B221" t="str">
            <v>4155-CAB-336</v>
          </cell>
          <cell r="M221">
            <v>0</v>
          </cell>
        </row>
        <row r="222">
          <cell r="B222" t="str">
            <v>4185-XCD-331</v>
          </cell>
          <cell r="M222">
            <v>98.734181245760993</v>
          </cell>
        </row>
        <row r="223">
          <cell r="B223" t="str">
            <v>4095-PER-002</v>
          </cell>
          <cell r="M223">
            <v>107.03142228208851</v>
          </cell>
        </row>
        <row r="224">
          <cell r="B224" t="str">
            <v>3680-DEC-100</v>
          </cell>
          <cell r="M224">
            <v>103.46763040723749</v>
          </cell>
        </row>
        <row r="225">
          <cell r="B225" t="str">
            <v>4155-XCD-342</v>
          </cell>
          <cell r="M225">
            <v>113.29509106107896</v>
          </cell>
        </row>
        <row r="226">
          <cell r="B226" t="str">
            <v>4185-MPA-250</v>
          </cell>
          <cell r="M226">
            <v>105.008484036407</v>
          </cell>
        </row>
        <row r="227">
          <cell r="B227" t="str">
            <v>4155-ACC-101</v>
          </cell>
          <cell r="M227">
            <v>136.6089617982924</v>
          </cell>
        </row>
        <row r="228">
          <cell r="B228" t="str">
            <v>4095-XCT-008</v>
          </cell>
          <cell r="M228">
            <v>139.09178376426362</v>
          </cell>
        </row>
        <row r="229">
          <cell r="B229" t="str">
            <v>4095-XCT-008</v>
          </cell>
          <cell r="M229">
            <v>173.02566819812452</v>
          </cell>
        </row>
        <row r="230">
          <cell r="B230" t="str">
            <v>3740-FAW-001</v>
          </cell>
          <cell r="M230">
            <v>106.024625905541</v>
          </cell>
        </row>
        <row r="231">
          <cell r="B231" t="str">
            <v>4095-XCT-008</v>
          </cell>
          <cell r="M231">
            <v>139.61850987035351</v>
          </cell>
        </row>
        <row r="232">
          <cell r="B232" t="str">
            <v>3925-CVD-540</v>
          </cell>
          <cell r="M232">
            <v>120.3338039378915</v>
          </cell>
        </row>
        <row r="233">
          <cell r="B233" t="str">
            <v>4155-XCD-340</v>
          </cell>
          <cell r="M233">
            <v>114.13022344639828</v>
          </cell>
        </row>
        <row r="234">
          <cell r="B234" t="str">
            <v>4155-XCD-338</v>
          </cell>
          <cell r="M234">
            <v>113.20951539553768</v>
          </cell>
        </row>
        <row r="235">
          <cell r="B235" t="str">
            <v>3790-FBY-371</v>
          </cell>
          <cell r="M235">
            <v>107.38201422127619</v>
          </cell>
        </row>
        <row r="236">
          <cell r="B236" t="str">
            <v>4185-TPB-201</v>
          </cell>
          <cell r="M236">
            <v>86.152015948139791</v>
          </cell>
        </row>
        <row r="237">
          <cell r="B237" t="str">
            <v>4155-DEC-100</v>
          </cell>
          <cell r="M237">
            <v>102.41928728706651</v>
          </cell>
        </row>
        <row r="238">
          <cell r="B238" t="str">
            <v>4185-PER-200</v>
          </cell>
          <cell r="M238">
            <v>109.71531838955296</v>
          </cell>
        </row>
        <row r="239">
          <cell r="B239" t="str">
            <v>4185-CAB-800</v>
          </cell>
          <cell r="M239">
            <v>0</v>
          </cell>
        </row>
        <row r="240">
          <cell r="B240" t="str">
            <v>4185-CAB-337</v>
          </cell>
          <cell r="M240">
            <v>0</v>
          </cell>
        </row>
        <row r="241">
          <cell r="B241" t="str">
            <v>4185-XCD-337</v>
          </cell>
          <cell r="M241">
            <v>87.258808347979965</v>
          </cell>
        </row>
        <row r="242">
          <cell r="B242" t="str">
            <v>4155-CAB-105</v>
          </cell>
          <cell r="M242">
            <v>0</v>
          </cell>
        </row>
        <row r="243">
          <cell r="B243" t="str">
            <v>4155-STP-105</v>
          </cell>
          <cell r="M243">
            <v>97.431869374630836</v>
          </cell>
        </row>
        <row r="244">
          <cell r="B244" t="str">
            <v>4095-XCT-006</v>
          </cell>
          <cell r="M244">
            <v>105.74708419702149</v>
          </cell>
        </row>
        <row r="245">
          <cell r="B245" t="str">
            <v>4095-PER-001</v>
          </cell>
          <cell r="M245">
            <v>126.392261572897</v>
          </cell>
        </row>
        <row r="246">
          <cell r="B246" t="str">
            <v>3845-CVD-550</v>
          </cell>
          <cell r="M246">
            <v>120.3338039381885</v>
          </cell>
        </row>
        <row r="247">
          <cell r="B247" t="str">
            <v>3740-FAW-001</v>
          </cell>
          <cell r="M247">
            <v>103.46763040682849</v>
          </cell>
        </row>
        <row r="248">
          <cell r="B248" t="str">
            <v>4155-CAB-100</v>
          </cell>
          <cell r="M248">
            <v>0</v>
          </cell>
        </row>
        <row r="249">
          <cell r="B249" t="str">
            <v>3800-CAB-313</v>
          </cell>
          <cell r="M249">
            <v>0</v>
          </cell>
        </row>
        <row r="250">
          <cell r="B250" t="str">
            <v>4185-CAB-335</v>
          </cell>
          <cell r="M250">
            <v>0</v>
          </cell>
        </row>
        <row r="251">
          <cell r="B251" t="str">
            <v>4185-PER-100</v>
          </cell>
          <cell r="M251">
            <v>109.32597011109685</v>
          </cell>
        </row>
        <row r="252">
          <cell r="B252" t="str">
            <v>4155-RAW-100</v>
          </cell>
          <cell r="M252">
            <v>160.47595160663963</v>
          </cell>
        </row>
        <row r="253">
          <cell r="B253" t="str">
            <v>3800-ESD-313</v>
          </cell>
          <cell r="M253">
            <v>124.54441853208291</v>
          </cell>
        </row>
        <row r="254">
          <cell r="B254" t="str">
            <v>3790-FBY-428</v>
          </cell>
          <cell r="M254">
            <v>99.977886077682825</v>
          </cell>
        </row>
        <row r="255">
          <cell r="B255" t="str">
            <v>4095-PER-002</v>
          </cell>
          <cell r="M255">
            <v>107.424471587528</v>
          </cell>
        </row>
        <row r="256">
          <cell r="B256" t="str">
            <v>4145-TCH-600</v>
          </cell>
          <cell r="M256">
            <v>193.63122769111305</v>
          </cell>
        </row>
        <row r="257">
          <cell r="B257" t="str">
            <v>4095-CAB-005</v>
          </cell>
          <cell r="M257">
            <v>0</v>
          </cell>
        </row>
        <row r="258">
          <cell r="B258" t="str">
            <v>4095-CAB-005</v>
          </cell>
          <cell r="M258">
            <v>0</v>
          </cell>
        </row>
        <row r="259">
          <cell r="B259" t="str">
            <v>3925-CVD-540</v>
          </cell>
          <cell r="M259">
            <v>120.33380393805101</v>
          </cell>
        </row>
        <row r="260">
          <cell r="B260" t="str">
            <v>3680-DEC-100</v>
          </cell>
          <cell r="M260">
            <v>103.467630407212</v>
          </cell>
        </row>
        <row r="261">
          <cell r="B261" t="str">
            <v>3680-RAW-001</v>
          </cell>
          <cell r="M261">
            <v>104.63469186976849</v>
          </cell>
        </row>
        <row r="262">
          <cell r="B262" t="str">
            <v>3740-FAW-001</v>
          </cell>
          <cell r="M262">
            <v>103.467630407656</v>
          </cell>
        </row>
        <row r="263">
          <cell r="B263" t="str">
            <v>4185-XCD-331</v>
          </cell>
          <cell r="M263">
            <v>113.87393527190299</v>
          </cell>
        </row>
        <row r="264">
          <cell r="B264" t="str">
            <v>4185-XCD-337</v>
          </cell>
          <cell r="M264">
            <v>88.054188757610163</v>
          </cell>
        </row>
        <row r="265">
          <cell r="B265" t="str">
            <v>4155-XCD-338</v>
          </cell>
          <cell r="M265">
            <v>114.383801035074</v>
          </cell>
        </row>
        <row r="266">
          <cell r="B266" t="str">
            <v>4155-XCD-336</v>
          </cell>
          <cell r="M266">
            <v>110.19383515140933</v>
          </cell>
        </row>
        <row r="267">
          <cell r="B267" t="str">
            <v>4185-CAB-333</v>
          </cell>
          <cell r="M267">
            <v>0</v>
          </cell>
        </row>
        <row r="268">
          <cell r="B268" t="str">
            <v>4185-MPA-600</v>
          </cell>
          <cell r="M268">
            <v>166.25434282430572</v>
          </cell>
        </row>
        <row r="269">
          <cell r="B269" t="str">
            <v>4185-XCD-325</v>
          </cell>
          <cell r="M269">
            <v>111.695794851567</v>
          </cell>
        </row>
        <row r="270">
          <cell r="B270" t="str">
            <v>4185-XCD-321</v>
          </cell>
          <cell r="M270">
            <v>118.10400214602251</v>
          </cell>
        </row>
        <row r="271">
          <cell r="B271" t="str">
            <v>4185-XCD-323</v>
          </cell>
          <cell r="M271">
            <v>114.43788554748751</v>
          </cell>
        </row>
        <row r="272">
          <cell r="B272" t="str">
            <v>4185-XCD-327</v>
          </cell>
          <cell r="M272">
            <v>109.773970698477</v>
          </cell>
        </row>
        <row r="273">
          <cell r="B273" t="str">
            <v>4185-XCD-329</v>
          </cell>
          <cell r="M273">
            <v>109.51027674540151</v>
          </cell>
        </row>
        <row r="274">
          <cell r="B274" t="str">
            <v>4185-XCD-333</v>
          </cell>
          <cell r="M274">
            <v>89.240858605968938</v>
          </cell>
        </row>
        <row r="275">
          <cell r="B275" t="str">
            <v>3845-CAB-247</v>
          </cell>
          <cell r="M275">
            <v>0</v>
          </cell>
        </row>
        <row r="276">
          <cell r="B276" t="str">
            <v>4145-CVD-600</v>
          </cell>
          <cell r="M276">
            <v>147.62539723059302</v>
          </cell>
        </row>
        <row r="277">
          <cell r="B277" t="str">
            <v>4145-CAB-600</v>
          </cell>
          <cell r="M277">
            <v>0</v>
          </cell>
        </row>
        <row r="278">
          <cell r="B278" t="str">
            <v>3845-STP-247</v>
          </cell>
          <cell r="M278">
            <v>124.68996993461568</v>
          </cell>
        </row>
        <row r="279">
          <cell r="B279" t="str">
            <v>4185-XCD-337</v>
          </cell>
          <cell r="M279">
            <v>91.196993449142497</v>
          </cell>
        </row>
        <row r="280">
          <cell r="B280" t="str">
            <v>4155-PER-100</v>
          </cell>
          <cell r="M280">
            <v>101.86929516755913</v>
          </cell>
        </row>
        <row r="281">
          <cell r="B281" t="str">
            <v>3790-CAB-493</v>
          </cell>
          <cell r="M281">
            <v>0</v>
          </cell>
        </row>
        <row r="282">
          <cell r="B282" t="str">
            <v>4155-CAB-114</v>
          </cell>
          <cell r="M282">
            <v>0</v>
          </cell>
        </row>
        <row r="283">
          <cell r="B283" t="str">
            <v>3790-SUB-493</v>
          </cell>
          <cell r="M283">
            <v>124.68996993454421</v>
          </cell>
        </row>
        <row r="284">
          <cell r="B284" t="str">
            <v>3790-CAB-151</v>
          </cell>
          <cell r="M284">
            <v>0</v>
          </cell>
        </row>
        <row r="285">
          <cell r="B285" t="str">
            <v>3790-FBY-002</v>
          </cell>
          <cell r="M285">
            <v>133.56742573298956</v>
          </cell>
        </row>
        <row r="286">
          <cell r="B286" t="str">
            <v>4155-STP-114</v>
          </cell>
          <cell r="M286">
            <v>83.750306329692009</v>
          </cell>
        </row>
        <row r="287">
          <cell r="B287" t="str">
            <v>3740-CAB-315</v>
          </cell>
          <cell r="M287">
            <v>0</v>
          </cell>
        </row>
        <row r="288">
          <cell r="B288" t="str">
            <v>3790-STP-151</v>
          </cell>
          <cell r="M288">
            <v>119.66738556061979</v>
          </cell>
        </row>
        <row r="289">
          <cell r="B289" t="str">
            <v>3740-FAW-315</v>
          </cell>
          <cell r="M289">
            <v>123.3959195576482</v>
          </cell>
        </row>
        <row r="290">
          <cell r="B290" t="str">
            <v>4145-CVD-600</v>
          </cell>
          <cell r="M290">
            <v>122.64390466443299</v>
          </cell>
        </row>
        <row r="291">
          <cell r="B291" t="str">
            <v>4185-CAB-252</v>
          </cell>
          <cell r="M291">
            <v>0</v>
          </cell>
        </row>
        <row r="292">
          <cell r="B292" t="str">
            <v>4185-STP-252</v>
          </cell>
          <cell r="M292">
            <v>121.61451826841753</v>
          </cell>
        </row>
        <row r="293">
          <cell r="B293" t="str">
            <v>4155-RAW-100</v>
          </cell>
          <cell r="M293">
            <v>122.368172358026</v>
          </cell>
        </row>
        <row r="294">
          <cell r="B294" t="str">
            <v>3925-CAB-244</v>
          </cell>
          <cell r="M294">
            <v>0</v>
          </cell>
        </row>
        <row r="295">
          <cell r="B295" t="str">
            <v>3680-CAB-462</v>
          </cell>
          <cell r="M295">
            <v>0</v>
          </cell>
        </row>
        <row r="296">
          <cell r="B296" t="str">
            <v>3925-SMP-244</v>
          </cell>
          <cell r="M296">
            <v>75.575871194746981</v>
          </cell>
        </row>
        <row r="297">
          <cell r="B297" t="str">
            <v>3680-STP-462</v>
          </cell>
          <cell r="M297">
            <v>124.801157513839</v>
          </cell>
        </row>
        <row r="298">
          <cell r="B298" t="str">
            <v>4185-XCD-331</v>
          </cell>
          <cell r="M298">
            <v>117.44584100556351</v>
          </cell>
        </row>
        <row r="299">
          <cell r="B299" t="str">
            <v>3845-STP-247</v>
          </cell>
          <cell r="M299">
            <v>103.58859040734545</v>
          </cell>
        </row>
        <row r="300">
          <cell r="B300" t="str">
            <v>4155-DEC-100</v>
          </cell>
          <cell r="M300">
            <v>103.49058875826594</v>
          </cell>
        </row>
        <row r="301">
          <cell r="B301" t="str">
            <v>4185-XCD-323</v>
          </cell>
          <cell r="M301">
            <v>122.5042858664865</v>
          </cell>
        </row>
        <row r="302">
          <cell r="B302" t="str">
            <v>4185-XCD-329</v>
          </cell>
          <cell r="M302">
            <v>111.066020279192</v>
          </cell>
        </row>
        <row r="303">
          <cell r="B303" t="str">
            <v>3740-CAB-001</v>
          </cell>
          <cell r="M303">
            <v>0</v>
          </cell>
        </row>
        <row r="304">
          <cell r="B304" t="str">
            <v>4126-XCD-333</v>
          </cell>
          <cell r="M304">
            <v>133.42962585834033</v>
          </cell>
        </row>
        <row r="305">
          <cell r="B305" t="str">
            <v>4126-XCD-335</v>
          </cell>
          <cell r="M305">
            <v>113.80577379496351</v>
          </cell>
        </row>
        <row r="306">
          <cell r="B306" t="str">
            <v>4095-XCT-006</v>
          </cell>
          <cell r="M306">
            <v>102.20471619113933</v>
          </cell>
        </row>
        <row r="307">
          <cell r="B307" t="str">
            <v>4095-PER-001</v>
          </cell>
          <cell r="M307">
            <v>131.43291697257877</v>
          </cell>
        </row>
        <row r="308">
          <cell r="B308" t="str">
            <v>4095-XCT-008</v>
          </cell>
          <cell r="M308">
            <v>108.3633002186385</v>
          </cell>
        </row>
        <row r="309">
          <cell r="B309" t="str">
            <v>4095-XCT-005</v>
          </cell>
          <cell r="M309">
            <v>133.45509574522572</v>
          </cell>
        </row>
        <row r="310">
          <cell r="B310" t="str">
            <v>4126-FAW-400</v>
          </cell>
          <cell r="M310">
            <v>171.41032492865031</v>
          </cell>
        </row>
        <row r="311">
          <cell r="B311" t="str">
            <v>4126-ACC-202</v>
          </cell>
          <cell r="M311">
            <v>122.33463188795299</v>
          </cell>
        </row>
        <row r="312">
          <cell r="B312" t="str">
            <v>3740-FAW-001</v>
          </cell>
          <cell r="M312">
            <v>124.54436993467399</v>
          </cell>
        </row>
        <row r="313">
          <cell r="B313" t="str">
            <v>3680-RAW-001</v>
          </cell>
          <cell r="M313">
            <v>102.92603380568376</v>
          </cell>
        </row>
        <row r="314">
          <cell r="B314" t="str">
            <v>4185-MPA-600</v>
          </cell>
          <cell r="M314">
            <v>123.06863303612958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M318">
            <v>0</v>
          </cell>
        </row>
        <row r="319">
          <cell r="M319">
            <v>0</v>
          </cell>
        </row>
        <row r="320">
          <cell r="M320">
            <v>0</v>
          </cell>
        </row>
        <row r="321">
          <cell r="M321">
            <v>0</v>
          </cell>
        </row>
        <row r="322">
          <cell r="M322">
            <v>0</v>
          </cell>
        </row>
        <row r="323">
          <cell r="M323">
            <v>0</v>
          </cell>
        </row>
        <row r="324">
          <cell r="M324">
            <v>0</v>
          </cell>
        </row>
        <row r="325">
          <cell r="M325">
            <v>0</v>
          </cell>
        </row>
        <row r="326">
          <cell r="M326">
            <v>0</v>
          </cell>
        </row>
        <row r="327">
          <cell r="M327">
            <v>0</v>
          </cell>
        </row>
        <row r="328">
          <cell r="M328">
            <v>0</v>
          </cell>
        </row>
        <row r="329">
          <cell r="M329">
            <v>0</v>
          </cell>
        </row>
        <row r="330">
          <cell r="M330">
            <v>0</v>
          </cell>
        </row>
        <row r="331">
          <cell r="M331">
            <v>0</v>
          </cell>
        </row>
        <row r="332">
          <cell r="M332">
            <v>0</v>
          </cell>
        </row>
        <row r="333">
          <cell r="M333">
            <v>0</v>
          </cell>
        </row>
        <row r="334">
          <cell r="M334">
            <v>0</v>
          </cell>
        </row>
        <row r="335">
          <cell r="M335">
            <v>0</v>
          </cell>
        </row>
        <row r="336">
          <cell r="M336">
            <v>0</v>
          </cell>
        </row>
        <row r="337">
          <cell r="M337">
            <v>0</v>
          </cell>
        </row>
        <row r="338">
          <cell r="M338">
            <v>0</v>
          </cell>
        </row>
        <row r="339">
          <cell r="M339">
            <v>0</v>
          </cell>
        </row>
        <row r="340">
          <cell r="M340">
            <v>0</v>
          </cell>
        </row>
        <row r="341">
          <cell r="M341">
            <v>0</v>
          </cell>
        </row>
        <row r="342">
          <cell r="M342">
            <v>0</v>
          </cell>
        </row>
        <row r="343">
          <cell r="M343">
            <v>0</v>
          </cell>
        </row>
        <row r="344">
          <cell r="M344">
            <v>0</v>
          </cell>
        </row>
        <row r="345">
          <cell r="M345">
            <v>0</v>
          </cell>
        </row>
        <row r="346">
          <cell r="M346">
            <v>0</v>
          </cell>
        </row>
        <row r="347">
          <cell r="M347">
            <v>0</v>
          </cell>
        </row>
        <row r="348">
          <cell r="M348">
            <v>0</v>
          </cell>
        </row>
        <row r="349">
          <cell r="M349">
            <v>0</v>
          </cell>
        </row>
        <row r="350">
          <cell r="M350">
            <v>0</v>
          </cell>
        </row>
        <row r="351">
          <cell r="M351">
            <v>0</v>
          </cell>
        </row>
        <row r="352">
          <cell r="M352">
            <v>0</v>
          </cell>
        </row>
        <row r="353">
          <cell r="M353">
            <v>0</v>
          </cell>
        </row>
        <row r="354">
          <cell r="M354">
            <v>0</v>
          </cell>
        </row>
        <row r="355">
          <cell r="M355">
            <v>0</v>
          </cell>
        </row>
        <row r="356">
          <cell r="M356">
            <v>0</v>
          </cell>
        </row>
        <row r="357">
          <cell r="M357">
            <v>0</v>
          </cell>
        </row>
        <row r="358">
          <cell r="M358">
            <v>0</v>
          </cell>
        </row>
        <row r="359">
          <cell r="M359">
            <v>0</v>
          </cell>
        </row>
        <row r="360">
          <cell r="M360">
            <v>0</v>
          </cell>
        </row>
        <row r="361">
          <cell r="M361">
            <v>0</v>
          </cell>
        </row>
        <row r="362">
          <cell r="M362">
            <v>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M365">
            <v>0</v>
          </cell>
        </row>
        <row r="366">
          <cell r="M366">
            <v>0</v>
          </cell>
        </row>
        <row r="367">
          <cell r="M367">
            <v>0</v>
          </cell>
        </row>
        <row r="368">
          <cell r="M368">
            <v>0</v>
          </cell>
        </row>
        <row r="369">
          <cell r="M369">
            <v>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M372">
            <v>0</v>
          </cell>
        </row>
        <row r="373">
          <cell r="M373">
            <v>0</v>
          </cell>
        </row>
        <row r="374">
          <cell r="M374">
            <v>0</v>
          </cell>
        </row>
        <row r="375">
          <cell r="M375">
            <v>0</v>
          </cell>
        </row>
        <row r="376">
          <cell r="M376">
            <v>0</v>
          </cell>
        </row>
        <row r="377">
          <cell r="M377">
            <v>0</v>
          </cell>
        </row>
        <row r="378">
          <cell r="M378">
            <v>0</v>
          </cell>
        </row>
        <row r="379">
          <cell r="M379">
            <v>0</v>
          </cell>
        </row>
        <row r="380">
          <cell r="M380">
            <v>0</v>
          </cell>
        </row>
        <row r="381">
          <cell r="M381">
            <v>0</v>
          </cell>
        </row>
        <row r="382">
          <cell r="M382">
            <v>0</v>
          </cell>
        </row>
        <row r="383">
          <cell r="M383">
            <v>0</v>
          </cell>
        </row>
        <row r="384">
          <cell r="M384">
            <v>0</v>
          </cell>
        </row>
        <row r="385">
          <cell r="M385">
            <v>0</v>
          </cell>
        </row>
        <row r="386">
          <cell r="M386">
            <v>0</v>
          </cell>
        </row>
        <row r="387">
          <cell r="M387">
            <v>0</v>
          </cell>
        </row>
        <row r="388">
          <cell r="M388">
            <v>0</v>
          </cell>
        </row>
        <row r="389">
          <cell r="M389">
            <v>0</v>
          </cell>
        </row>
        <row r="390">
          <cell r="M390">
            <v>0</v>
          </cell>
        </row>
        <row r="391">
          <cell r="M391">
            <v>0</v>
          </cell>
        </row>
        <row r="392">
          <cell r="M392">
            <v>0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M396">
            <v>0</v>
          </cell>
        </row>
        <row r="397">
          <cell r="M397">
            <v>0</v>
          </cell>
        </row>
        <row r="398">
          <cell r="M398">
            <v>0</v>
          </cell>
        </row>
        <row r="399">
          <cell r="M399">
            <v>0</v>
          </cell>
        </row>
        <row r="400">
          <cell r="M400">
            <v>0</v>
          </cell>
        </row>
        <row r="401">
          <cell r="M401">
            <v>0</v>
          </cell>
        </row>
        <row r="402">
          <cell r="M402">
            <v>0</v>
          </cell>
        </row>
        <row r="403">
          <cell r="M403">
            <v>0</v>
          </cell>
        </row>
        <row r="404">
          <cell r="M404">
            <v>0</v>
          </cell>
        </row>
        <row r="405">
          <cell r="M405">
            <v>0</v>
          </cell>
        </row>
        <row r="406">
          <cell r="M406">
            <v>0</v>
          </cell>
        </row>
        <row r="407">
          <cell r="M407">
            <v>0</v>
          </cell>
        </row>
        <row r="408">
          <cell r="M408">
            <v>0</v>
          </cell>
        </row>
        <row r="409">
          <cell r="M409">
            <v>0</v>
          </cell>
        </row>
        <row r="410">
          <cell r="M410">
            <v>0</v>
          </cell>
        </row>
        <row r="411">
          <cell r="M411">
            <v>0</v>
          </cell>
        </row>
        <row r="412">
          <cell r="M412">
            <v>0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M418">
            <v>0</v>
          </cell>
        </row>
        <row r="419">
          <cell r="M419">
            <v>0</v>
          </cell>
        </row>
        <row r="420">
          <cell r="M420">
            <v>0</v>
          </cell>
        </row>
        <row r="421">
          <cell r="M421">
            <v>0</v>
          </cell>
        </row>
        <row r="422">
          <cell r="M422">
            <v>0</v>
          </cell>
        </row>
        <row r="423">
          <cell r="M423">
            <v>0</v>
          </cell>
        </row>
        <row r="424">
          <cell r="M424">
            <v>0</v>
          </cell>
        </row>
        <row r="425">
          <cell r="M425">
            <v>0</v>
          </cell>
        </row>
        <row r="426">
          <cell r="M426">
            <v>0</v>
          </cell>
        </row>
        <row r="427">
          <cell r="M427">
            <v>0</v>
          </cell>
        </row>
        <row r="428">
          <cell r="M428">
            <v>0</v>
          </cell>
        </row>
        <row r="429">
          <cell r="M429">
            <v>0</v>
          </cell>
        </row>
        <row r="430">
          <cell r="M430">
            <v>0</v>
          </cell>
        </row>
        <row r="431">
          <cell r="M431">
            <v>0</v>
          </cell>
        </row>
        <row r="432">
          <cell r="M432">
            <v>0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M438">
            <v>0</v>
          </cell>
        </row>
        <row r="439">
          <cell r="M439">
            <v>0</v>
          </cell>
        </row>
        <row r="440">
          <cell r="M440">
            <v>0</v>
          </cell>
        </row>
        <row r="441">
          <cell r="M441">
            <v>0</v>
          </cell>
        </row>
        <row r="442">
          <cell r="M442">
            <v>0</v>
          </cell>
        </row>
        <row r="443">
          <cell r="M443">
            <v>0</v>
          </cell>
        </row>
        <row r="444">
          <cell r="M444">
            <v>0</v>
          </cell>
        </row>
        <row r="445">
          <cell r="M445">
            <v>0</v>
          </cell>
        </row>
        <row r="446">
          <cell r="M446">
            <v>0</v>
          </cell>
        </row>
        <row r="447">
          <cell r="M447">
            <v>0</v>
          </cell>
        </row>
        <row r="448">
          <cell r="M448">
            <v>0</v>
          </cell>
        </row>
        <row r="449">
          <cell r="M449">
            <v>0</v>
          </cell>
        </row>
        <row r="450">
          <cell r="M450">
            <v>0</v>
          </cell>
        </row>
        <row r="451">
          <cell r="M451">
            <v>0</v>
          </cell>
        </row>
        <row r="452"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M458">
            <v>0</v>
          </cell>
        </row>
        <row r="459">
          <cell r="M459">
            <v>0</v>
          </cell>
        </row>
        <row r="460">
          <cell r="M460">
            <v>0</v>
          </cell>
        </row>
        <row r="461">
          <cell r="M461">
            <v>0</v>
          </cell>
        </row>
        <row r="462">
          <cell r="M462">
            <v>0</v>
          </cell>
        </row>
        <row r="463">
          <cell r="M463">
            <v>0</v>
          </cell>
        </row>
        <row r="464">
          <cell r="M464">
            <v>0</v>
          </cell>
        </row>
        <row r="465">
          <cell r="M465">
            <v>0</v>
          </cell>
        </row>
        <row r="466">
          <cell r="M466">
            <v>0</v>
          </cell>
        </row>
        <row r="467">
          <cell r="M467">
            <v>0</v>
          </cell>
        </row>
        <row r="468">
          <cell r="M468">
            <v>0</v>
          </cell>
        </row>
        <row r="469">
          <cell r="M469">
            <v>0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M478">
            <v>0</v>
          </cell>
        </row>
        <row r="479">
          <cell r="M479">
            <v>0</v>
          </cell>
        </row>
        <row r="480">
          <cell r="M480">
            <v>0</v>
          </cell>
        </row>
        <row r="481">
          <cell r="M481">
            <v>0</v>
          </cell>
        </row>
        <row r="482">
          <cell r="M482">
            <v>0</v>
          </cell>
        </row>
        <row r="483">
          <cell r="M483">
            <v>0</v>
          </cell>
        </row>
        <row r="484">
          <cell r="M484">
            <v>0</v>
          </cell>
        </row>
        <row r="485">
          <cell r="M485">
            <v>0</v>
          </cell>
        </row>
        <row r="486">
          <cell r="M486">
            <v>0</v>
          </cell>
        </row>
        <row r="487">
          <cell r="M487">
            <v>0</v>
          </cell>
        </row>
        <row r="488">
          <cell r="M488">
            <v>0</v>
          </cell>
        </row>
        <row r="489">
          <cell r="M489">
            <v>0</v>
          </cell>
        </row>
        <row r="490">
          <cell r="M490">
            <v>0</v>
          </cell>
        </row>
        <row r="491">
          <cell r="M491">
            <v>0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M498">
            <v>0</v>
          </cell>
        </row>
        <row r="499">
          <cell r="M499">
            <v>0</v>
          </cell>
        </row>
        <row r="500">
          <cell r="M500">
            <v>0</v>
          </cell>
        </row>
        <row r="501">
          <cell r="M501">
            <v>0</v>
          </cell>
        </row>
        <row r="502">
          <cell r="M502">
            <v>0</v>
          </cell>
        </row>
        <row r="503">
          <cell r="M503">
            <v>0</v>
          </cell>
        </row>
        <row r="504">
          <cell r="M504">
            <v>0</v>
          </cell>
        </row>
        <row r="505">
          <cell r="M505">
            <v>0</v>
          </cell>
        </row>
        <row r="506">
          <cell r="M506">
            <v>0</v>
          </cell>
        </row>
        <row r="507">
          <cell r="M507">
            <v>0</v>
          </cell>
        </row>
        <row r="508">
          <cell r="M508">
            <v>0</v>
          </cell>
        </row>
        <row r="509">
          <cell r="M509">
            <v>0</v>
          </cell>
        </row>
        <row r="510">
          <cell r="M510">
            <v>0</v>
          </cell>
        </row>
        <row r="511">
          <cell r="M511">
            <v>0</v>
          </cell>
        </row>
        <row r="512">
          <cell r="M512">
            <v>0</v>
          </cell>
        </row>
        <row r="513">
          <cell r="M513">
            <v>0</v>
          </cell>
        </row>
        <row r="514">
          <cell r="M514">
            <v>0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M518">
            <v>0</v>
          </cell>
        </row>
        <row r="519">
          <cell r="M519">
            <v>0</v>
          </cell>
        </row>
        <row r="520">
          <cell r="M520">
            <v>0</v>
          </cell>
        </row>
        <row r="521">
          <cell r="M521">
            <v>0</v>
          </cell>
        </row>
        <row r="522">
          <cell r="M522">
            <v>0</v>
          </cell>
        </row>
        <row r="523">
          <cell r="M523">
            <v>0</v>
          </cell>
        </row>
        <row r="524">
          <cell r="M524">
            <v>0</v>
          </cell>
        </row>
        <row r="525">
          <cell r="M525">
            <v>0</v>
          </cell>
        </row>
        <row r="526">
          <cell r="M526">
            <v>0</v>
          </cell>
        </row>
        <row r="527">
          <cell r="M527">
            <v>0</v>
          </cell>
        </row>
        <row r="528">
          <cell r="M528">
            <v>0</v>
          </cell>
        </row>
        <row r="529">
          <cell r="M529">
            <v>0</v>
          </cell>
        </row>
        <row r="530">
          <cell r="M530">
            <v>0</v>
          </cell>
        </row>
        <row r="531">
          <cell r="M531">
            <v>0</v>
          </cell>
        </row>
        <row r="532">
          <cell r="M532">
            <v>0</v>
          </cell>
        </row>
        <row r="533">
          <cell r="M533">
            <v>0</v>
          </cell>
        </row>
        <row r="534">
          <cell r="M534">
            <v>0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M538">
            <v>0</v>
          </cell>
        </row>
        <row r="539">
          <cell r="M539">
            <v>0</v>
          </cell>
        </row>
        <row r="540">
          <cell r="M540">
            <v>0</v>
          </cell>
        </row>
        <row r="541">
          <cell r="M541">
            <v>0</v>
          </cell>
        </row>
        <row r="542">
          <cell r="M542">
            <v>0</v>
          </cell>
        </row>
        <row r="543">
          <cell r="M543">
            <v>0</v>
          </cell>
        </row>
        <row r="544">
          <cell r="M544">
            <v>0</v>
          </cell>
        </row>
        <row r="545">
          <cell r="M545">
            <v>0</v>
          </cell>
        </row>
        <row r="546">
          <cell r="M546">
            <v>0</v>
          </cell>
        </row>
        <row r="547">
          <cell r="M547">
            <v>0</v>
          </cell>
        </row>
        <row r="548">
          <cell r="M548">
            <v>0</v>
          </cell>
        </row>
        <row r="549">
          <cell r="M549">
            <v>0</v>
          </cell>
        </row>
        <row r="550">
          <cell r="M550">
            <v>0</v>
          </cell>
        </row>
        <row r="551">
          <cell r="M551">
            <v>0</v>
          </cell>
        </row>
        <row r="552">
          <cell r="M552">
            <v>0</v>
          </cell>
        </row>
        <row r="553">
          <cell r="M553">
            <v>0</v>
          </cell>
        </row>
        <row r="554">
          <cell r="M554">
            <v>0</v>
          </cell>
        </row>
        <row r="555">
          <cell r="M555">
            <v>0</v>
          </cell>
        </row>
        <row r="556">
          <cell r="M556">
            <v>0</v>
          </cell>
        </row>
        <row r="557">
          <cell r="M557">
            <v>0</v>
          </cell>
        </row>
        <row r="558">
          <cell r="M558">
            <v>0</v>
          </cell>
        </row>
        <row r="559">
          <cell r="M559">
            <v>0</v>
          </cell>
        </row>
        <row r="560">
          <cell r="M560">
            <v>0</v>
          </cell>
        </row>
        <row r="561">
          <cell r="M561">
            <v>0</v>
          </cell>
        </row>
        <row r="562">
          <cell r="M562">
            <v>0</v>
          </cell>
        </row>
        <row r="563">
          <cell r="M563">
            <v>0</v>
          </cell>
        </row>
        <row r="564">
          <cell r="M564">
            <v>0</v>
          </cell>
        </row>
        <row r="565">
          <cell r="M565">
            <v>0</v>
          </cell>
        </row>
        <row r="566">
          <cell r="M566">
            <v>0</v>
          </cell>
        </row>
        <row r="567">
          <cell r="M567">
            <v>0</v>
          </cell>
        </row>
        <row r="568">
          <cell r="M568">
            <v>0</v>
          </cell>
        </row>
        <row r="569"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M572">
            <v>0</v>
          </cell>
        </row>
        <row r="573">
          <cell r="M573">
            <v>0</v>
          </cell>
        </row>
        <row r="574">
          <cell r="M574">
            <v>0</v>
          </cell>
        </row>
        <row r="575">
          <cell r="M575">
            <v>0</v>
          </cell>
        </row>
        <row r="576">
          <cell r="M576">
            <v>0</v>
          </cell>
        </row>
        <row r="577">
          <cell r="M577">
            <v>0</v>
          </cell>
        </row>
        <row r="578">
          <cell r="M578">
            <v>0</v>
          </cell>
        </row>
        <row r="579">
          <cell r="M579">
            <v>0</v>
          </cell>
        </row>
        <row r="580">
          <cell r="M580">
            <v>0</v>
          </cell>
        </row>
        <row r="581">
          <cell r="M581">
            <v>0</v>
          </cell>
        </row>
        <row r="582">
          <cell r="M582">
            <v>0</v>
          </cell>
        </row>
        <row r="583">
          <cell r="M583">
            <v>0</v>
          </cell>
        </row>
        <row r="584">
          <cell r="M584">
            <v>0</v>
          </cell>
        </row>
        <row r="585">
          <cell r="M585">
            <v>0</v>
          </cell>
        </row>
        <row r="586">
          <cell r="M586">
            <v>0</v>
          </cell>
        </row>
        <row r="587">
          <cell r="M587">
            <v>0</v>
          </cell>
        </row>
        <row r="588">
          <cell r="M588">
            <v>0</v>
          </cell>
        </row>
        <row r="589"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M594">
            <v>0</v>
          </cell>
        </row>
        <row r="595">
          <cell r="M595">
            <v>0</v>
          </cell>
        </row>
        <row r="596">
          <cell r="M596">
            <v>0</v>
          </cell>
        </row>
        <row r="597">
          <cell r="M597">
            <v>0</v>
          </cell>
        </row>
        <row r="598">
          <cell r="M598">
            <v>0</v>
          </cell>
        </row>
        <row r="599">
          <cell r="M599">
            <v>0</v>
          </cell>
        </row>
        <row r="600">
          <cell r="M600">
            <v>0</v>
          </cell>
        </row>
        <row r="601">
          <cell r="M601">
            <v>0</v>
          </cell>
        </row>
        <row r="602">
          <cell r="M602">
            <v>0</v>
          </cell>
        </row>
        <row r="603">
          <cell r="M603">
            <v>0</v>
          </cell>
        </row>
        <row r="604">
          <cell r="M604">
            <v>0</v>
          </cell>
        </row>
        <row r="605">
          <cell r="M605">
            <v>0</v>
          </cell>
        </row>
        <row r="606">
          <cell r="M606">
            <v>0</v>
          </cell>
        </row>
        <row r="607">
          <cell r="M607">
            <v>0</v>
          </cell>
        </row>
        <row r="608">
          <cell r="M608">
            <v>0</v>
          </cell>
        </row>
        <row r="609"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M616">
            <v>0</v>
          </cell>
        </row>
        <row r="617">
          <cell r="M617">
            <v>0</v>
          </cell>
        </row>
        <row r="618">
          <cell r="M618">
            <v>0</v>
          </cell>
        </row>
        <row r="619">
          <cell r="M619">
            <v>0</v>
          </cell>
        </row>
        <row r="620">
          <cell r="M620">
            <v>0</v>
          </cell>
        </row>
        <row r="621">
          <cell r="M621">
            <v>0</v>
          </cell>
        </row>
        <row r="622">
          <cell r="M622">
            <v>0</v>
          </cell>
        </row>
        <row r="623">
          <cell r="M623">
            <v>0</v>
          </cell>
        </row>
        <row r="624">
          <cell r="M624">
            <v>0</v>
          </cell>
        </row>
        <row r="625">
          <cell r="M625">
            <v>0</v>
          </cell>
        </row>
        <row r="626">
          <cell r="M626">
            <v>0</v>
          </cell>
        </row>
        <row r="627">
          <cell r="M627">
            <v>0</v>
          </cell>
        </row>
        <row r="628">
          <cell r="M628">
            <v>0</v>
          </cell>
        </row>
        <row r="629"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M638">
            <v>0</v>
          </cell>
        </row>
        <row r="639">
          <cell r="M639">
            <v>0</v>
          </cell>
        </row>
        <row r="640">
          <cell r="M640">
            <v>0</v>
          </cell>
        </row>
        <row r="641">
          <cell r="M641">
            <v>0</v>
          </cell>
        </row>
        <row r="642">
          <cell r="M642">
            <v>0</v>
          </cell>
        </row>
        <row r="643">
          <cell r="M643">
            <v>0</v>
          </cell>
        </row>
        <row r="644">
          <cell r="M644">
            <v>0</v>
          </cell>
        </row>
        <row r="645">
          <cell r="M645">
            <v>0</v>
          </cell>
        </row>
        <row r="646">
          <cell r="M646">
            <v>0</v>
          </cell>
        </row>
        <row r="647">
          <cell r="M647">
            <v>0</v>
          </cell>
        </row>
        <row r="648">
          <cell r="M648">
            <v>0</v>
          </cell>
        </row>
        <row r="649"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M658">
            <v>0</v>
          </cell>
        </row>
        <row r="659">
          <cell r="M659">
            <v>0</v>
          </cell>
        </row>
        <row r="660">
          <cell r="M660">
            <v>0</v>
          </cell>
        </row>
        <row r="661">
          <cell r="M661">
            <v>0</v>
          </cell>
        </row>
        <row r="662">
          <cell r="M662">
            <v>0</v>
          </cell>
        </row>
        <row r="663">
          <cell r="M663">
            <v>0</v>
          </cell>
        </row>
        <row r="664">
          <cell r="M664">
            <v>0</v>
          </cell>
        </row>
        <row r="665">
          <cell r="M665">
            <v>0</v>
          </cell>
        </row>
        <row r="666">
          <cell r="M666">
            <v>0</v>
          </cell>
        </row>
        <row r="667">
          <cell r="M667">
            <v>0</v>
          </cell>
        </row>
        <row r="668">
          <cell r="M668">
            <v>0</v>
          </cell>
        </row>
        <row r="669"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>
            <v>0</v>
          </cell>
        </row>
        <row r="678">
          <cell r="M678">
            <v>0</v>
          </cell>
        </row>
        <row r="679">
          <cell r="M679">
            <v>0</v>
          </cell>
        </row>
        <row r="680">
          <cell r="M680">
            <v>0</v>
          </cell>
        </row>
        <row r="681">
          <cell r="M681">
            <v>0</v>
          </cell>
        </row>
        <row r="682">
          <cell r="M682">
            <v>0</v>
          </cell>
        </row>
        <row r="683">
          <cell r="M683">
            <v>0</v>
          </cell>
        </row>
        <row r="684">
          <cell r="M684">
            <v>0</v>
          </cell>
        </row>
        <row r="685">
          <cell r="M685">
            <v>0</v>
          </cell>
        </row>
        <row r="686">
          <cell r="M686">
            <v>0</v>
          </cell>
        </row>
        <row r="687">
          <cell r="M687">
            <v>0</v>
          </cell>
        </row>
        <row r="688">
          <cell r="M688">
            <v>0</v>
          </cell>
        </row>
        <row r="689">
          <cell r="M689">
            <v>0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8">
          <cell r="M698">
            <v>0</v>
          </cell>
        </row>
        <row r="699">
          <cell r="M699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4F00-FBC8-4F48-891D-959F8AE6B788}">
  <dimension ref="A1:O97"/>
  <sheetViews>
    <sheetView tabSelected="1" workbookViewId="0">
      <selection activeCell="D9" sqref="D9"/>
    </sheetView>
  </sheetViews>
  <sheetFormatPr baseColWidth="10" defaultRowHeight="29" x14ac:dyDescent="0.35"/>
  <cols>
    <col min="2" max="2" width="10.83203125" style="33"/>
    <col min="3" max="3" width="14.5" bestFit="1" customWidth="1"/>
  </cols>
  <sheetData>
    <row r="1" spans="1:15" ht="16" x14ac:dyDescent="0.2">
      <c r="A1" s="161" t="s">
        <v>0</v>
      </c>
      <c r="B1" s="163" t="s">
        <v>1</v>
      </c>
      <c r="C1" s="165" t="s">
        <v>2</v>
      </c>
      <c r="D1" s="165" t="s">
        <v>3</v>
      </c>
      <c r="E1" s="150" t="s">
        <v>4</v>
      </c>
      <c r="F1" s="167"/>
      <c r="G1" s="151"/>
      <c r="H1" s="150" t="s">
        <v>5</v>
      </c>
      <c r="I1" s="151"/>
      <c r="J1" s="150" t="s">
        <v>6</v>
      </c>
      <c r="K1" s="151"/>
      <c r="L1" s="150" t="s">
        <v>7</v>
      </c>
      <c r="M1" s="151"/>
      <c r="N1" s="150" t="s">
        <v>8</v>
      </c>
      <c r="O1" s="151"/>
    </row>
    <row r="2" spans="1:15" ht="16" x14ac:dyDescent="0.2">
      <c r="A2" s="162"/>
      <c r="B2" s="164"/>
      <c r="C2" s="166"/>
      <c r="D2" s="166"/>
      <c r="E2" s="152"/>
      <c r="F2" s="168"/>
      <c r="G2" s="153"/>
      <c r="H2" s="152"/>
      <c r="I2" s="153"/>
      <c r="J2" s="152"/>
      <c r="K2" s="153"/>
      <c r="L2" s="152"/>
      <c r="M2" s="153"/>
      <c r="N2" s="152"/>
      <c r="O2" s="153"/>
    </row>
    <row r="3" spans="1:15" ht="16" x14ac:dyDescent="0.2">
      <c r="A3" s="162"/>
      <c r="B3" s="164"/>
      <c r="C3" s="166"/>
      <c r="D3" s="166"/>
      <c r="E3" s="152"/>
      <c r="F3" s="168"/>
      <c r="G3" s="153"/>
      <c r="H3" s="152"/>
      <c r="I3" s="153"/>
      <c r="J3" s="152"/>
      <c r="K3" s="153"/>
      <c r="L3" s="152"/>
      <c r="M3" s="153"/>
      <c r="N3" s="152"/>
      <c r="O3" s="153"/>
    </row>
    <row r="4" spans="1:15" x14ac:dyDescent="0.2">
      <c r="A4" s="154" t="s">
        <v>9</v>
      </c>
      <c r="B4" s="2"/>
      <c r="C4" s="2"/>
      <c r="D4" s="3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</row>
    <row r="5" spans="1:15" x14ac:dyDescent="0.2">
      <c r="A5" s="155"/>
      <c r="B5" s="158">
        <v>1</v>
      </c>
      <c r="C5" s="4" t="e" vm="1">
        <f ca="1">IF(_xlfn.XLOOKUP($E5,'[1]Deswik Development Raw Data'!$B$2:$B$999,'[1]Deswik Development Raw Data'!$L$2:$L$999,"",-1,1)=0, "",_xlfn.XLOOKUP($E5,'[1]Deswik Development Raw Data'!$B$2:$B$999,'[1]Deswik Development Raw Data'!$L$2:$L$999,"",-1,1))</f>
        <v>#NAME?</v>
      </c>
      <c r="D5" s="5">
        <v>3</v>
      </c>
      <c r="E5" s="143" t="s">
        <v>10</v>
      </c>
      <c r="F5" s="143"/>
      <c r="G5" s="143"/>
      <c r="H5" s="149" t="s">
        <v>11</v>
      </c>
      <c r="I5" s="149"/>
      <c r="J5" s="146">
        <f t="shared" ref="J5:J12" si="0">COUNT($Y5:$AL5)</f>
        <v>0</v>
      </c>
      <c r="K5" s="146"/>
      <c r="L5" s="147">
        <f>SUM($Y5:$AL5)</f>
        <v>0</v>
      </c>
      <c r="M5" s="147"/>
      <c r="N5" s="146">
        <f ca="1">IFERROR(_xlfn.XLOOKUP($E5,'[2]Deswik Development Raw Data'!$B$2:$B$699,'[2]Deswik Development Raw Data'!$M$2:$M$699,"",1,1)*$L5,0)</f>
        <v>0</v>
      </c>
      <c r="O5" s="146"/>
    </row>
    <row r="6" spans="1:15" x14ac:dyDescent="0.2">
      <c r="A6" s="155"/>
      <c r="B6" s="159"/>
      <c r="C6" s="4" t="e" vm="1">
        <f ca="1">IF(_xlfn.XLOOKUP($E6,'[1]Deswik Development Raw Data'!$B$2:$B$999,'[1]Deswik Development Raw Data'!$L$2:$L$999,"",-1,1)=0, "",_xlfn.XLOOKUP($E6,'[1]Deswik Development Raw Data'!$B$2:$B$999,'[1]Deswik Development Raw Data'!$L$2:$L$999,"",-1,1))</f>
        <v>#NAME?</v>
      </c>
      <c r="D6" s="6">
        <v>4</v>
      </c>
      <c r="E6" s="143" t="s">
        <v>12</v>
      </c>
      <c r="F6" s="143"/>
      <c r="G6" s="143"/>
      <c r="H6" s="169" t="s">
        <v>13</v>
      </c>
      <c r="I6" s="170"/>
      <c r="J6" s="146">
        <f t="shared" si="0"/>
        <v>0</v>
      </c>
      <c r="K6" s="146"/>
      <c r="L6" s="147">
        <f t="shared" ref="L6:L80" si="1">SUM($Y6:$AL6)</f>
        <v>0</v>
      </c>
      <c r="M6" s="147"/>
      <c r="N6" s="146">
        <f ca="1">IFERROR(_xlfn.XLOOKUP($E6,'[2]Deswik Development Raw Data'!$B$2:$B$699,'[2]Deswik Development Raw Data'!$M$2:$M$699,"",1,1)*$L6,0)</f>
        <v>0</v>
      </c>
      <c r="O6" s="146"/>
    </row>
    <row r="7" spans="1:15" x14ac:dyDescent="0.2">
      <c r="A7" s="155"/>
      <c r="B7" s="159"/>
      <c r="C7" s="4" t="e" vm="1">
        <f ca="1">IF(_xlfn.XLOOKUP($E7,'[1]Deswik Development Raw Data'!$B$2:$B$999,'[1]Deswik Development Raw Data'!$L$2:$L$999,"",-1,1)=0, "",_xlfn.XLOOKUP($E7,'[1]Deswik Development Raw Data'!$B$2:$B$999,'[1]Deswik Development Raw Data'!$L$2:$L$999,"",-1,1))</f>
        <v>#NAME?</v>
      </c>
      <c r="D7" s="6">
        <v>5</v>
      </c>
      <c r="E7" s="143" t="s">
        <v>14</v>
      </c>
      <c r="F7" s="143"/>
      <c r="G7" s="143"/>
      <c r="H7" s="149" t="s">
        <v>11</v>
      </c>
      <c r="I7" s="149"/>
      <c r="J7" s="146">
        <f t="shared" si="0"/>
        <v>0</v>
      </c>
      <c r="K7" s="146"/>
      <c r="L7" s="147">
        <f t="shared" si="1"/>
        <v>0</v>
      </c>
      <c r="M7" s="147"/>
      <c r="N7" s="146">
        <f ca="1">IFERROR(_xlfn.XLOOKUP($E7,'[2]Deswik Development Raw Data'!$B$2:$B$699,'[2]Deswik Development Raw Data'!$M$2:$M$699,"",1,1)*$L7,0)</f>
        <v>0</v>
      </c>
      <c r="O7" s="146"/>
    </row>
    <row r="8" spans="1:15" x14ac:dyDescent="0.2">
      <c r="A8" s="155"/>
      <c r="B8" s="159"/>
      <c r="C8" s="4" t="e" vm="1">
        <f ca="1">IF(_xlfn.XLOOKUP($E8,'[1]Deswik Development Raw Data'!$B$2:$B$999,'[1]Deswik Development Raw Data'!$L$2:$L$999,"",-1,1)=0, "",_xlfn.XLOOKUP($E8,'[1]Deswik Development Raw Data'!$B$2:$B$999,'[1]Deswik Development Raw Data'!$L$2:$L$999,"",-1,1))</f>
        <v>#NAME?</v>
      </c>
      <c r="D8" s="6">
        <v>6</v>
      </c>
      <c r="E8" s="143" t="s">
        <v>15</v>
      </c>
      <c r="F8" s="143"/>
      <c r="G8" s="143"/>
      <c r="H8" s="149" t="s">
        <v>11</v>
      </c>
      <c r="I8" s="149"/>
      <c r="J8" s="146">
        <f t="shared" si="0"/>
        <v>0</v>
      </c>
      <c r="K8" s="146"/>
      <c r="L8" s="147">
        <f t="shared" si="1"/>
        <v>0</v>
      </c>
      <c r="M8" s="147"/>
      <c r="N8" s="146">
        <f ca="1">IFERROR(_xlfn.XLOOKUP($E8,'[2]Deswik Development Raw Data'!$B$2:$B$699,'[2]Deswik Development Raw Data'!$M$2:$M$699,"",1,1)*$L8,0)</f>
        <v>0</v>
      </c>
      <c r="O8" s="146"/>
    </row>
    <row r="9" spans="1:15" x14ac:dyDescent="0.2">
      <c r="A9" s="155"/>
      <c r="B9" s="159"/>
      <c r="C9" s="4" t="e" vm="1">
        <f ca="1">IF(_xlfn.XLOOKUP($E9,'[1]Deswik Development Raw Data'!$B$2:$B$999,'[1]Deswik Development Raw Data'!$L$2:$L$999,"",-1,1)=0, "",_xlfn.XLOOKUP($E9,'[1]Deswik Development Raw Data'!$B$2:$B$999,'[1]Deswik Development Raw Data'!$L$2:$L$999,"",-1,1))</f>
        <v>#NAME?</v>
      </c>
      <c r="D9" s="6">
        <v>8</v>
      </c>
      <c r="E9" s="143" t="s">
        <v>16</v>
      </c>
      <c r="F9" s="143"/>
      <c r="G9" s="143"/>
      <c r="H9" s="144" t="s">
        <v>13</v>
      </c>
      <c r="I9" s="145"/>
      <c r="J9" s="146">
        <f t="shared" si="0"/>
        <v>0</v>
      </c>
      <c r="K9" s="146"/>
      <c r="L9" s="147">
        <f t="shared" si="1"/>
        <v>0</v>
      </c>
      <c r="M9" s="147"/>
      <c r="N9" s="146">
        <f ca="1">IFERROR(_xlfn.XLOOKUP($E9,'[2]Deswik Development Raw Data'!$B$2:$B$699,'[2]Deswik Development Raw Data'!$M$2:$M$699,"",1,1)*$L9,0)</f>
        <v>0</v>
      </c>
      <c r="O9" s="146"/>
    </row>
    <row r="10" spans="1:15" x14ac:dyDescent="0.2">
      <c r="A10" s="155"/>
      <c r="B10" s="159"/>
      <c r="C10" s="4" t="e" vm="1">
        <f ca="1">IF(_xlfn.XLOOKUP($E10,'[1]Deswik Development Raw Data'!$B$2:$B$999,'[1]Deswik Development Raw Data'!$L$2:$L$999,"",-1,1)=0, "",_xlfn.XLOOKUP($E10,'[1]Deswik Development Raw Data'!$B$2:$B$999,'[1]Deswik Development Raw Data'!$L$2:$L$999,"",-1,1))</f>
        <v>#NAME?</v>
      </c>
      <c r="D10" s="6">
        <v>1</v>
      </c>
      <c r="E10" s="143" t="s">
        <v>17</v>
      </c>
      <c r="F10" s="143"/>
      <c r="G10" s="143"/>
      <c r="H10" s="144" t="s">
        <v>13</v>
      </c>
      <c r="I10" s="145"/>
      <c r="J10" s="146">
        <f t="shared" si="0"/>
        <v>0</v>
      </c>
      <c r="K10" s="146"/>
      <c r="L10" s="147">
        <f t="shared" si="1"/>
        <v>0</v>
      </c>
      <c r="M10" s="147"/>
      <c r="N10" s="146">
        <f ca="1">IFERROR(_xlfn.XLOOKUP($E10,'[2]Deswik Development Raw Data'!$B$2:$B$699,'[2]Deswik Development Raw Data'!$M$2:$M$699,"",1,1)*$L10,0)</f>
        <v>0</v>
      </c>
      <c r="O10" s="146"/>
    </row>
    <row r="11" spans="1:15" x14ac:dyDescent="0.2">
      <c r="A11" s="155"/>
      <c r="B11" s="159"/>
      <c r="C11" s="4" t="e" vm="1">
        <f ca="1">IF(_xlfn.XLOOKUP($E11,'[1]Deswik Development Raw Data'!$B$2:$B$999,'[1]Deswik Development Raw Data'!$L$2:$L$999,"",-1,1)=0, "",_xlfn.XLOOKUP($E11,'[1]Deswik Development Raw Data'!$B$2:$B$999,'[1]Deswik Development Raw Data'!$L$2:$L$999,"",-1,1))</f>
        <v>#NAME?</v>
      </c>
      <c r="D11" s="6">
        <v>7</v>
      </c>
      <c r="E11" s="143" t="s">
        <v>18</v>
      </c>
      <c r="F11" s="143"/>
      <c r="G11" s="143"/>
      <c r="H11" s="144" t="s">
        <v>19</v>
      </c>
      <c r="I11" s="145"/>
      <c r="J11" s="146">
        <f t="shared" si="0"/>
        <v>0</v>
      </c>
      <c r="K11" s="146"/>
      <c r="L11" s="147">
        <f t="shared" si="1"/>
        <v>0</v>
      </c>
      <c r="M11" s="147"/>
      <c r="N11" s="146">
        <f ca="1">IFERROR(_xlfn.XLOOKUP($E11,'[2]Deswik Development Raw Data'!$B$2:$B$699,'[2]Deswik Development Raw Data'!$M$2:$M$699,"",1,1)*$L11,0)</f>
        <v>0</v>
      </c>
      <c r="O11" s="146"/>
    </row>
    <row r="12" spans="1:15" x14ac:dyDescent="0.2">
      <c r="A12" s="156"/>
      <c r="B12" s="160"/>
      <c r="C12" s="4" t="e" vm="1">
        <f ca="1">IF(_xlfn.XLOOKUP($E12,'[1]Deswik Development Raw Data'!$B$2:$B$999,'[1]Deswik Development Raw Data'!$L$2:$L$999,"",-1,1)=0, "",_xlfn.XLOOKUP($E12,'[1]Deswik Development Raw Data'!$B$2:$B$999,'[1]Deswik Development Raw Data'!$L$2:$L$999,"",-1,1))</f>
        <v>#NAME?</v>
      </c>
      <c r="D12" s="6">
        <v>2</v>
      </c>
      <c r="E12" s="143" t="s">
        <v>20</v>
      </c>
      <c r="F12" s="143"/>
      <c r="G12" s="143"/>
      <c r="H12" s="148" t="s">
        <v>21</v>
      </c>
      <c r="I12" s="148"/>
      <c r="J12" s="146">
        <f t="shared" si="0"/>
        <v>0</v>
      </c>
      <c r="K12" s="146"/>
      <c r="L12" s="147">
        <f t="shared" si="1"/>
        <v>0</v>
      </c>
      <c r="M12" s="147"/>
      <c r="N12" s="146">
        <f ca="1">IFERROR(_xlfn.XLOOKUP($E12,'[2]Deswik Development Raw Data'!$B$2:$B$699,'[2]Deswik Development Raw Data'!$M$2:$M$699,"",1,1)*$L12,0)</f>
        <v>0</v>
      </c>
      <c r="O12" s="146"/>
    </row>
    <row r="13" spans="1:15" x14ac:dyDescent="0.2">
      <c r="A13" s="141" t="s">
        <v>22</v>
      </c>
      <c r="B13" s="7"/>
      <c r="C13" s="7"/>
      <c r="D13" s="7"/>
      <c r="E13" s="133"/>
      <c r="F13" s="133"/>
      <c r="G13" s="133"/>
      <c r="H13" s="133"/>
      <c r="I13" s="133"/>
      <c r="J13" s="134"/>
      <c r="K13" s="134"/>
      <c r="L13" s="135">
        <f t="shared" si="1"/>
        <v>0</v>
      </c>
      <c r="M13" s="135"/>
      <c r="N13" s="136">
        <f ca="1">IFERROR(_xlfn.XLOOKUP($E13,'[2]Deswik Development Raw Data'!$B$2:$B$699,'[2]Deswik Development Raw Data'!$M$2:$M$699,"",1,1)*$L13,0)</f>
        <v>0</v>
      </c>
      <c r="O13" s="137"/>
    </row>
    <row r="14" spans="1:15" x14ac:dyDescent="0.2">
      <c r="A14" s="142"/>
      <c r="B14" s="35">
        <v>1</v>
      </c>
      <c r="C14" s="9" t="e" vm="1">
        <f ca="1">IF(_xlfn.XLOOKUP($E14,'[1]Deswik Development Raw Data'!$B$2:$B$999,'[1]Deswik Development Raw Data'!$L$2:$L$999,"",-1,1)=0, "",_xlfn.XLOOKUP($E14,'[1]Deswik Development Raw Data'!$B$2:$B$999,'[1]Deswik Development Raw Data'!$L$2:$L$999,"",-1,1))</f>
        <v>#NAME?</v>
      </c>
      <c r="D14" s="10">
        <v>4</v>
      </c>
      <c r="E14" s="130" t="s">
        <v>23</v>
      </c>
      <c r="F14" s="130"/>
      <c r="G14" s="130"/>
      <c r="H14" s="123" t="s">
        <v>13</v>
      </c>
      <c r="I14" s="123"/>
      <c r="J14" s="124">
        <f>COUNT($Y14:$AL14)</f>
        <v>0</v>
      </c>
      <c r="K14" s="124"/>
      <c r="L14" s="124">
        <f t="shared" si="1"/>
        <v>0</v>
      </c>
      <c r="M14" s="124"/>
      <c r="N14" s="125">
        <f ca="1">IFERROR(_xlfn.XLOOKUP($E14,'[2]Deswik Development Raw Data'!$B$2:$B$699,'[2]Deswik Development Raw Data'!$M$2:$M$699,"",1,1)*$L14,0)</f>
        <v>0</v>
      </c>
      <c r="O14" s="126"/>
    </row>
    <row r="15" spans="1:15" x14ac:dyDescent="0.2">
      <c r="A15" s="142"/>
      <c r="B15" s="36"/>
      <c r="C15" s="9" t="e" vm="1">
        <f ca="1">IF(_xlfn.XLOOKUP($E15,'[1]Deswik Development Raw Data'!$B$2:$B$999,'[1]Deswik Development Raw Data'!$L$2:$L$999,"",-1,1)=0, "",_xlfn.XLOOKUP($E15,'[1]Deswik Development Raw Data'!$B$2:$B$999,'[1]Deswik Development Raw Data'!$L$2:$L$999,"",-1,1))</f>
        <v>#NAME?</v>
      </c>
      <c r="D15" s="10">
        <v>2</v>
      </c>
      <c r="E15" s="130" t="s">
        <v>92</v>
      </c>
      <c r="F15" s="130"/>
      <c r="G15" s="130"/>
      <c r="H15" s="123" t="s">
        <v>13</v>
      </c>
      <c r="I15" s="123"/>
      <c r="J15" s="124">
        <f t="shared" ref="J15:J26" si="2">COUNT($Y15:$AL15)</f>
        <v>0</v>
      </c>
      <c r="K15" s="124"/>
      <c r="L15" s="124">
        <f t="shared" si="1"/>
        <v>0</v>
      </c>
      <c r="M15" s="124"/>
      <c r="N15" s="125">
        <f ca="1">IFERROR(_xlfn.XLOOKUP($E15,'[2]Deswik Development Raw Data'!$B$2:$B$699,'[2]Deswik Development Raw Data'!$M$2:$M$699,"",1,1)*$L15,0)</f>
        <v>0</v>
      </c>
      <c r="O15" s="126"/>
    </row>
    <row r="16" spans="1:15" x14ac:dyDescent="0.2">
      <c r="A16" s="142"/>
      <c r="B16" s="36"/>
      <c r="C16" s="9" t="e" vm="1">
        <f ca="1">IF(_xlfn.XLOOKUP($E16,'[1]Deswik Development Raw Data'!$B$2:$B$999,'[1]Deswik Development Raw Data'!$L$2:$L$999,"",-1,1)=0, "",_xlfn.XLOOKUP($E16,'[1]Deswik Development Raw Data'!$B$2:$B$999,'[1]Deswik Development Raw Data'!$L$2:$L$999,"",-1,1))</f>
        <v>#NAME?</v>
      </c>
      <c r="D16" s="10">
        <v>1</v>
      </c>
      <c r="E16" s="130" t="s">
        <v>24</v>
      </c>
      <c r="F16" s="130"/>
      <c r="G16" s="130"/>
      <c r="H16" s="123" t="s">
        <v>13</v>
      </c>
      <c r="I16" s="123"/>
      <c r="J16" s="124">
        <f t="shared" si="2"/>
        <v>0</v>
      </c>
      <c r="K16" s="124"/>
      <c r="L16" s="124">
        <f t="shared" si="1"/>
        <v>0</v>
      </c>
      <c r="M16" s="124"/>
      <c r="N16" s="125">
        <f ca="1">IFERROR(_xlfn.XLOOKUP($E16,'[2]Deswik Development Raw Data'!$B$2:$B$699,'[2]Deswik Development Raw Data'!$M$2:$M$699,"",1,1)*$L16,0)</f>
        <v>0</v>
      </c>
      <c r="O16" s="126"/>
    </row>
    <row r="17" spans="1:15" x14ac:dyDescent="0.2">
      <c r="A17" s="142"/>
      <c r="B17" s="36"/>
      <c r="C17" s="9" t="e" vm="1">
        <f ca="1">IF(_xlfn.XLOOKUP($E17,'[1]Deswik Development Raw Data'!$B$2:$B$999,'[1]Deswik Development Raw Data'!$L$2:$L$999,"",-1,1)=0, "",_xlfn.XLOOKUP($E17,'[1]Deswik Development Raw Data'!$B$2:$B$999,'[1]Deswik Development Raw Data'!$L$2:$L$999,"",-1,1))</f>
        <v>#NAME?</v>
      </c>
      <c r="D17" s="10">
        <v>3</v>
      </c>
      <c r="E17" s="130" t="s">
        <v>25</v>
      </c>
      <c r="F17" s="130"/>
      <c r="G17" s="130"/>
      <c r="H17" s="123" t="s">
        <v>13</v>
      </c>
      <c r="I17" s="123"/>
      <c r="J17" s="124">
        <f t="shared" si="2"/>
        <v>0</v>
      </c>
      <c r="K17" s="124"/>
      <c r="L17" s="124">
        <f t="shared" si="1"/>
        <v>0</v>
      </c>
      <c r="M17" s="124"/>
      <c r="N17" s="125">
        <f ca="1">IFERROR(_xlfn.XLOOKUP($E17,'[2]Deswik Development Raw Data'!$B$2:$B$699,'[2]Deswik Development Raw Data'!$M$2:$M$699,"",1,1)*$L17,0)</f>
        <v>0</v>
      </c>
      <c r="O17" s="126"/>
    </row>
    <row r="18" spans="1:15" x14ac:dyDescent="0.2">
      <c r="A18" s="142"/>
      <c r="B18" s="34"/>
      <c r="C18" s="7"/>
      <c r="D18" s="7"/>
      <c r="E18" s="133"/>
      <c r="F18" s="133"/>
      <c r="G18" s="133"/>
      <c r="H18" s="133"/>
      <c r="I18" s="133"/>
      <c r="J18" s="134"/>
      <c r="K18" s="134"/>
      <c r="L18" s="135">
        <f t="shared" si="1"/>
        <v>0</v>
      </c>
      <c r="M18" s="135"/>
      <c r="N18" s="136">
        <f ca="1">IFERROR(_xlfn.XLOOKUP($E18,'[2]Deswik Development Raw Data'!$B$2:$B$699,'[2]Deswik Development Raw Data'!$M$2:$M$699,"",1,1)*$L18,0)</f>
        <v>0</v>
      </c>
      <c r="O18" s="137"/>
    </row>
    <row r="19" spans="1:15" x14ac:dyDescent="0.2">
      <c r="A19" s="142"/>
      <c r="B19" s="35">
        <v>2</v>
      </c>
      <c r="C19" s="9" t="e" vm="1">
        <f ca="1">IF(_xlfn.XLOOKUP($E19,'[1]Deswik Development Raw Data'!$B$2:$B$999,'[1]Deswik Development Raw Data'!$L$2:$L$999,"",-1,1)=0, "",_xlfn.XLOOKUP($E19,'[1]Deswik Development Raw Data'!$B$2:$B$999,'[1]Deswik Development Raw Data'!$L$2:$L$999,"",-1,1))</f>
        <v>#NAME?</v>
      </c>
      <c r="D19" s="10">
        <v>3</v>
      </c>
      <c r="E19" s="138" t="s">
        <v>26</v>
      </c>
      <c r="F19" s="139"/>
      <c r="G19" s="140"/>
      <c r="H19" s="138" t="s">
        <v>13</v>
      </c>
      <c r="I19" s="140"/>
      <c r="J19" s="125">
        <f t="shared" si="2"/>
        <v>0</v>
      </c>
      <c r="K19" s="126"/>
      <c r="L19" s="125">
        <f t="shared" si="1"/>
        <v>0</v>
      </c>
      <c r="M19" s="126"/>
      <c r="N19" s="125">
        <f ca="1">IFERROR(_xlfn.XLOOKUP($E19,'[2]Deswik Development Raw Data'!$B$2:$B$699,'[2]Deswik Development Raw Data'!$M$2:$M$699,"",1,1)*$L19,0)</f>
        <v>0</v>
      </c>
      <c r="O19" s="126"/>
    </row>
    <row r="20" spans="1:15" x14ac:dyDescent="0.2">
      <c r="A20" s="142"/>
      <c r="B20" s="36"/>
      <c r="C20" s="9" t="e" vm="1">
        <f ca="1">IF(_xlfn.XLOOKUP($E20,'[1]Deswik Development Raw Data'!$B$2:$B$999,'[1]Deswik Development Raw Data'!$L$2:$L$999,"",-1,1)=0, "",_xlfn.XLOOKUP($E20,'[1]Deswik Development Raw Data'!$B$2:$B$999,'[1]Deswik Development Raw Data'!$L$2:$L$999,"",-1,1))</f>
        <v>#NAME?</v>
      </c>
      <c r="D20" s="10">
        <v>4</v>
      </c>
      <c r="E20" s="123" t="s">
        <v>27</v>
      </c>
      <c r="F20" s="123"/>
      <c r="G20" s="123"/>
      <c r="H20" s="123" t="s">
        <v>13</v>
      </c>
      <c r="I20" s="123"/>
      <c r="J20" s="124">
        <f t="shared" si="2"/>
        <v>0</v>
      </c>
      <c r="K20" s="124"/>
      <c r="L20" s="124">
        <f t="shared" si="1"/>
        <v>0</v>
      </c>
      <c r="M20" s="124"/>
      <c r="N20" s="125">
        <f ca="1">IFERROR(_xlfn.XLOOKUP($E20,'[2]Deswik Development Raw Data'!$B$2:$B$699,'[2]Deswik Development Raw Data'!$M$2:$M$699,"",1,1)*$L20,0)</f>
        <v>0</v>
      </c>
      <c r="O20" s="126"/>
    </row>
    <row r="21" spans="1:15" x14ac:dyDescent="0.2">
      <c r="A21" s="8"/>
      <c r="B21" s="36"/>
      <c r="C21" s="9" t="e" vm="1">
        <f ca="1">IF(_xlfn.XLOOKUP($E21,'[1]Deswik Development Raw Data'!$B$2:$B$999,'[1]Deswik Development Raw Data'!$L$2:$L$999,"",-1,1)=0, "",_xlfn.XLOOKUP($E21,'[1]Deswik Development Raw Data'!$B$2:$B$999,'[1]Deswik Development Raw Data'!$L$2:$L$999,"",-1,1))</f>
        <v>#NAME?</v>
      </c>
      <c r="D21" s="10">
        <v>1</v>
      </c>
      <c r="E21" s="130" t="s">
        <v>28</v>
      </c>
      <c r="F21" s="130"/>
      <c r="G21" s="130"/>
      <c r="H21" s="123" t="s">
        <v>13</v>
      </c>
      <c r="I21" s="123"/>
      <c r="J21" s="124">
        <f t="shared" si="2"/>
        <v>0</v>
      </c>
      <c r="K21" s="124"/>
      <c r="L21" s="124">
        <f t="shared" si="1"/>
        <v>0</v>
      </c>
      <c r="M21" s="124"/>
      <c r="N21" s="125">
        <f ca="1">IFERROR(_xlfn.XLOOKUP($E21,'[2]Deswik Development Raw Data'!$B$2:$B$699,'[2]Deswik Development Raw Data'!$M$2:$M$699,"",1,1)*$L21,0)</f>
        <v>0</v>
      </c>
      <c r="O21" s="126"/>
    </row>
    <row r="22" spans="1:15" x14ac:dyDescent="0.2">
      <c r="A22" s="8"/>
      <c r="B22" s="36"/>
      <c r="C22" s="9" t="e" vm="1">
        <f ca="1">IF(_xlfn.XLOOKUP($E22,'[1]Deswik Development Raw Data'!$B$2:$B$999,'[1]Deswik Development Raw Data'!$L$2:$L$999,"",-1,1)=0, "",_xlfn.XLOOKUP($E22,'[1]Deswik Development Raw Data'!$B$2:$B$999,'[1]Deswik Development Raw Data'!$L$2:$L$999,"",-1,1))</f>
        <v>#NAME?</v>
      </c>
      <c r="D22" s="10">
        <v>2</v>
      </c>
      <c r="E22" s="130" t="s">
        <v>29</v>
      </c>
      <c r="F22" s="130"/>
      <c r="G22" s="130"/>
      <c r="H22" s="123" t="s">
        <v>13</v>
      </c>
      <c r="I22" s="123"/>
      <c r="J22" s="124">
        <f t="shared" si="2"/>
        <v>0</v>
      </c>
      <c r="K22" s="124"/>
      <c r="L22" s="124">
        <f t="shared" si="1"/>
        <v>0</v>
      </c>
      <c r="M22" s="124"/>
      <c r="N22" s="125">
        <f ca="1">IFERROR(_xlfn.XLOOKUP($E22,'[2]Deswik Development Raw Data'!$B$2:$B$699,'[2]Deswik Development Raw Data'!$M$2:$M$699,"",1,1)*$L22,0)</f>
        <v>0</v>
      </c>
      <c r="O22" s="126"/>
    </row>
    <row r="23" spans="1:15" ht="29" customHeight="1" x14ac:dyDescent="0.2">
      <c r="A23" s="37" t="s">
        <v>30</v>
      </c>
      <c r="B23" s="11"/>
      <c r="C23" s="12"/>
      <c r="D23" s="12"/>
      <c r="E23" s="112"/>
      <c r="F23" s="112"/>
      <c r="G23" s="112"/>
      <c r="H23" s="112"/>
      <c r="I23" s="112"/>
      <c r="J23" s="118"/>
      <c r="K23" s="118"/>
      <c r="L23" s="119">
        <f t="shared" si="1"/>
        <v>0</v>
      </c>
      <c r="M23" s="119"/>
      <c r="N23" s="120">
        <f ca="1">IFERROR(_xlfn.XLOOKUP($E23,'[2]Deswik Development Raw Data'!$B$2:$B$699,'[2]Deswik Development Raw Data'!$M$2:$M$699,"",1,1)*$L23,0)</f>
        <v>0</v>
      </c>
      <c r="O23" s="121"/>
    </row>
    <row r="24" spans="1:15" ht="31" x14ac:dyDescent="0.2">
      <c r="A24" s="38"/>
      <c r="B24" s="127">
        <v>3</v>
      </c>
      <c r="C24" s="13" t="e" vm="1">
        <f ca="1">IF(_xlfn.XLOOKUP($E24,'[1]Deswik Development Raw Data'!$B$2:$B$999,'[1]Deswik Development Raw Data'!$L$2:$L$999,"",-1,1)=0, "",_xlfn.XLOOKUP($E24,'[1]Deswik Development Raw Data'!$B$2:$B$999,'[1]Deswik Development Raw Data'!$L$2:$L$999,"",-1,1))</f>
        <v>#NAME?</v>
      </c>
      <c r="D24" s="14">
        <v>3</v>
      </c>
      <c r="E24" s="122" t="s">
        <v>31</v>
      </c>
      <c r="F24" s="122"/>
      <c r="G24" s="122"/>
      <c r="H24" s="105" t="s">
        <v>13</v>
      </c>
      <c r="I24" s="105"/>
      <c r="J24" s="107">
        <f t="shared" si="2"/>
        <v>0</v>
      </c>
      <c r="K24" s="107"/>
      <c r="L24" s="107">
        <f t="shared" si="1"/>
        <v>0</v>
      </c>
      <c r="M24" s="107"/>
      <c r="N24" s="131">
        <f ca="1">N21*4</f>
        <v>0</v>
      </c>
      <c r="O24" s="132"/>
    </row>
    <row r="25" spans="1:15" ht="31" x14ac:dyDescent="0.2">
      <c r="A25" s="38"/>
      <c r="B25" s="128"/>
      <c r="C25" s="13" t="e" vm="1">
        <f ca="1">IF(_xlfn.XLOOKUP($E25,'[1]Deswik Development Raw Data'!$B$2:$B$999,'[1]Deswik Development Raw Data'!$L$2:$L$999,"",-1,1)=0, "",_xlfn.XLOOKUP($E25,'[1]Deswik Development Raw Data'!$B$2:$B$999,'[1]Deswik Development Raw Data'!$L$2:$L$999,"",-1,1))</f>
        <v>#NAME?</v>
      </c>
      <c r="D25" s="14">
        <v>2</v>
      </c>
      <c r="E25" s="122" t="s">
        <v>32</v>
      </c>
      <c r="F25" s="122"/>
      <c r="G25" s="122"/>
      <c r="H25" s="105" t="s">
        <v>13</v>
      </c>
      <c r="I25" s="105"/>
      <c r="J25" s="107">
        <f t="shared" si="2"/>
        <v>0</v>
      </c>
      <c r="K25" s="107"/>
      <c r="L25" s="107">
        <f t="shared" si="1"/>
        <v>0</v>
      </c>
      <c r="M25" s="107"/>
      <c r="N25" s="109">
        <f ca="1">IFERROR(_xlfn.XLOOKUP($E25,'[2]Deswik Development Raw Data'!$B$2:$B$699,'[2]Deswik Development Raw Data'!$M$2:$M$699,"",1,1)*$L25,0)</f>
        <v>0</v>
      </c>
      <c r="O25" s="110"/>
    </row>
    <row r="26" spans="1:15" ht="31" x14ac:dyDescent="0.2">
      <c r="A26" s="38"/>
      <c r="B26" s="129"/>
      <c r="C26" s="13" t="e" vm="1">
        <f ca="1">IF(_xlfn.XLOOKUP($E26,'[1]Deswik Development Raw Data'!$B$2:$B$999,'[1]Deswik Development Raw Data'!$L$2:$L$999,"",-1,1)=0, "",_xlfn.XLOOKUP($E26,'[1]Deswik Development Raw Data'!$B$2:$B$999,'[1]Deswik Development Raw Data'!$L$2:$L$999,"",-1,1))</f>
        <v>#NAME?</v>
      </c>
      <c r="D26" s="14">
        <v>1</v>
      </c>
      <c r="E26" s="122" t="s">
        <v>33</v>
      </c>
      <c r="F26" s="122"/>
      <c r="G26" s="122"/>
      <c r="H26" s="105" t="s">
        <v>13</v>
      </c>
      <c r="I26" s="105"/>
      <c r="J26" s="107">
        <f t="shared" si="2"/>
        <v>0</v>
      </c>
      <c r="K26" s="107"/>
      <c r="L26" s="107">
        <f t="shared" si="1"/>
        <v>0</v>
      </c>
      <c r="M26" s="107"/>
      <c r="N26" s="109">
        <f ca="1">IFERROR(_xlfn.XLOOKUP($E26,'[2]Deswik Development Raw Data'!$B$2:$B$699,'[2]Deswik Development Raw Data'!$M$2:$M$699,"",1,1)*$L26,0)</f>
        <v>0</v>
      </c>
      <c r="O26" s="110"/>
    </row>
    <row r="27" spans="1:15" x14ac:dyDescent="0.2">
      <c r="A27" s="38"/>
      <c r="B27" s="11"/>
      <c r="C27" s="11"/>
      <c r="D27" s="11"/>
      <c r="E27" s="111"/>
      <c r="F27" s="111"/>
      <c r="G27" s="111"/>
      <c r="H27" s="111"/>
      <c r="I27" s="111"/>
      <c r="J27" s="111"/>
      <c r="K27" s="111"/>
      <c r="L27" s="111"/>
      <c r="M27" s="111"/>
      <c r="N27" s="113"/>
      <c r="O27" s="114"/>
    </row>
    <row r="28" spans="1:15" x14ac:dyDescent="0.2">
      <c r="A28" s="38"/>
      <c r="B28" s="115">
        <v>1</v>
      </c>
      <c r="C28" s="13" t="e" vm="1">
        <f ca="1">IF(_xlfn.XLOOKUP($E28,'[1]Deswik Development Raw Data'!$B$2:$B$999,'[1]Deswik Development Raw Data'!$L$2:$L$999,"",-1,1)=0, "",_xlfn.XLOOKUP($E28,'[1]Deswik Development Raw Data'!$B$2:$B$999,'[1]Deswik Development Raw Data'!$L$2:$L$999,"",-1,1))</f>
        <v>#NAME?</v>
      </c>
      <c r="D28" s="14">
        <v>3</v>
      </c>
      <c r="E28" s="105" t="s">
        <v>34</v>
      </c>
      <c r="F28" s="105"/>
      <c r="G28" s="105"/>
      <c r="H28" s="106" t="s">
        <v>13</v>
      </c>
      <c r="I28" s="106"/>
      <c r="J28" s="107">
        <f>COUNT($Y28:$AL28)</f>
        <v>0</v>
      </c>
      <c r="K28" s="107"/>
      <c r="L28" s="108">
        <f t="shared" si="1"/>
        <v>0</v>
      </c>
      <c r="M28" s="108"/>
      <c r="N28" s="109">
        <f ca="1">IFERROR(_xlfn.XLOOKUP($E28,'[2]Deswik Development Raw Data'!$B$2:$B$699,'[2]Deswik Development Raw Data'!$M$2:$M$699,"",1,1)*$L28,0)</f>
        <v>0</v>
      </c>
      <c r="O28" s="110"/>
    </row>
    <row r="29" spans="1:15" x14ac:dyDescent="0.2">
      <c r="A29" s="38"/>
      <c r="B29" s="116"/>
      <c r="C29" s="13" t="e" vm="1">
        <f ca="1">IF(_xlfn.XLOOKUP($E29,'[1]Deswik Development Raw Data'!$B$2:$B$999,'[1]Deswik Development Raw Data'!$L$2:$L$999,"",-1,1)=0, "",_xlfn.XLOOKUP($E29,'[1]Deswik Development Raw Data'!$B$2:$B$999,'[1]Deswik Development Raw Data'!$L$2:$L$999,"",-1,1))</f>
        <v>#NAME?</v>
      </c>
      <c r="D29" s="14">
        <v>1</v>
      </c>
      <c r="E29" s="105" t="s">
        <v>35</v>
      </c>
      <c r="F29" s="105"/>
      <c r="G29" s="105"/>
      <c r="H29" s="106" t="s">
        <v>11</v>
      </c>
      <c r="I29" s="106"/>
      <c r="J29" s="107">
        <f>COUNT($Y29:$AL29)</f>
        <v>0</v>
      </c>
      <c r="K29" s="107"/>
      <c r="L29" s="108">
        <f t="shared" si="1"/>
        <v>0</v>
      </c>
      <c r="M29" s="108"/>
      <c r="N29" s="109">
        <f ca="1">IFERROR(_xlfn.XLOOKUP($E29,'[2]Deswik Development Raw Data'!$B$2:$B$699,'[2]Deswik Development Raw Data'!$M$2:$M$699,"",1,1)*$L29,0)</f>
        <v>0</v>
      </c>
      <c r="O29" s="110"/>
    </row>
    <row r="30" spans="1:15" x14ac:dyDescent="0.2">
      <c r="A30" s="38"/>
      <c r="B30" s="116"/>
      <c r="C30" s="13" t="e" vm="1">
        <f ca="1">IF(_xlfn.XLOOKUP($E30,'[1]Deswik Development Raw Data'!$B$2:$B$999,'[1]Deswik Development Raw Data'!$L$2:$L$999,"",-1,1)=0, "",_xlfn.XLOOKUP($E30,'[1]Deswik Development Raw Data'!$B$2:$B$999,'[1]Deswik Development Raw Data'!$L$2:$L$999,"",-1,1))</f>
        <v>#NAME?</v>
      </c>
      <c r="D30" s="14">
        <v>2</v>
      </c>
      <c r="E30" s="105" t="s">
        <v>36</v>
      </c>
      <c r="F30" s="105"/>
      <c r="G30" s="105"/>
      <c r="H30" s="106" t="s">
        <v>11</v>
      </c>
      <c r="I30" s="106"/>
      <c r="J30" s="107">
        <f>COUNT($Y30:$AL30)</f>
        <v>0</v>
      </c>
      <c r="K30" s="107"/>
      <c r="L30" s="108">
        <f t="shared" si="1"/>
        <v>0</v>
      </c>
      <c r="M30" s="108"/>
      <c r="N30" s="109">
        <f ca="1">IFERROR(_xlfn.XLOOKUP($E30,'[2]Deswik Development Raw Data'!$B$2:$B$699,'[2]Deswik Development Raw Data'!$M$2:$M$699,"",1,1)*$L30,0)</f>
        <v>0</v>
      </c>
      <c r="O30" s="110"/>
    </row>
    <row r="31" spans="1:15" x14ac:dyDescent="0.2">
      <c r="A31" s="38"/>
      <c r="B31" s="117"/>
      <c r="C31" s="13" t="e" vm="1">
        <f ca="1">IF(_xlfn.XLOOKUP($E31,'[1]Deswik Development Raw Data'!$B$2:$B$999,'[1]Deswik Development Raw Data'!$L$2:$L$999,"",-1,1)=0, "",_xlfn.XLOOKUP($E31,'[1]Deswik Development Raw Data'!$B$2:$B$999,'[1]Deswik Development Raw Data'!$L$2:$L$999,"",-1,1))</f>
        <v>#NAME?</v>
      </c>
      <c r="D31" s="14">
        <v>4</v>
      </c>
      <c r="E31" s="105" t="s">
        <v>37</v>
      </c>
      <c r="F31" s="105"/>
      <c r="G31" s="105"/>
      <c r="H31" s="106" t="s">
        <v>11</v>
      </c>
      <c r="I31" s="106"/>
      <c r="J31" s="107">
        <f>COUNT($Y31:$AL31)</f>
        <v>0</v>
      </c>
      <c r="K31" s="107"/>
      <c r="L31" s="108">
        <f t="shared" si="1"/>
        <v>0</v>
      </c>
      <c r="M31" s="108"/>
      <c r="N31" s="109">
        <f ca="1">IFERROR(_xlfn.XLOOKUP($E31,'[2]Deswik Development Raw Data'!$B$2:$B$699,'[2]Deswik Development Raw Data'!$M$2:$M$699,"",1,1)*$L31,0)</f>
        <v>0</v>
      </c>
      <c r="O31" s="110"/>
    </row>
    <row r="32" spans="1:15" x14ac:dyDescent="0.2">
      <c r="A32" s="38"/>
      <c r="B32" s="11"/>
      <c r="C32" s="11"/>
      <c r="D32" s="11"/>
      <c r="E32" s="111"/>
      <c r="F32" s="111"/>
      <c r="G32" s="111"/>
      <c r="H32" s="112"/>
      <c r="I32" s="112"/>
      <c r="J32" s="111"/>
      <c r="K32" s="111"/>
      <c r="L32" s="111"/>
      <c r="M32" s="111"/>
      <c r="N32" s="113"/>
      <c r="O32" s="114"/>
    </row>
    <row r="33" spans="1:15" x14ac:dyDescent="0.2">
      <c r="A33" s="38"/>
      <c r="B33" s="115">
        <v>2</v>
      </c>
      <c r="C33" s="13" t="e" vm="1">
        <f ca="1">IF(_xlfn.XLOOKUP($E33,'[1]Deswik Development Raw Data'!$B$2:$B$999,'[1]Deswik Development Raw Data'!$L$2:$L$999,"",-1,1)=0, "",_xlfn.XLOOKUP($E33,'[1]Deswik Development Raw Data'!$B$2:$B$999,'[1]Deswik Development Raw Data'!$L$2:$L$999,"",-1,1))</f>
        <v>#NAME?</v>
      </c>
      <c r="D33" s="14">
        <v>7</v>
      </c>
      <c r="E33" s="105" t="s">
        <v>38</v>
      </c>
      <c r="F33" s="105"/>
      <c r="G33" s="105"/>
      <c r="H33" s="106" t="s">
        <v>11</v>
      </c>
      <c r="I33" s="106"/>
      <c r="J33" s="107">
        <f t="shared" ref="J33:J39" si="3">COUNT($Y33:$AL33)</f>
        <v>0</v>
      </c>
      <c r="K33" s="107"/>
      <c r="L33" s="108">
        <f t="shared" si="1"/>
        <v>0</v>
      </c>
      <c r="M33" s="108"/>
      <c r="N33" s="109">
        <f ca="1">IFERROR(_xlfn.XLOOKUP($E33,'[2]Deswik Development Raw Data'!$B$2:$B$699,'[2]Deswik Development Raw Data'!$M$2:$M$699,"",1,1)*$L33,0)</f>
        <v>0</v>
      </c>
      <c r="O33" s="110"/>
    </row>
    <row r="34" spans="1:15" x14ac:dyDescent="0.2">
      <c r="A34" s="38"/>
      <c r="B34" s="116"/>
      <c r="C34" s="13" t="e" vm="1">
        <f ca="1">IF(_xlfn.XLOOKUP($E34,'[1]Deswik Development Raw Data'!$B$2:$B$999,'[1]Deswik Development Raw Data'!$L$2:$L$999,"",-1,1)=0, "",_xlfn.XLOOKUP($E34,'[1]Deswik Development Raw Data'!$B$2:$B$999,'[1]Deswik Development Raw Data'!$L$2:$L$999,"",-1,1))</f>
        <v>#NAME?</v>
      </c>
      <c r="D34" s="14">
        <v>1</v>
      </c>
      <c r="E34" s="105" t="s">
        <v>39</v>
      </c>
      <c r="F34" s="105"/>
      <c r="G34" s="105"/>
      <c r="H34" s="106" t="s">
        <v>11</v>
      </c>
      <c r="I34" s="106"/>
      <c r="J34" s="107">
        <f t="shared" si="3"/>
        <v>0</v>
      </c>
      <c r="K34" s="107"/>
      <c r="L34" s="108">
        <f t="shared" si="1"/>
        <v>0</v>
      </c>
      <c r="M34" s="108"/>
      <c r="N34" s="109">
        <f ca="1">IFERROR(_xlfn.XLOOKUP($E34,'[2]Deswik Development Raw Data'!$B$2:$B$699,'[2]Deswik Development Raw Data'!$M$2:$M$699,"",1,1)*$L34,0)</f>
        <v>0</v>
      </c>
      <c r="O34" s="110"/>
    </row>
    <row r="35" spans="1:15" x14ac:dyDescent="0.2">
      <c r="A35" s="38"/>
      <c r="B35" s="116"/>
      <c r="C35" s="13" t="e" vm="1">
        <f ca="1">IF(_xlfn.XLOOKUP($E35,'[1]Deswik Development Raw Data'!$B$2:$B$999,'[1]Deswik Development Raw Data'!$L$2:$L$999,"",-1,1)=0, "",_xlfn.XLOOKUP($E35,'[1]Deswik Development Raw Data'!$B$2:$B$999,'[1]Deswik Development Raw Data'!$L$2:$L$999,"",-1,1))</f>
        <v>#NAME?</v>
      </c>
      <c r="D35" s="14">
        <v>2</v>
      </c>
      <c r="E35" s="105" t="s">
        <v>40</v>
      </c>
      <c r="F35" s="105"/>
      <c r="G35" s="105"/>
      <c r="H35" s="106" t="s">
        <v>11</v>
      </c>
      <c r="I35" s="106"/>
      <c r="J35" s="107">
        <f t="shared" si="3"/>
        <v>0</v>
      </c>
      <c r="K35" s="107"/>
      <c r="L35" s="108">
        <f t="shared" si="1"/>
        <v>0</v>
      </c>
      <c r="M35" s="108"/>
      <c r="N35" s="109">
        <f ca="1">IFERROR(_xlfn.XLOOKUP($E35,'[2]Deswik Development Raw Data'!$B$2:$B$699,'[2]Deswik Development Raw Data'!$M$2:$M$699,"",1,1)*$L35,0)</f>
        <v>0</v>
      </c>
      <c r="O35" s="110"/>
    </row>
    <row r="36" spans="1:15" x14ac:dyDescent="0.2">
      <c r="A36" s="38"/>
      <c r="B36" s="116"/>
      <c r="C36" s="13" t="e" vm="1">
        <f ca="1">IF(_xlfn.XLOOKUP($E36,'[1]Deswik Development Raw Data'!$B$2:$B$999,'[1]Deswik Development Raw Data'!$L$2:$L$999,"",-1,1)=0, "",_xlfn.XLOOKUP($E36,'[1]Deswik Development Raw Data'!$B$2:$B$999,'[1]Deswik Development Raw Data'!$L$2:$L$999,"",-1,1))</f>
        <v>#NAME?</v>
      </c>
      <c r="D36" s="14">
        <v>3</v>
      </c>
      <c r="E36" s="105" t="s">
        <v>41</v>
      </c>
      <c r="F36" s="105"/>
      <c r="G36" s="105"/>
      <c r="H36" s="106" t="s">
        <v>11</v>
      </c>
      <c r="I36" s="106"/>
      <c r="J36" s="107">
        <f t="shared" si="3"/>
        <v>0</v>
      </c>
      <c r="K36" s="107"/>
      <c r="L36" s="108">
        <f t="shared" si="1"/>
        <v>0</v>
      </c>
      <c r="M36" s="108"/>
      <c r="N36" s="109">
        <f ca="1">IFERROR(_xlfn.XLOOKUP($E36,'[2]Deswik Development Raw Data'!$B$2:$B$699,'[2]Deswik Development Raw Data'!$M$2:$M$699,"",1,1)*$L36,0)</f>
        <v>0</v>
      </c>
      <c r="O36" s="110"/>
    </row>
    <row r="37" spans="1:15" x14ac:dyDescent="0.2">
      <c r="A37" s="38"/>
      <c r="B37" s="116"/>
      <c r="C37" s="13" t="e" vm="1">
        <f ca="1">IF(_xlfn.XLOOKUP($E37,'[1]Deswik Development Raw Data'!$B$2:$B$999,'[1]Deswik Development Raw Data'!$L$2:$L$999,"",-1,1)=0, "",_xlfn.XLOOKUP($E37,'[1]Deswik Development Raw Data'!$B$2:$B$999,'[1]Deswik Development Raw Data'!$L$2:$L$999,"",-1,1))</f>
        <v>#NAME?</v>
      </c>
      <c r="D37" s="14">
        <v>4</v>
      </c>
      <c r="E37" s="105" t="s">
        <v>42</v>
      </c>
      <c r="F37" s="105"/>
      <c r="G37" s="105"/>
      <c r="H37" s="106" t="s">
        <v>11</v>
      </c>
      <c r="I37" s="106"/>
      <c r="J37" s="107">
        <f t="shared" si="3"/>
        <v>0</v>
      </c>
      <c r="K37" s="107"/>
      <c r="L37" s="108">
        <f t="shared" si="1"/>
        <v>0</v>
      </c>
      <c r="M37" s="108"/>
      <c r="N37" s="109">
        <f ca="1">IFERROR(_xlfn.XLOOKUP($E37,'[2]Deswik Development Raw Data'!$B$2:$B$699,'[2]Deswik Development Raw Data'!$M$2:$M$699,"",1,1)*$L37,0)</f>
        <v>0</v>
      </c>
      <c r="O37" s="110"/>
    </row>
    <row r="38" spans="1:15" x14ac:dyDescent="0.2">
      <c r="A38" s="38"/>
      <c r="B38" s="116"/>
      <c r="C38" s="13" t="e" vm="1">
        <f ca="1">IF(_xlfn.XLOOKUP($E38,'[1]Deswik Development Raw Data'!$B$2:$B$999,'[1]Deswik Development Raw Data'!$L$2:$L$999,"",-1,1)=0, "",_xlfn.XLOOKUP($E38,'[1]Deswik Development Raw Data'!$B$2:$B$999,'[1]Deswik Development Raw Data'!$L$2:$L$999,"",-1,1))</f>
        <v>#NAME?</v>
      </c>
      <c r="D38" s="14">
        <v>5</v>
      </c>
      <c r="E38" s="105" t="s">
        <v>43</v>
      </c>
      <c r="F38" s="105"/>
      <c r="G38" s="105"/>
      <c r="H38" s="106" t="s">
        <v>11</v>
      </c>
      <c r="I38" s="106"/>
      <c r="J38" s="107">
        <f t="shared" si="3"/>
        <v>0</v>
      </c>
      <c r="K38" s="107"/>
      <c r="L38" s="108">
        <f t="shared" si="1"/>
        <v>0</v>
      </c>
      <c r="M38" s="108"/>
      <c r="N38" s="109">
        <f ca="1">IFERROR(_xlfn.XLOOKUP($E38,'[2]Deswik Development Raw Data'!$B$2:$B$699,'[2]Deswik Development Raw Data'!$M$2:$M$699,"",1,1)*$L38,0)</f>
        <v>0</v>
      </c>
      <c r="O38" s="110"/>
    </row>
    <row r="39" spans="1:15" x14ac:dyDescent="0.2">
      <c r="A39" s="38"/>
      <c r="B39" s="116"/>
      <c r="C39" s="13" t="e" vm="1">
        <f ca="1">IF(_xlfn.XLOOKUP($E39,'[1]Deswik Development Raw Data'!$B$2:$B$999,'[1]Deswik Development Raw Data'!$L$2:$L$999,"",-1,1)=0, "",_xlfn.XLOOKUP($E39,'[1]Deswik Development Raw Data'!$B$2:$B$999,'[1]Deswik Development Raw Data'!$L$2:$L$999,"",-1,1))</f>
        <v>#NAME?</v>
      </c>
      <c r="D39" s="14">
        <v>6</v>
      </c>
      <c r="E39" s="105" t="s">
        <v>44</v>
      </c>
      <c r="F39" s="105"/>
      <c r="G39" s="105"/>
      <c r="H39" s="106" t="s">
        <v>11</v>
      </c>
      <c r="I39" s="106"/>
      <c r="J39" s="107">
        <f t="shared" si="3"/>
        <v>0</v>
      </c>
      <c r="K39" s="107"/>
      <c r="L39" s="108">
        <f t="shared" si="1"/>
        <v>0</v>
      </c>
      <c r="M39" s="108"/>
      <c r="N39" s="109">
        <f ca="1">IFERROR(_xlfn.XLOOKUP($E39,'[2]Deswik Development Raw Data'!$B$2:$B$699,'[2]Deswik Development Raw Data'!$M$2:$M$699,"",1,1)*$L39,0)</f>
        <v>0</v>
      </c>
      <c r="O39" s="110"/>
    </row>
    <row r="40" spans="1:15" x14ac:dyDescent="0.2">
      <c r="A40" s="38"/>
      <c r="B40" s="11"/>
      <c r="C40" s="11"/>
      <c r="D40" s="11"/>
      <c r="E40" s="111"/>
      <c r="F40" s="111"/>
      <c r="G40" s="111"/>
      <c r="H40" s="112"/>
      <c r="I40" s="112"/>
      <c r="J40" s="111"/>
      <c r="K40" s="111"/>
      <c r="L40" s="111"/>
      <c r="M40" s="111"/>
      <c r="N40" s="113"/>
      <c r="O40" s="114"/>
    </row>
    <row r="41" spans="1:15" x14ac:dyDescent="0.2">
      <c r="A41" s="38"/>
      <c r="B41" s="15">
        <v>3</v>
      </c>
      <c r="C41" s="13" t="e" vm="1">
        <f ca="1">IF(_xlfn.XLOOKUP($E41,'[1]Deswik Development Raw Data'!$B$2:$B$999,'[1]Deswik Development Raw Data'!$L$2:$L$999,"",-1,1)=0, "",_xlfn.XLOOKUP($E41,'[1]Deswik Development Raw Data'!$B$2:$B$999,'[1]Deswik Development Raw Data'!$L$2:$L$999,"",-1,1))</f>
        <v>#NAME?</v>
      </c>
      <c r="D41" s="14">
        <v>1</v>
      </c>
      <c r="E41" s="105" t="s">
        <v>45</v>
      </c>
      <c r="F41" s="105"/>
      <c r="G41" s="105"/>
      <c r="H41" s="106" t="s">
        <v>13</v>
      </c>
      <c r="I41" s="106"/>
      <c r="J41" s="107">
        <f>COUNT($Y41:$AL41)</f>
        <v>0</v>
      </c>
      <c r="K41" s="107"/>
      <c r="L41" s="108">
        <f t="shared" si="1"/>
        <v>0</v>
      </c>
      <c r="M41" s="108"/>
      <c r="N41" s="109">
        <f ca="1">IFERROR(_xlfn.XLOOKUP($E41,'[2]Deswik Development Raw Data'!$B$2:$B$699,'[2]Deswik Development Raw Data'!$M$2:$M$699,"",1,1)*$L41,0)</f>
        <v>0</v>
      </c>
      <c r="O41" s="110"/>
    </row>
    <row r="42" spans="1:15" x14ac:dyDescent="0.2">
      <c r="A42" s="38"/>
      <c r="B42" s="15">
        <v>3</v>
      </c>
      <c r="C42" s="13" t="e" vm="1">
        <f ca="1">IF(_xlfn.XLOOKUP($E42,'[1]Deswik Development Raw Data'!$B$2:$B$999,'[1]Deswik Development Raw Data'!$L$2:$L$999,"",-1,1)=0, "",_xlfn.XLOOKUP($E42,'[1]Deswik Development Raw Data'!$B$2:$B$999,'[1]Deswik Development Raw Data'!$L$2:$L$999,"",-1,1))</f>
        <v>#NAME?</v>
      </c>
      <c r="D42" s="14">
        <v>2</v>
      </c>
      <c r="E42" s="105" t="s">
        <v>46</v>
      </c>
      <c r="F42" s="105"/>
      <c r="G42" s="105"/>
      <c r="H42" s="106" t="s">
        <v>13</v>
      </c>
      <c r="I42" s="106"/>
      <c r="J42" s="107">
        <f>COUNT($Y42:$AL42)</f>
        <v>0</v>
      </c>
      <c r="K42" s="107"/>
      <c r="L42" s="108">
        <f t="shared" si="1"/>
        <v>0</v>
      </c>
      <c r="M42" s="108"/>
      <c r="N42" s="109">
        <f ca="1">IFERROR(_xlfn.XLOOKUP($E42,'[2]Deswik Development Raw Data'!$B$2:$B$699,'[2]Deswik Development Raw Data'!$M$2:$M$699,"",1,1)*$L42,0)</f>
        <v>0</v>
      </c>
      <c r="O42" s="110"/>
    </row>
    <row r="43" spans="1:15" ht="29" customHeight="1" x14ac:dyDescent="0.2">
      <c r="A43" s="39" t="s">
        <v>47</v>
      </c>
      <c r="B43" s="16"/>
      <c r="C43" s="16"/>
      <c r="D43" s="16"/>
      <c r="E43" s="95"/>
      <c r="F43" s="95"/>
      <c r="G43" s="95"/>
      <c r="H43" s="96"/>
      <c r="I43" s="96"/>
      <c r="J43" s="95"/>
      <c r="K43" s="95"/>
      <c r="L43" s="95"/>
      <c r="M43" s="95"/>
      <c r="N43" s="101"/>
      <c r="O43" s="102"/>
    </row>
    <row r="44" spans="1:15" x14ac:dyDescent="0.2">
      <c r="A44" s="39"/>
      <c r="B44" s="41">
        <v>3</v>
      </c>
      <c r="C44" s="17" t="e" vm="1">
        <f ca="1">IF(_xlfn.XLOOKUP($E44,'[1]Deswik Development Raw Data'!$B$2:$B$999,'[1]Deswik Development Raw Data'!$L$2:$L$999,"",-1,1)=0, "",_xlfn.XLOOKUP($E44,'[1]Deswik Development Raw Data'!$B$2:$B$999,'[1]Deswik Development Raw Data'!$L$2:$L$999,"",-1,1))</f>
        <v>#NAME?</v>
      </c>
      <c r="D44" s="18">
        <v>3</v>
      </c>
      <c r="E44" s="55" t="s">
        <v>89</v>
      </c>
      <c r="F44" s="55"/>
      <c r="G44" s="55"/>
      <c r="H44" s="57" t="s">
        <v>11</v>
      </c>
      <c r="I44" s="57"/>
      <c r="J44" s="91">
        <f>COUNT($Y44:$AL44)</f>
        <v>0</v>
      </c>
      <c r="K44" s="91"/>
      <c r="L44" s="92">
        <f t="shared" si="1"/>
        <v>0</v>
      </c>
      <c r="M44" s="92"/>
      <c r="N44" s="103">
        <f ca="1">N46</f>
        <v>0</v>
      </c>
      <c r="O44" s="104"/>
    </row>
    <row r="45" spans="1:15" x14ac:dyDescent="0.2">
      <c r="A45" s="39"/>
      <c r="B45" s="42"/>
      <c r="C45" s="17" t="e" vm="1">
        <f ca="1">IF(_xlfn.XLOOKUP($E45,'[1]Deswik Development Raw Data'!$B$2:$B$999,'[1]Deswik Development Raw Data'!$L$2:$L$999,"",-1,1)=0, "",_xlfn.XLOOKUP($E45,'[1]Deswik Development Raw Data'!$B$2:$B$999,'[1]Deswik Development Raw Data'!$L$2:$L$999,"",-1,1))</f>
        <v>#NAME?</v>
      </c>
      <c r="D45" s="18">
        <v>1</v>
      </c>
      <c r="E45" s="55" t="s">
        <v>90</v>
      </c>
      <c r="F45" s="55"/>
      <c r="G45" s="55"/>
      <c r="H45" s="57" t="s">
        <v>13</v>
      </c>
      <c r="I45" s="57"/>
      <c r="J45" s="91">
        <f>COUNT($Y45:$AL45)</f>
        <v>0</v>
      </c>
      <c r="K45" s="91"/>
      <c r="L45" s="92">
        <f t="shared" si="1"/>
        <v>0</v>
      </c>
      <c r="M45" s="92"/>
      <c r="N45" s="103">
        <f ca="1">IFERROR(_xlfn.XLOOKUP($E45,'[2]Deswik Development Raw Data'!$B$2:$B$699,'[2]Deswik Development Raw Data'!$M$2:$M$699,"",1,1)*$L45,0)</f>
        <v>0</v>
      </c>
      <c r="O45" s="104"/>
    </row>
    <row r="46" spans="1:15" x14ac:dyDescent="0.2">
      <c r="A46" s="39"/>
      <c r="B46" s="43"/>
      <c r="C46" s="17" t="e" vm="1">
        <f ca="1">IF(_xlfn.XLOOKUP($E46,'[1]Deswik Development Raw Data'!$B$2:$B$999,'[1]Deswik Development Raw Data'!$L$2:$L$999,"",-1,1)=0, "",_xlfn.XLOOKUP($E46,'[1]Deswik Development Raw Data'!$B$2:$B$999,'[1]Deswik Development Raw Data'!$L$2:$L$999,"",-1,1))</f>
        <v>#NAME?</v>
      </c>
      <c r="D46" s="18">
        <v>2</v>
      </c>
      <c r="E46" s="55" t="s">
        <v>91</v>
      </c>
      <c r="F46" s="55"/>
      <c r="G46" s="55"/>
      <c r="H46" s="57" t="s">
        <v>13</v>
      </c>
      <c r="I46" s="57"/>
      <c r="J46" s="91">
        <f>COUNT($Y46:$AL46)</f>
        <v>0</v>
      </c>
      <c r="K46" s="91"/>
      <c r="L46" s="92">
        <f t="shared" si="1"/>
        <v>0</v>
      </c>
      <c r="M46" s="92"/>
      <c r="N46" s="103">
        <f ca="1">IFERROR(_xlfn.XLOOKUP($E46,'[2]Deswik Development Raw Data'!$B$2:$B$699,'[2]Deswik Development Raw Data'!$M$2:$M$699,"",1,1)*$L46,0)</f>
        <v>0</v>
      </c>
      <c r="O46" s="104"/>
    </row>
    <row r="47" spans="1:15" x14ac:dyDescent="0.2">
      <c r="A47" s="39"/>
      <c r="B47" s="16"/>
      <c r="C47" s="16"/>
      <c r="D47" s="20"/>
      <c r="E47" s="95"/>
      <c r="F47" s="95"/>
      <c r="G47" s="95"/>
      <c r="H47" s="96"/>
      <c r="I47" s="96"/>
      <c r="J47" s="95"/>
      <c r="K47" s="95"/>
      <c r="L47" s="95"/>
      <c r="M47" s="95"/>
      <c r="N47" s="101"/>
      <c r="O47" s="102"/>
    </row>
    <row r="48" spans="1:15" x14ac:dyDescent="0.2">
      <c r="A48" s="39"/>
      <c r="B48" s="41">
        <v>1</v>
      </c>
      <c r="C48" s="17" t="e" vm="1">
        <f ca="1">IF(_xlfn.XLOOKUP($E48,'[1]Deswik Development Raw Data'!$B$2:$B$999,'[1]Deswik Development Raw Data'!$L$2:$L$999,"",-1,1)=0, "",_xlfn.XLOOKUP($E48,'[1]Deswik Development Raw Data'!$B$2:$B$999,'[1]Deswik Development Raw Data'!$L$2:$L$999,"",-1,1))</f>
        <v>#NAME?</v>
      </c>
      <c r="D48" s="18">
        <v>1</v>
      </c>
      <c r="E48" s="55" t="s">
        <v>48</v>
      </c>
      <c r="F48" s="55"/>
      <c r="G48" s="55"/>
      <c r="H48" s="57" t="s">
        <v>11</v>
      </c>
      <c r="I48" s="57"/>
      <c r="J48" s="91">
        <f t="shared" ref="J48:J52" si="4">COUNT($Y48:$AL48)</f>
        <v>0</v>
      </c>
      <c r="K48" s="91"/>
      <c r="L48" s="92">
        <f t="shared" si="1"/>
        <v>0</v>
      </c>
      <c r="M48" s="92"/>
      <c r="N48" s="93">
        <f ca="1">IFERROR(_xlfn.XLOOKUP($E48,'[2]Deswik Development Raw Data'!$B$2:$B$699,'[2]Deswik Development Raw Data'!$M$2:$M$699,"",1,1)*$L48,0)</f>
        <v>0</v>
      </c>
      <c r="O48" s="94"/>
    </row>
    <row r="49" spans="1:15" x14ac:dyDescent="0.2">
      <c r="A49" s="39"/>
      <c r="B49" s="42"/>
      <c r="C49" s="17" t="e" vm="1">
        <f ca="1">IF(_xlfn.XLOOKUP($E49,'[1]Deswik Development Raw Data'!$B$2:$B$999,'[1]Deswik Development Raw Data'!$L$2:$L$999,"",-1,1)=0, "",_xlfn.XLOOKUP($E49,'[1]Deswik Development Raw Data'!$B$2:$B$999,'[1]Deswik Development Raw Data'!$L$2:$L$999,"",-1,1))</f>
        <v>#NAME?</v>
      </c>
      <c r="D49" s="18">
        <v>4</v>
      </c>
      <c r="E49" s="55" t="s">
        <v>49</v>
      </c>
      <c r="F49" s="55"/>
      <c r="G49" s="55"/>
      <c r="H49" s="57" t="s">
        <v>11</v>
      </c>
      <c r="I49" s="57"/>
      <c r="J49" s="91">
        <f t="shared" si="4"/>
        <v>0</v>
      </c>
      <c r="K49" s="91"/>
      <c r="L49" s="92">
        <f t="shared" si="1"/>
        <v>0</v>
      </c>
      <c r="M49" s="92"/>
      <c r="N49" s="93">
        <f ca="1">IFERROR(_xlfn.XLOOKUP($E49,'[2]Deswik Development Raw Data'!$B$2:$B$699,'[2]Deswik Development Raw Data'!$M$2:$M$699,"",1,1)*$L49,0)</f>
        <v>0</v>
      </c>
      <c r="O49" s="94"/>
    </row>
    <row r="50" spans="1:15" x14ac:dyDescent="0.2">
      <c r="A50" s="39"/>
      <c r="B50" s="42"/>
      <c r="C50" s="17" t="e" vm="1">
        <f ca="1">IF(_xlfn.XLOOKUP($E50,'[1]Deswik Development Raw Data'!$B$2:$B$999,'[1]Deswik Development Raw Data'!$L$2:$L$999,"",-1,1)=0, "",_xlfn.XLOOKUP($E50,'[1]Deswik Development Raw Data'!$B$2:$B$999,'[1]Deswik Development Raw Data'!$L$2:$L$999,"",-1,1))</f>
        <v>#NAME?</v>
      </c>
      <c r="D50" s="18">
        <v>2</v>
      </c>
      <c r="E50" s="55" t="s">
        <v>50</v>
      </c>
      <c r="F50" s="55"/>
      <c r="G50" s="55"/>
      <c r="H50" s="57" t="s">
        <v>11</v>
      </c>
      <c r="I50" s="57"/>
      <c r="J50" s="91">
        <f t="shared" si="4"/>
        <v>0</v>
      </c>
      <c r="K50" s="91"/>
      <c r="L50" s="92">
        <f t="shared" si="1"/>
        <v>0</v>
      </c>
      <c r="M50" s="92"/>
      <c r="N50" s="93">
        <f ca="1">IFERROR(_xlfn.XLOOKUP($E50,'[2]Deswik Development Raw Data'!$B$2:$B$699,'[2]Deswik Development Raw Data'!$M$2:$M$699,"",1,1)*$L50,0)</f>
        <v>0</v>
      </c>
      <c r="O50" s="94"/>
    </row>
    <row r="51" spans="1:15" x14ac:dyDescent="0.2">
      <c r="A51" s="39"/>
      <c r="B51" s="42"/>
      <c r="C51" s="17" t="e" vm="1">
        <f ca="1">IF(_xlfn.XLOOKUP($E51,'[1]Deswik Development Raw Data'!$B$2:$B$999,'[1]Deswik Development Raw Data'!$L$2:$L$999,"",-1,1)=0, "",_xlfn.XLOOKUP($E51,'[1]Deswik Development Raw Data'!$B$2:$B$999,'[1]Deswik Development Raw Data'!$L$2:$L$999,"",-1,1))</f>
        <v>#NAME?</v>
      </c>
      <c r="D51" s="18">
        <v>3</v>
      </c>
      <c r="E51" s="55" t="s">
        <v>51</v>
      </c>
      <c r="F51" s="55"/>
      <c r="G51" s="55"/>
      <c r="H51" s="57" t="s">
        <v>11</v>
      </c>
      <c r="I51" s="57"/>
      <c r="J51" s="91">
        <f t="shared" si="4"/>
        <v>0</v>
      </c>
      <c r="K51" s="91"/>
      <c r="L51" s="92">
        <f t="shared" si="1"/>
        <v>0</v>
      </c>
      <c r="M51" s="92"/>
      <c r="N51" s="93">
        <f ca="1">IFERROR(_xlfn.XLOOKUP($E51,'[2]Deswik Development Raw Data'!$B$2:$B$699,'[2]Deswik Development Raw Data'!$M$2:$M$699,"",1,1)*$L51,0)</f>
        <v>0</v>
      </c>
      <c r="O51" s="94"/>
    </row>
    <row r="52" spans="1:15" x14ac:dyDescent="0.2">
      <c r="A52" s="39"/>
      <c r="B52" s="43"/>
      <c r="C52" s="17" t="e" vm="1">
        <f ca="1">IF(_xlfn.XLOOKUP($E52,'[1]Deswik Development Raw Data'!$B$2:$B$999,'[1]Deswik Development Raw Data'!$L$2:$L$999,"",-1,1)=0, "",_xlfn.XLOOKUP($E52,'[1]Deswik Development Raw Data'!$B$2:$B$999,'[1]Deswik Development Raw Data'!$L$2:$L$999,"",-1,1))</f>
        <v>#NAME?</v>
      </c>
      <c r="D52" s="18">
        <v>5</v>
      </c>
      <c r="E52" s="55" t="s">
        <v>52</v>
      </c>
      <c r="F52" s="55"/>
      <c r="G52" s="55"/>
      <c r="H52" s="57" t="s">
        <v>11</v>
      </c>
      <c r="I52" s="57"/>
      <c r="J52" s="91">
        <f t="shared" si="4"/>
        <v>0</v>
      </c>
      <c r="K52" s="91"/>
      <c r="L52" s="92">
        <f t="shared" si="1"/>
        <v>0</v>
      </c>
      <c r="M52" s="92"/>
      <c r="N52" s="93">
        <f ca="1">IFERROR(_xlfn.XLOOKUP($E52,'[2]Deswik Development Raw Data'!$B$2:$B$699,'[2]Deswik Development Raw Data'!$M$2:$M$699,"",1,1)*$L52,0)</f>
        <v>0</v>
      </c>
      <c r="O52" s="94"/>
    </row>
    <row r="53" spans="1:15" x14ac:dyDescent="0.2">
      <c r="A53" s="39"/>
      <c r="B53" s="16"/>
      <c r="C53" s="16"/>
      <c r="D53" s="21"/>
      <c r="E53" s="95"/>
      <c r="F53" s="95"/>
      <c r="G53" s="95"/>
      <c r="H53" s="96"/>
      <c r="I53" s="96"/>
      <c r="J53" s="97"/>
      <c r="K53" s="97"/>
      <c r="L53" s="98">
        <f t="shared" si="1"/>
        <v>0</v>
      </c>
      <c r="M53" s="98"/>
      <c r="N53" s="99">
        <f ca="1">IFERROR(_xlfn.XLOOKUP($E53,'[2]Deswik Development Raw Data'!$B$2:$B$699,'[2]Deswik Development Raw Data'!$M$2:$M$699,"",1,1)*$L53,0)</f>
        <v>0</v>
      </c>
      <c r="O53" s="100"/>
    </row>
    <row r="54" spans="1:15" x14ac:dyDescent="0.2">
      <c r="A54" s="39"/>
      <c r="B54" s="19">
        <v>1</v>
      </c>
      <c r="C54" s="17" t="e" vm="1">
        <f ca="1">IF(_xlfn.XLOOKUP($E54,'[1]Deswik Development Raw Data'!$B$2:$B$999,'[1]Deswik Development Raw Data'!$L$2:$L$999,"",-1,1)=0, "",_xlfn.XLOOKUP($E54,'[1]Deswik Development Raw Data'!$B$2:$B$999,'[1]Deswik Development Raw Data'!$L$2:$L$999,"",-1,1))</f>
        <v>#NAME?</v>
      </c>
      <c r="D54" s="18">
        <v>1</v>
      </c>
      <c r="E54" s="55" t="s">
        <v>53</v>
      </c>
      <c r="F54" s="55"/>
      <c r="G54" s="55"/>
      <c r="H54" s="57" t="s">
        <v>13</v>
      </c>
      <c r="I54" s="57"/>
      <c r="J54" s="91">
        <f>COUNT($Y54:$AL54)</f>
        <v>0</v>
      </c>
      <c r="K54" s="91"/>
      <c r="L54" s="92">
        <f t="shared" si="1"/>
        <v>0</v>
      </c>
      <c r="M54" s="92"/>
      <c r="N54" s="93">
        <f ca="1">IFERROR(_xlfn.XLOOKUP($E54,'[2]Deswik Development Raw Data'!$B$2:$B$699,'[2]Deswik Development Raw Data'!$M$2:$M$699,"",1,1)*$L54,0)</f>
        <v>0</v>
      </c>
      <c r="O54" s="94"/>
    </row>
    <row r="55" spans="1:15" x14ac:dyDescent="0.2">
      <c r="A55" s="39"/>
      <c r="B55" s="16"/>
      <c r="C55" s="16"/>
      <c r="D55" s="16"/>
      <c r="E55" s="95"/>
      <c r="F55" s="95"/>
      <c r="G55" s="95"/>
      <c r="H55" s="96"/>
      <c r="I55" s="96"/>
      <c r="J55" s="97"/>
      <c r="K55" s="97"/>
      <c r="L55" s="98">
        <f t="shared" si="1"/>
        <v>0</v>
      </c>
      <c r="M55" s="98"/>
      <c r="N55" s="99">
        <f ca="1">IFERROR(_xlfn.XLOOKUP($E55,'[2]Deswik Development Raw Data'!$B$2:$B$699,'[2]Deswik Development Raw Data'!$M$2:$M$699,"",1,1)*$L55,0)</f>
        <v>0</v>
      </c>
      <c r="O55" s="100"/>
    </row>
    <row r="56" spans="1:15" x14ac:dyDescent="0.2">
      <c r="A56" s="39"/>
      <c r="B56" s="41">
        <v>2</v>
      </c>
      <c r="C56" s="17" t="e" vm="1">
        <f ca="1">IF(_xlfn.XLOOKUP($E56,'[1]Deswik Development Raw Data'!$B$2:$B$999,'[1]Deswik Development Raw Data'!$L$2:$L$999,"",-1,1)=0, "",_xlfn.XLOOKUP($E56,'[1]Deswik Development Raw Data'!$B$2:$B$999,'[1]Deswik Development Raw Data'!$L$2:$L$999,"",-1,1))</f>
        <v>#NAME?</v>
      </c>
      <c r="D56" s="18">
        <v>1</v>
      </c>
      <c r="E56" s="55" t="s">
        <v>54</v>
      </c>
      <c r="F56" s="55"/>
      <c r="G56" s="55"/>
      <c r="H56" s="57" t="s">
        <v>11</v>
      </c>
      <c r="I56" s="57"/>
      <c r="J56" s="91">
        <f t="shared" ref="J56:J67" si="5">COUNT($Y56:$AL56)</f>
        <v>0</v>
      </c>
      <c r="K56" s="91"/>
      <c r="L56" s="92">
        <f t="shared" si="1"/>
        <v>0</v>
      </c>
      <c r="M56" s="92"/>
      <c r="N56" s="93">
        <f ca="1">IFERROR(_xlfn.XLOOKUP($E56,'[2]Deswik Development Raw Data'!$B$2:$B$699,'[2]Deswik Development Raw Data'!$M$2:$M$699,"",1,1)*$L56,0)</f>
        <v>0</v>
      </c>
      <c r="O56" s="94"/>
    </row>
    <row r="57" spans="1:15" x14ac:dyDescent="0.2">
      <c r="A57" s="39"/>
      <c r="B57" s="42"/>
      <c r="C57" s="17" t="s">
        <v>55</v>
      </c>
      <c r="D57" s="18">
        <v>3</v>
      </c>
      <c r="E57" s="58" t="s">
        <v>56</v>
      </c>
      <c r="F57" s="59"/>
      <c r="G57" s="60"/>
      <c r="H57" s="57" t="s">
        <v>11</v>
      </c>
      <c r="I57" s="57"/>
      <c r="J57" s="91">
        <f t="shared" si="5"/>
        <v>0</v>
      </c>
      <c r="K57" s="91"/>
      <c r="L57" s="92">
        <f t="shared" si="1"/>
        <v>0</v>
      </c>
      <c r="M57" s="92"/>
      <c r="N57" s="93">
        <f ca="1">IFERROR(_xlfn.XLOOKUP($E57,'[2]Deswik Development Raw Data'!$B$2:$B$699,'[2]Deswik Development Raw Data'!$M$2:$M$699,"",1,1)*$L57,0)</f>
        <v>0</v>
      </c>
      <c r="O57" s="94"/>
    </row>
    <row r="58" spans="1:15" x14ac:dyDescent="0.2">
      <c r="A58" s="39"/>
      <c r="B58" s="42"/>
      <c r="C58" s="17" t="s">
        <v>55</v>
      </c>
      <c r="D58" s="18">
        <v>2</v>
      </c>
      <c r="E58" s="58" t="s">
        <v>57</v>
      </c>
      <c r="F58" s="59"/>
      <c r="G58" s="60"/>
      <c r="H58" s="57" t="s">
        <v>11</v>
      </c>
      <c r="I58" s="57"/>
      <c r="J58" s="91">
        <f t="shared" si="5"/>
        <v>0</v>
      </c>
      <c r="K58" s="91"/>
      <c r="L58" s="92">
        <f t="shared" si="1"/>
        <v>0</v>
      </c>
      <c r="M58" s="92"/>
      <c r="N58" s="93">
        <f ca="1">IFERROR(_xlfn.XLOOKUP($E58,'[2]Deswik Development Raw Data'!$B$2:$B$699,'[2]Deswik Development Raw Data'!$M$2:$M$699,"",1,1)*$L58,0)</f>
        <v>0</v>
      </c>
      <c r="O58" s="94"/>
    </row>
    <row r="59" spans="1:15" x14ac:dyDescent="0.2">
      <c r="A59" s="39"/>
      <c r="B59" s="42"/>
      <c r="C59" s="17" t="e" vm="1">
        <f ca="1">IF(_xlfn.XLOOKUP($E59,'[1]Deswik Development Raw Data'!$B$2:$B$999,'[1]Deswik Development Raw Data'!$L$2:$L$999,"",-1,1)=0, "",_xlfn.XLOOKUP($E59,'[1]Deswik Development Raw Data'!$B$2:$B$999,'[1]Deswik Development Raw Data'!$L$2:$L$999,"",-1,1))</f>
        <v>#NAME?</v>
      </c>
      <c r="D59" s="18">
        <v>4</v>
      </c>
      <c r="E59" s="55" t="s">
        <v>59</v>
      </c>
      <c r="F59" s="55"/>
      <c r="G59" s="55"/>
      <c r="H59" s="57" t="s">
        <v>11</v>
      </c>
      <c r="I59" s="57"/>
      <c r="J59" s="91">
        <f t="shared" si="5"/>
        <v>0</v>
      </c>
      <c r="K59" s="91"/>
      <c r="L59" s="92">
        <f t="shared" si="1"/>
        <v>0</v>
      </c>
      <c r="M59" s="92"/>
      <c r="N59" s="93">
        <f ca="1">IFERROR(_xlfn.XLOOKUP($E59,'[2]Deswik Development Raw Data'!$B$2:$B$699,'[2]Deswik Development Raw Data'!$M$2:$M$699,"",1,1)*$L59,0)</f>
        <v>0</v>
      </c>
      <c r="O59" s="94"/>
    </row>
    <row r="60" spans="1:15" x14ac:dyDescent="0.2">
      <c r="A60" s="39"/>
      <c r="B60" s="42"/>
      <c r="C60" s="17" t="s">
        <v>55</v>
      </c>
      <c r="D60" s="18">
        <v>5</v>
      </c>
      <c r="E60" s="58" t="s">
        <v>60</v>
      </c>
      <c r="F60" s="59"/>
      <c r="G60" s="60"/>
      <c r="H60" s="57" t="s">
        <v>11</v>
      </c>
      <c r="I60" s="57"/>
      <c r="J60" s="91">
        <f>COUNT($Y60:$AL60)</f>
        <v>0</v>
      </c>
      <c r="K60" s="91"/>
      <c r="L60" s="92">
        <f t="shared" si="1"/>
        <v>0</v>
      </c>
      <c r="M60" s="92"/>
      <c r="N60" s="93">
        <f ca="1">IFERROR(_xlfn.XLOOKUP($E60,'[2]Deswik Development Raw Data'!$B$2:$B$699,'[2]Deswik Development Raw Data'!$M$2:$M$699,"",1,1)*$L60,0)</f>
        <v>0</v>
      </c>
      <c r="O60" s="94"/>
    </row>
    <row r="61" spans="1:15" x14ac:dyDescent="0.2">
      <c r="A61" s="39"/>
      <c r="B61" s="42"/>
      <c r="C61" s="17" t="s">
        <v>55</v>
      </c>
      <c r="D61" s="18">
        <v>6</v>
      </c>
      <c r="E61" s="58" t="s">
        <v>58</v>
      </c>
      <c r="F61" s="59"/>
      <c r="G61" s="60"/>
      <c r="H61" s="57" t="s">
        <v>11</v>
      </c>
      <c r="I61" s="57"/>
      <c r="J61" s="91">
        <f>COUNT($Y61:$AL61)</f>
        <v>0</v>
      </c>
      <c r="K61" s="91"/>
      <c r="L61" s="92">
        <f t="shared" si="1"/>
        <v>0</v>
      </c>
      <c r="M61" s="92"/>
      <c r="N61" s="93">
        <f ca="1">IFERROR(_xlfn.XLOOKUP($E61,'[2]Deswik Development Raw Data'!$B$2:$B$699,'[2]Deswik Development Raw Data'!$M$2:$M$699,"",1,1)*$L61,0)</f>
        <v>0</v>
      </c>
      <c r="O61" s="94"/>
    </row>
    <row r="62" spans="1:15" x14ac:dyDescent="0.2">
      <c r="A62" s="39"/>
      <c r="B62" s="42"/>
      <c r="C62" s="17" t="s">
        <v>55</v>
      </c>
      <c r="D62" s="18">
        <v>7</v>
      </c>
      <c r="E62" s="58" t="s">
        <v>61</v>
      </c>
      <c r="F62" s="59"/>
      <c r="G62" s="60"/>
      <c r="H62" s="57" t="s">
        <v>11</v>
      </c>
      <c r="I62" s="57"/>
      <c r="J62" s="91">
        <f t="shared" si="5"/>
        <v>0</v>
      </c>
      <c r="K62" s="91"/>
      <c r="L62" s="92">
        <f t="shared" si="1"/>
        <v>0</v>
      </c>
      <c r="M62" s="92"/>
      <c r="N62" s="93">
        <f ca="1">IFERROR(_xlfn.XLOOKUP($E62,'[2]Deswik Development Raw Data'!$B$2:$B$699,'[2]Deswik Development Raw Data'!$M$2:$M$699,"",1,1)*$L62,0)</f>
        <v>0</v>
      </c>
      <c r="O62" s="94"/>
    </row>
    <row r="63" spans="1:15" x14ac:dyDescent="0.2">
      <c r="A63" s="39"/>
      <c r="B63" s="42"/>
      <c r="C63" s="17" t="e" vm="1">
        <f ca="1">IF(_xlfn.XLOOKUP($E63,'[1]Deswik Development Raw Data'!$B$2:$B$999,'[1]Deswik Development Raw Data'!$L$2:$L$999,"",-1,1)=0, "",_xlfn.XLOOKUP($E63,'[1]Deswik Development Raw Data'!$B$2:$B$999,'[1]Deswik Development Raw Data'!$L$2:$L$999,"",-1,1))</f>
        <v>#NAME?</v>
      </c>
      <c r="D63" s="18">
        <v>8</v>
      </c>
      <c r="E63" s="55" t="s">
        <v>63</v>
      </c>
      <c r="F63" s="55"/>
      <c r="G63" s="55"/>
      <c r="H63" s="57" t="s">
        <v>11</v>
      </c>
      <c r="I63" s="57"/>
      <c r="J63" s="91">
        <f t="shared" si="5"/>
        <v>0</v>
      </c>
      <c r="K63" s="91"/>
      <c r="L63" s="92">
        <f t="shared" si="1"/>
        <v>0</v>
      </c>
      <c r="M63" s="92"/>
      <c r="N63" s="93">
        <f ca="1">IFERROR(_xlfn.XLOOKUP($E63,'[2]Deswik Development Raw Data'!$B$2:$B$699,'[2]Deswik Development Raw Data'!$M$2:$M$699,"",1,1)*$L63,0)</f>
        <v>0</v>
      </c>
      <c r="O63" s="94"/>
    </row>
    <row r="64" spans="1:15" x14ac:dyDescent="0.2">
      <c r="A64" s="39"/>
      <c r="B64" s="42"/>
      <c r="C64" s="17" t="e" vm="1">
        <f ca="1">IF(_xlfn.XLOOKUP($E64,'[1]Deswik Development Raw Data'!$B$2:$B$999,'[1]Deswik Development Raw Data'!$L$2:$L$999,"",-1,1)=0, "",_xlfn.XLOOKUP($E64,'[1]Deswik Development Raw Data'!$B$2:$B$999,'[1]Deswik Development Raw Data'!$L$2:$L$999,"",-1,1))</f>
        <v>#NAME?</v>
      </c>
      <c r="D64" s="18">
        <v>9</v>
      </c>
      <c r="E64" s="55" t="s">
        <v>64</v>
      </c>
      <c r="F64" s="55"/>
      <c r="G64" s="55"/>
      <c r="H64" s="57" t="s">
        <v>13</v>
      </c>
      <c r="I64" s="57"/>
      <c r="J64" s="91">
        <f t="shared" si="5"/>
        <v>0</v>
      </c>
      <c r="K64" s="91"/>
      <c r="L64" s="92">
        <f t="shared" si="1"/>
        <v>0</v>
      </c>
      <c r="M64" s="92"/>
      <c r="N64" s="93">
        <f ca="1">IFERROR(_xlfn.XLOOKUP($E64,'[2]Deswik Development Raw Data'!$B$2:$B$699,'[2]Deswik Development Raw Data'!$M$2:$M$699,"",1,1)*$L64,0)</f>
        <v>0</v>
      </c>
      <c r="O64" s="94"/>
    </row>
    <row r="65" spans="1:15" x14ac:dyDescent="0.2">
      <c r="A65" s="39"/>
      <c r="B65" s="42"/>
      <c r="C65" s="17" t="e" vm="1">
        <f ca="1">IF(_xlfn.XLOOKUP($E65,'[1]Deswik Development Raw Data'!$B$2:$B$999,'[1]Deswik Development Raw Data'!$L$2:$L$999,"",-1,1)=0, "",_xlfn.XLOOKUP($E65,'[1]Deswik Development Raw Data'!$B$2:$B$999,'[1]Deswik Development Raw Data'!$L$2:$L$999,"",-1,1))</f>
        <v>#NAME?</v>
      </c>
      <c r="D65" s="18">
        <v>10</v>
      </c>
      <c r="E65" s="55" t="s">
        <v>65</v>
      </c>
      <c r="F65" s="55"/>
      <c r="G65" s="55"/>
      <c r="H65" s="57" t="s">
        <v>13</v>
      </c>
      <c r="I65" s="57"/>
      <c r="J65" s="91">
        <f t="shared" si="5"/>
        <v>0</v>
      </c>
      <c r="K65" s="91"/>
      <c r="L65" s="92">
        <f t="shared" si="1"/>
        <v>0</v>
      </c>
      <c r="M65" s="92"/>
      <c r="N65" s="93">
        <f ca="1">IFERROR(_xlfn.XLOOKUP($E65,'[2]Deswik Development Raw Data'!$B$2:$B$699,'[2]Deswik Development Raw Data'!$M$2:$M$699,"",1,1)*$L65,0)</f>
        <v>0</v>
      </c>
      <c r="O65" s="94"/>
    </row>
    <row r="66" spans="1:15" x14ac:dyDescent="0.2">
      <c r="A66" s="39"/>
      <c r="B66" s="42"/>
      <c r="C66" s="17" t="e" vm="1">
        <f ca="1">IF(_xlfn.XLOOKUP($E66,'[1]Deswik Development Raw Data'!$B$2:$B$999,'[1]Deswik Development Raw Data'!$L$2:$L$999,"",-1,1)=0, "",_xlfn.XLOOKUP($E66,'[1]Deswik Development Raw Data'!$B$2:$B$999,'[1]Deswik Development Raw Data'!$L$2:$L$999,"",-1,1))</f>
        <v>#NAME?</v>
      </c>
      <c r="D66" s="18">
        <v>11</v>
      </c>
      <c r="E66" s="55" t="s">
        <v>66</v>
      </c>
      <c r="F66" s="55"/>
      <c r="G66" s="55"/>
      <c r="H66" s="57" t="s">
        <v>13</v>
      </c>
      <c r="I66" s="57"/>
      <c r="J66" s="91">
        <f t="shared" si="5"/>
        <v>0</v>
      </c>
      <c r="K66" s="91"/>
      <c r="L66" s="92">
        <f t="shared" si="1"/>
        <v>0</v>
      </c>
      <c r="M66" s="92"/>
      <c r="N66" s="93">
        <f ca="1">IFERROR(_xlfn.XLOOKUP($E66,'[2]Deswik Development Raw Data'!$B$2:$B$699,'[2]Deswik Development Raw Data'!$M$2:$M$699,"",1,1)*$L66,0)</f>
        <v>0</v>
      </c>
      <c r="O66" s="94"/>
    </row>
    <row r="67" spans="1:15" x14ac:dyDescent="0.2">
      <c r="A67" s="39"/>
      <c r="B67" s="43"/>
      <c r="C67" s="17" t="e" vm="1">
        <f ca="1">IF(_xlfn.XLOOKUP($E67,'[1]Deswik Development Raw Data'!$B$2:$B$999,'[1]Deswik Development Raw Data'!$L$2:$L$999,"",-1,1)=0, "",_xlfn.XLOOKUP($E67,'[1]Deswik Development Raw Data'!$B$2:$B$999,'[1]Deswik Development Raw Data'!$L$2:$L$999,"",-1,1))</f>
        <v>#NAME?</v>
      </c>
      <c r="D67" s="18">
        <v>12</v>
      </c>
      <c r="E67" s="55" t="s">
        <v>62</v>
      </c>
      <c r="F67" s="55"/>
      <c r="G67" s="55"/>
      <c r="H67" s="57" t="s">
        <v>13</v>
      </c>
      <c r="I67" s="57"/>
      <c r="J67" s="91">
        <f t="shared" si="5"/>
        <v>0</v>
      </c>
      <c r="K67" s="91"/>
      <c r="L67" s="92">
        <f t="shared" si="1"/>
        <v>0</v>
      </c>
      <c r="M67" s="92"/>
      <c r="N67" s="93">
        <f ca="1">IFERROR(_xlfn.XLOOKUP($E67,'[2]Deswik Development Raw Data'!$B$2:$B$699,'[2]Deswik Development Raw Data'!$M$2:$M$699,"",1,1)*$L67,0)</f>
        <v>0</v>
      </c>
      <c r="O67" s="94"/>
    </row>
    <row r="68" spans="1:15" x14ac:dyDescent="0.2">
      <c r="A68" s="39"/>
      <c r="B68" s="16"/>
      <c r="C68" s="16"/>
      <c r="D68" s="16"/>
      <c r="E68" s="95"/>
      <c r="F68" s="95"/>
      <c r="G68" s="95"/>
      <c r="H68" s="96"/>
      <c r="I68" s="96"/>
      <c r="J68" s="97"/>
      <c r="K68" s="97"/>
      <c r="L68" s="98">
        <f t="shared" si="1"/>
        <v>0</v>
      </c>
      <c r="M68" s="98"/>
      <c r="N68" s="99">
        <f ca="1">IFERROR(_xlfn.XLOOKUP($E68,'[2]Deswik Development Raw Data'!$B$2:$B$699,'[2]Deswik Development Raw Data'!$M$2:$M$699,"",1,1)*$L68,0)</f>
        <v>0</v>
      </c>
      <c r="O68" s="100"/>
    </row>
    <row r="69" spans="1:15" x14ac:dyDescent="0.2">
      <c r="A69" s="39"/>
      <c r="B69" s="41">
        <v>3</v>
      </c>
      <c r="C69" s="17" t="e" vm="1">
        <f ca="1">IF(_xlfn.XLOOKUP($E69,'[1]Deswik Development Raw Data'!$B$2:$B$999,'[1]Deswik Development Raw Data'!$L$2:$L$999,"",-1,1)=0, "",_xlfn.XLOOKUP($E69,'[1]Deswik Development Raw Data'!$B$2:$B$999,'[1]Deswik Development Raw Data'!$L$2:$L$999,"",-1,1))</f>
        <v>#NAME?</v>
      </c>
      <c r="D69" s="18">
        <v>1</v>
      </c>
      <c r="E69" s="55" t="s">
        <v>67</v>
      </c>
      <c r="F69" s="55"/>
      <c r="G69" s="55"/>
      <c r="H69" s="57" t="s">
        <v>11</v>
      </c>
      <c r="I69" s="57"/>
      <c r="J69" s="91">
        <f t="shared" ref="J69:J74" si="6">COUNT($Y69:$AL69)</f>
        <v>0</v>
      </c>
      <c r="K69" s="91"/>
      <c r="L69" s="92">
        <f t="shared" si="1"/>
        <v>0</v>
      </c>
      <c r="M69" s="92"/>
      <c r="N69" s="93">
        <f ca="1">IFERROR(_xlfn.XLOOKUP($E69,'[2]Deswik Development Raw Data'!$B$2:$B$699,'[2]Deswik Development Raw Data'!$M$2:$M$699,"",1,1)*$L69,0)</f>
        <v>0</v>
      </c>
      <c r="O69" s="94"/>
    </row>
    <row r="70" spans="1:15" x14ac:dyDescent="0.2">
      <c r="A70" s="39"/>
      <c r="B70" s="42"/>
      <c r="C70" s="17" t="e" vm="1">
        <f ca="1">IF(_xlfn.XLOOKUP($E70,'[1]Deswik Development Raw Data'!$B$2:$B$999,'[1]Deswik Development Raw Data'!$L$2:$L$999,"",-1,1)=0, "",_xlfn.XLOOKUP($E70,'[1]Deswik Development Raw Data'!$B$2:$B$999,'[1]Deswik Development Raw Data'!$L$2:$L$999,"",-1,1))</f>
        <v>#NAME?</v>
      </c>
      <c r="D70" s="18">
        <v>2</v>
      </c>
      <c r="E70" s="55" t="s">
        <v>68</v>
      </c>
      <c r="F70" s="55"/>
      <c r="G70" s="55"/>
      <c r="H70" s="57" t="s">
        <v>11</v>
      </c>
      <c r="I70" s="57"/>
      <c r="J70" s="91">
        <f t="shared" si="6"/>
        <v>0</v>
      </c>
      <c r="K70" s="91"/>
      <c r="L70" s="92">
        <f t="shared" si="1"/>
        <v>0</v>
      </c>
      <c r="M70" s="92"/>
      <c r="N70" s="93">
        <f ca="1">IFERROR(_xlfn.XLOOKUP($E70,'[2]Deswik Development Raw Data'!$B$2:$B$699,'[2]Deswik Development Raw Data'!$M$2:$M$699,"",1,1)*$L70,0)</f>
        <v>0</v>
      </c>
      <c r="O70" s="94"/>
    </row>
    <row r="71" spans="1:15" x14ac:dyDescent="0.2">
      <c r="A71" s="39"/>
      <c r="B71" s="42"/>
      <c r="C71" s="17" t="e" vm="1">
        <f ca="1">IF(_xlfn.XLOOKUP($E71,'[1]Deswik Development Raw Data'!$B$2:$B$999,'[1]Deswik Development Raw Data'!$L$2:$L$999,"",-1,1)=0, "",_xlfn.XLOOKUP($E71,'[1]Deswik Development Raw Data'!$B$2:$B$999,'[1]Deswik Development Raw Data'!$L$2:$L$999,"",-1,1))</f>
        <v>#NAME?</v>
      </c>
      <c r="D71" s="18">
        <v>3</v>
      </c>
      <c r="E71" s="55" t="s">
        <v>69</v>
      </c>
      <c r="F71" s="55"/>
      <c r="G71" s="55"/>
      <c r="H71" s="57" t="s">
        <v>11</v>
      </c>
      <c r="I71" s="57"/>
      <c r="J71" s="91">
        <f t="shared" si="6"/>
        <v>0</v>
      </c>
      <c r="K71" s="91"/>
      <c r="L71" s="92">
        <f t="shared" si="1"/>
        <v>0</v>
      </c>
      <c r="M71" s="92"/>
      <c r="N71" s="93">
        <f ca="1">IFERROR(_xlfn.XLOOKUP($E71,'[2]Deswik Development Raw Data'!$B$2:$B$699,'[2]Deswik Development Raw Data'!$M$2:$M$699,"",1,1)*$L71,0)</f>
        <v>0</v>
      </c>
      <c r="O71" s="94"/>
    </row>
    <row r="72" spans="1:15" x14ac:dyDescent="0.2">
      <c r="A72" s="39"/>
      <c r="B72" s="42"/>
      <c r="C72" s="17" t="e" vm="1">
        <f ca="1">IF(_xlfn.XLOOKUP($E72,'[1]Deswik Development Raw Data'!$B$2:$B$999,'[1]Deswik Development Raw Data'!$L$2:$L$999,"",-1,1)=0, "",_xlfn.XLOOKUP($E72,'[1]Deswik Development Raw Data'!$B$2:$B$999,'[1]Deswik Development Raw Data'!$L$2:$L$999,"",-1,1))</f>
        <v>#NAME?</v>
      </c>
      <c r="D72" s="18">
        <v>4</v>
      </c>
      <c r="E72" s="55" t="s">
        <v>70</v>
      </c>
      <c r="F72" s="55"/>
      <c r="G72" s="55"/>
      <c r="H72" s="57" t="s">
        <v>11</v>
      </c>
      <c r="I72" s="57"/>
      <c r="J72" s="91">
        <f t="shared" si="6"/>
        <v>0</v>
      </c>
      <c r="K72" s="91"/>
      <c r="L72" s="92">
        <f t="shared" si="1"/>
        <v>0</v>
      </c>
      <c r="M72" s="92"/>
      <c r="N72" s="93">
        <f ca="1">IFERROR(_xlfn.XLOOKUP($E72,'[2]Deswik Development Raw Data'!$B$2:$B$699,'[2]Deswik Development Raw Data'!$M$2:$M$699,"",1,1)*$L72,0)</f>
        <v>0</v>
      </c>
      <c r="O72" s="94"/>
    </row>
    <row r="73" spans="1:15" x14ac:dyDescent="0.2">
      <c r="A73" s="39"/>
      <c r="B73" s="42"/>
      <c r="C73" s="17" t="e" vm="1">
        <f ca="1">IF(_xlfn.XLOOKUP($E73,'[1]Deswik Development Raw Data'!$B$2:$B$999,'[1]Deswik Development Raw Data'!$L$2:$L$999,"",-1,1)=0, "",_xlfn.XLOOKUP($E73,'[1]Deswik Development Raw Data'!$B$2:$B$999,'[1]Deswik Development Raw Data'!$L$2:$L$999,"",-1,1))</f>
        <v>#NAME?</v>
      </c>
      <c r="D73" s="18">
        <v>5</v>
      </c>
      <c r="E73" s="55" t="s">
        <v>71</v>
      </c>
      <c r="F73" s="55"/>
      <c r="G73" s="55"/>
      <c r="H73" s="56" t="s">
        <v>13</v>
      </c>
      <c r="I73" s="56"/>
      <c r="J73" s="91">
        <f t="shared" si="6"/>
        <v>0</v>
      </c>
      <c r="K73" s="91"/>
      <c r="L73" s="92">
        <f t="shared" si="1"/>
        <v>0</v>
      </c>
      <c r="M73" s="92"/>
      <c r="N73" s="93">
        <f ca="1">IFERROR(_xlfn.XLOOKUP($E73,'[2]Deswik Development Raw Data'!$B$2:$B$699,'[2]Deswik Development Raw Data'!$M$2:$M$699,"",1,1)*$L73,0)</f>
        <v>0</v>
      </c>
      <c r="O73" s="94"/>
    </row>
    <row r="74" spans="1:15" x14ac:dyDescent="0.2">
      <c r="A74" s="40"/>
      <c r="B74" s="43"/>
      <c r="C74" s="17" t="e" vm="1">
        <f ca="1">IF(_xlfn.XLOOKUP($E74,'[1]Deswik Development Raw Data'!$B$2:$B$999,'[1]Deswik Development Raw Data'!$L$2:$L$999,"",-1,1)=0, "",_xlfn.XLOOKUP($E74,'[1]Deswik Development Raw Data'!$B$2:$B$999,'[1]Deswik Development Raw Data'!$L$2:$L$999,"",-1,1))</f>
        <v>#NAME?</v>
      </c>
      <c r="D74" s="18">
        <v>6</v>
      </c>
      <c r="E74" s="55" t="s">
        <v>72</v>
      </c>
      <c r="F74" s="55"/>
      <c r="G74" s="55"/>
      <c r="H74" s="57" t="s">
        <v>11</v>
      </c>
      <c r="I74" s="57"/>
      <c r="J74" s="91">
        <f t="shared" si="6"/>
        <v>0</v>
      </c>
      <c r="K74" s="91"/>
      <c r="L74" s="92">
        <f t="shared" si="1"/>
        <v>0</v>
      </c>
      <c r="M74" s="92"/>
      <c r="N74" s="93">
        <f ca="1">IFERROR(_xlfn.XLOOKUP($E74,'[2]Deswik Development Raw Data'!$B$2:$B$699,'[2]Deswik Development Raw Data'!$M$2:$M$699,"",1,1)*$L74,0)</f>
        <v>0</v>
      </c>
      <c r="O74" s="94"/>
    </row>
    <row r="75" spans="1:15" x14ac:dyDescent="0.2">
      <c r="A75" s="79" t="s">
        <v>73</v>
      </c>
      <c r="B75" s="22">
        <f>B76</f>
        <v>0</v>
      </c>
      <c r="C75" s="22"/>
      <c r="D75" s="22"/>
      <c r="E75" s="82"/>
      <c r="F75" s="83"/>
      <c r="G75" s="84"/>
      <c r="H75" s="85"/>
      <c r="I75" s="85"/>
      <c r="J75" s="86"/>
      <c r="K75" s="86"/>
      <c r="L75" s="87">
        <f t="shared" si="1"/>
        <v>0</v>
      </c>
      <c r="M75" s="87"/>
      <c r="N75" s="88">
        <f ca="1">IFERROR(_xlfn.XLOOKUP($E75,'[2]Deswik Development Raw Data'!$B$2:$B$699,'[2]Deswik Development Raw Data'!$M$2:$M$699,"",1,1)*$L75,0)</f>
        <v>0</v>
      </c>
      <c r="O75" s="89"/>
    </row>
    <row r="76" spans="1:15" x14ac:dyDescent="0.2">
      <c r="A76" s="80"/>
      <c r="B76" s="90">
        <v>0</v>
      </c>
      <c r="C76" s="23" t="e" vm="1">
        <f ca="1">IF(_xlfn.XLOOKUP($E76,'[1]Deswik Development Raw Data'!$B$2:$B$999,'[1]Deswik Development Raw Data'!$L$2:$L$999,"",-1,1)=0, "",_xlfn.XLOOKUP($E76,'[1]Deswik Development Raw Data'!$B$2:$B$999,'[1]Deswik Development Raw Data'!$L$2:$L$999,"",-1,1))</f>
        <v>#NAME?</v>
      </c>
      <c r="D76" s="24"/>
      <c r="E76" s="53" t="s">
        <v>74</v>
      </c>
      <c r="F76" s="53"/>
      <c r="G76" s="53"/>
      <c r="H76" s="54" t="s">
        <v>11</v>
      </c>
      <c r="I76" s="54"/>
      <c r="J76" s="73">
        <f t="shared" ref="J76:J83" si="7">COUNT($Y76:$AL76)</f>
        <v>0</v>
      </c>
      <c r="K76" s="73"/>
      <c r="L76" s="74">
        <f t="shared" si="1"/>
        <v>0</v>
      </c>
      <c r="M76" s="74"/>
      <c r="N76" s="75">
        <f ca="1">IFERROR(_xlfn.XLOOKUP($E76,'[2]Deswik Development Raw Data'!$B$2:$B$699,'[2]Deswik Development Raw Data'!$M$2:$M$699,"",1,1)*$L76,0)</f>
        <v>0</v>
      </c>
      <c r="O76" s="76"/>
    </row>
    <row r="77" spans="1:15" x14ac:dyDescent="0.2">
      <c r="A77" s="80"/>
      <c r="B77" s="90"/>
      <c r="C77" s="23" t="e" vm="1">
        <f ca="1">IF(_xlfn.XLOOKUP($E77,'[1]Deswik Development Raw Data'!$B$2:$B$999,'[1]Deswik Development Raw Data'!$L$2:$L$999,"",-1,1)=0, "",_xlfn.XLOOKUP($E77,'[1]Deswik Development Raw Data'!$B$2:$B$999,'[1]Deswik Development Raw Data'!$L$2:$L$999,"",-1,1))</f>
        <v>#NAME?</v>
      </c>
      <c r="D77" s="24"/>
      <c r="E77" s="53" t="s">
        <v>75</v>
      </c>
      <c r="F77" s="53"/>
      <c r="G77" s="53"/>
      <c r="H77" s="54" t="s">
        <v>11</v>
      </c>
      <c r="I77" s="54"/>
      <c r="J77" s="73">
        <f t="shared" si="7"/>
        <v>0</v>
      </c>
      <c r="K77" s="73"/>
      <c r="L77" s="74">
        <f t="shared" si="1"/>
        <v>0</v>
      </c>
      <c r="M77" s="74"/>
      <c r="N77" s="75">
        <f ca="1">IFERROR(_xlfn.XLOOKUP($E77,'[2]Deswik Development Raw Data'!$B$2:$B$699,'[2]Deswik Development Raw Data'!$M$2:$M$699,"",1,1)*$L77,0)</f>
        <v>0</v>
      </c>
      <c r="O77" s="76"/>
    </row>
    <row r="78" spans="1:15" x14ac:dyDescent="0.2">
      <c r="A78" s="80"/>
      <c r="B78" s="90"/>
      <c r="C78" s="23" t="e" vm="1">
        <f ca="1">IF(_xlfn.XLOOKUP($E78,'[1]Deswik Development Raw Data'!$B$2:$B$999,'[1]Deswik Development Raw Data'!$L$2:$L$999,"",-1,1)=0, "",_xlfn.XLOOKUP($E78,'[1]Deswik Development Raw Data'!$B$2:$B$999,'[1]Deswik Development Raw Data'!$L$2:$L$999,"",-1,1))</f>
        <v>#NAME?</v>
      </c>
      <c r="D78" s="24"/>
      <c r="E78" s="53" t="s">
        <v>76</v>
      </c>
      <c r="F78" s="53"/>
      <c r="G78" s="53"/>
      <c r="H78" s="54" t="s">
        <v>11</v>
      </c>
      <c r="I78" s="54"/>
      <c r="J78" s="73">
        <f t="shared" si="7"/>
        <v>0</v>
      </c>
      <c r="K78" s="73"/>
      <c r="L78" s="74">
        <f t="shared" si="1"/>
        <v>0</v>
      </c>
      <c r="M78" s="74"/>
      <c r="N78" s="75">
        <f ca="1">IFERROR(_xlfn.XLOOKUP($E78,'[2]Deswik Development Raw Data'!$B$2:$B$699,'[2]Deswik Development Raw Data'!$M$2:$M$699,"",1,1)*$L78,0)</f>
        <v>0</v>
      </c>
      <c r="O78" s="76"/>
    </row>
    <row r="79" spans="1:15" x14ac:dyDescent="0.2">
      <c r="A79" s="80"/>
      <c r="B79" s="90"/>
      <c r="C79" s="23" t="e" vm="1">
        <f ca="1">IF(_xlfn.XLOOKUP($E79,'[1]Deswik Development Raw Data'!$B$2:$B$999,'[1]Deswik Development Raw Data'!$L$2:$L$999,"",-1,1)=0, "",_xlfn.XLOOKUP($E79,'[1]Deswik Development Raw Data'!$B$2:$B$999,'[1]Deswik Development Raw Data'!$L$2:$L$999,"",-1,1))</f>
        <v>#NAME?</v>
      </c>
      <c r="D79" s="24"/>
      <c r="E79" s="53" t="s">
        <v>75</v>
      </c>
      <c r="F79" s="53"/>
      <c r="G79" s="53"/>
      <c r="H79" s="54" t="s">
        <v>11</v>
      </c>
      <c r="I79" s="54"/>
      <c r="J79" s="73">
        <f t="shared" si="7"/>
        <v>0</v>
      </c>
      <c r="K79" s="73"/>
      <c r="L79" s="74">
        <f t="shared" si="1"/>
        <v>0</v>
      </c>
      <c r="M79" s="74"/>
      <c r="N79" s="75">
        <f ca="1">IFERROR(_xlfn.XLOOKUP($E79,'[2]Deswik Development Raw Data'!$B$2:$B$699,'[2]Deswik Development Raw Data'!$M$2:$M$699,"",1,1)*$L79,0)</f>
        <v>0</v>
      </c>
      <c r="O79" s="76"/>
    </row>
    <row r="80" spans="1:15" x14ac:dyDescent="0.2">
      <c r="A80" s="80"/>
      <c r="B80" s="90"/>
      <c r="C80" s="23" t="e" vm="1">
        <f ca="1">IF(_xlfn.XLOOKUP($E80,'[1]Deswik Development Raw Data'!$B$2:$B$999,'[1]Deswik Development Raw Data'!$L$2:$L$999,"",-1,1)=0, "",_xlfn.XLOOKUP($E80,'[1]Deswik Development Raw Data'!$B$2:$B$999,'[1]Deswik Development Raw Data'!$L$2:$L$999,"",-1,1))</f>
        <v>#NAME?</v>
      </c>
      <c r="D80" s="24"/>
      <c r="E80" s="53" t="s">
        <v>76</v>
      </c>
      <c r="F80" s="53"/>
      <c r="G80" s="53"/>
      <c r="H80" s="54" t="s">
        <v>11</v>
      </c>
      <c r="I80" s="54"/>
      <c r="J80" s="73">
        <f t="shared" si="7"/>
        <v>0</v>
      </c>
      <c r="K80" s="73"/>
      <c r="L80" s="74">
        <f t="shared" si="1"/>
        <v>0</v>
      </c>
      <c r="M80" s="74"/>
      <c r="N80" s="75">
        <f ca="1">IFERROR(_xlfn.XLOOKUP($E80,'[2]Deswik Development Raw Data'!$B$2:$B$699,'[2]Deswik Development Raw Data'!$M$2:$M$699,"",1,1)*$L80,0)</f>
        <v>0</v>
      </c>
      <c r="O80" s="76"/>
    </row>
    <row r="81" spans="1:15" x14ac:dyDescent="0.2">
      <c r="A81" s="80"/>
      <c r="B81" s="90"/>
      <c r="C81" s="23" t="e" vm="1">
        <f ca="1">IF(_xlfn.XLOOKUP($E81,'[1]Deswik Development Raw Data'!$B$2:$B$999,'[1]Deswik Development Raw Data'!$L$2:$L$999,"",-1,1)=0, "",_xlfn.XLOOKUP($E81,'[1]Deswik Development Raw Data'!$B$2:$B$999,'[1]Deswik Development Raw Data'!$L$2:$L$999,"",-1,1))</f>
        <v>#NAME?</v>
      </c>
      <c r="D81" s="24"/>
      <c r="E81" s="53" t="s">
        <v>77</v>
      </c>
      <c r="F81" s="53"/>
      <c r="G81" s="53"/>
      <c r="H81" s="54" t="s">
        <v>11</v>
      </c>
      <c r="I81" s="54"/>
      <c r="J81" s="73">
        <f t="shared" si="7"/>
        <v>0</v>
      </c>
      <c r="K81" s="73"/>
      <c r="L81" s="74">
        <f t="shared" ref="L81:L89" si="8">SUM($Y81:$AL81)</f>
        <v>0</v>
      </c>
      <c r="M81" s="74"/>
      <c r="N81" s="75">
        <f ca="1">IFERROR(_xlfn.XLOOKUP($E81,'[2]Deswik Development Raw Data'!$B$2:$B$699,'[2]Deswik Development Raw Data'!$M$2:$M$699,"",1,1)*$L81,0)</f>
        <v>0</v>
      </c>
      <c r="O81" s="76"/>
    </row>
    <row r="82" spans="1:15" x14ac:dyDescent="0.2">
      <c r="A82" s="80"/>
      <c r="B82" s="90"/>
      <c r="C82" s="23" t="e" vm="1">
        <f ca="1">IF(_xlfn.XLOOKUP($E82,'[1]Deswik Development Raw Data'!$B$2:$B$999,'[1]Deswik Development Raw Data'!$L$2:$L$999,"",-1,1)=0, "",_xlfn.XLOOKUP($E82,'[1]Deswik Development Raw Data'!$B$2:$B$999,'[1]Deswik Development Raw Data'!$L$2:$L$999,"",-1,1))</f>
        <v>#NAME?</v>
      </c>
      <c r="D82" s="24"/>
      <c r="E82" s="69" t="s">
        <v>78</v>
      </c>
      <c r="F82" s="70"/>
      <c r="G82" s="71"/>
      <c r="H82" s="54" t="s">
        <v>11</v>
      </c>
      <c r="I82" s="54"/>
      <c r="J82" s="73">
        <f t="shared" si="7"/>
        <v>0</v>
      </c>
      <c r="K82" s="73"/>
      <c r="L82" s="74">
        <f t="shared" si="8"/>
        <v>0</v>
      </c>
      <c r="M82" s="74"/>
      <c r="N82" s="75">
        <f ca="1">IFERROR(_xlfn.XLOOKUP($E82,'[2]Deswik Development Raw Data'!$B$2:$B$699,'[2]Deswik Development Raw Data'!$M$2:$M$699,"",1,1)*$L82,0)</f>
        <v>0</v>
      </c>
      <c r="O82" s="76"/>
    </row>
    <row r="83" spans="1:15" x14ac:dyDescent="0.2">
      <c r="A83" s="80"/>
      <c r="B83" s="90"/>
      <c r="C83" s="23" t="e" vm="1">
        <f ca="1">IF(_xlfn.XLOOKUP($E83,'[1]Deswik Development Raw Data'!$B$2:$B$999,'[1]Deswik Development Raw Data'!$L$2:$L$999,"",-1,1)=0, "",_xlfn.XLOOKUP($E83,'[1]Deswik Development Raw Data'!$B$2:$B$999,'[1]Deswik Development Raw Data'!$L$2:$L$999,"",-1,1))</f>
        <v>#NAME?</v>
      </c>
      <c r="D83" s="24"/>
      <c r="E83" s="69" t="s">
        <v>79</v>
      </c>
      <c r="F83" s="70"/>
      <c r="G83" s="71"/>
      <c r="H83" s="54" t="s">
        <v>11</v>
      </c>
      <c r="I83" s="54"/>
      <c r="J83" s="73">
        <f t="shared" si="7"/>
        <v>0</v>
      </c>
      <c r="K83" s="73"/>
      <c r="L83" s="74">
        <f t="shared" si="8"/>
        <v>0</v>
      </c>
      <c r="M83" s="74"/>
      <c r="N83" s="75">
        <f ca="1">IFERROR(_xlfn.XLOOKUP($E83,'[2]Deswik Development Raw Data'!$B$2:$B$699,'[2]Deswik Development Raw Data'!$M$2:$M$699,"",1,1)*$L83,0)</f>
        <v>0</v>
      </c>
      <c r="O83" s="76"/>
    </row>
    <row r="84" spans="1:15" x14ac:dyDescent="0.2">
      <c r="A84" s="81"/>
      <c r="B84" s="90"/>
      <c r="C84" s="23" t="e" vm="1">
        <f ca="1">IF(_xlfn.XLOOKUP($E84,'[1]Deswik Development Raw Data'!$B$2:$B$999,'[1]Deswik Development Raw Data'!$L$2:$L$999,"",-1,1)=0, "",_xlfn.XLOOKUP($E84,'[1]Deswik Development Raw Data'!$B$2:$B$999,'[1]Deswik Development Raw Data'!$L$2:$L$999,"",-1,1))</f>
        <v>#NAME?</v>
      </c>
      <c r="D84" s="24"/>
      <c r="E84" s="69" t="s">
        <v>80</v>
      </c>
      <c r="F84" s="70"/>
      <c r="G84" s="71"/>
      <c r="H84" s="54" t="s">
        <v>11</v>
      </c>
      <c r="I84" s="54"/>
      <c r="J84" s="73">
        <f>COUNT($Y84:$AL84)</f>
        <v>0</v>
      </c>
      <c r="K84" s="73"/>
      <c r="L84" s="74">
        <f t="shared" si="8"/>
        <v>0</v>
      </c>
      <c r="M84" s="74"/>
      <c r="N84" s="75">
        <f ca="1">IFERROR(_xlfn.XLOOKUP($E84,'[2]Deswik Development Raw Data'!$B$2:$B$699,'[2]Deswik Development Raw Data'!$M$2:$M$699,"",1,1)*$L84,0)</f>
        <v>0</v>
      </c>
      <c r="O84" s="76"/>
    </row>
    <row r="85" spans="1:15" x14ac:dyDescent="0.2">
      <c r="A85" s="77" t="s">
        <v>81</v>
      </c>
      <c r="B85" s="78"/>
      <c r="C85" s="25" t="s">
        <v>82</v>
      </c>
      <c r="D85" s="26"/>
      <c r="E85" s="67"/>
      <c r="F85" s="67"/>
      <c r="G85" s="67"/>
      <c r="H85" s="68"/>
      <c r="I85" s="68"/>
      <c r="J85" s="72"/>
      <c r="K85" s="72"/>
      <c r="L85" s="72">
        <f t="shared" si="8"/>
        <v>0</v>
      </c>
      <c r="M85" s="72"/>
      <c r="N85" s="72">
        <f ca="1">IFERROR(_xlfn.XLOOKUP($E85,'[1]Deswik Development Raw Data'!$B$2:$B$699,'[1]Deswik Development Raw Data'!$M$2:$M$699,"",1,1)*$L85,0)</f>
        <v>0</v>
      </c>
      <c r="O85" s="72"/>
    </row>
    <row r="86" spans="1:15" x14ac:dyDescent="0.2">
      <c r="A86" s="77"/>
      <c r="B86" s="78"/>
      <c r="C86" s="25" t="s">
        <v>82</v>
      </c>
      <c r="D86" s="26">
        <v>2</v>
      </c>
      <c r="E86" s="67"/>
      <c r="F86" s="67"/>
      <c r="G86" s="67"/>
      <c r="H86" s="68"/>
      <c r="I86" s="68"/>
      <c r="J86" s="72"/>
      <c r="K86" s="72"/>
      <c r="L86" s="72"/>
      <c r="M86" s="72"/>
      <c r="N86" s="72"/>
      <c r="O86" s="72"/>
    </row>
    <row r="87" spans="1:15" x14ac:dyDescent="0.2">
      <c r="A87" s="77"/>
      <c r="B87" s="78"/>
      <c r="C87" s="25" t="s">
        <v>82</v>
      </c>
      <c r="D87" s="26">
        <v>1</v>
      </c>
      <c r="E87" s="67"/>
      <c r="F87" s="67"/>
      <c r="G87" s="67"/>
      <c r="H87" s="68"/>
      <c r="I87" s="68"/>
      <c r="J87" s="72"/>
      <c r="K87" s="72"/>
      <c r="L87" s="72"/>
      <c r="M87" s="72"/>
      <c r="N87" s="72"/>
      <c r="O87" s="72"/>
    </row>
    <row r="88" spans="1:15" x14ac:dyDescent="0.2">
      <c r="A88" s="77"/>
      <c r="B88" s="78"/>
      <c r="C88" s="25"/>
      <c r="D88" s="26"/>
      <c r="E88" s="67" t="s">
        <v>83</v>
      </c>
      <c r="F88" s="67"/>
      <c r="G88" s="67"/>
      <c r="H88" s="68"/>
      <c r="I88" s="68"/>
      <c r="J88" s="72"/>
      <c r="K88" s="72"/>
      <c r="L88" s="72">
        <f t="shared" si="8"/>
        <v>0</v>
      </c>
      <c r="M88" s="72"/>
      <c r="N88" s="72"/>
      <c r="O88" s="72"/>
    </row>
    <row r="89" spans="1:15" x14ac:dyDescent="0.2">
      <c r="A89" s="77"/>
      <c r="B89" s="78"/>
      <c r="C89" s="25" t="s">
        <v>82</v>
      </c>
      <c r="D89" s="26">
        <v>4</v>
      </c>
      <c r="E89" s="67" t="s">
        <v>84</v>
      </c>
      <c r="F89" s="67"/>
      <c r="G89" s="67"/>
      <c r="H89" s="68"/>
      <c r="I89" s="68"/>
      <c r="J89" s="72"/>
      <c r="K89" s="72"/>
      <c r="L89" s="72">
        <f t="shared" si="8"/>
        <v>0</v>
      </c>
      <c r="M89" s="72"/>
      <c r="N89" s="72"/>
      <c r="O89" s="72"/>
    </row>
    <row r="90" spans="1:15" x14ac:dyDescent="0.2">
      <c r="A90" s="77"/>
      <c r="B90" s="78"/>
      <c r="C90" s="25" t="s">
        <v>82</v>
      </c>
      <c r="D90" s="26">
        <v>3</v>
      </c>
      <c r="E90" s="67" t="s">
        <v>85</v>
      </c>
      <c r="F90" s="67"/>
      <c r="G90" s="67"/>
      <c r="H90" s="68"/>
      <c r="I90" s="68"/>
      <c r="J90" s="72"/>
      <c r="K90" s="72"/>
      <c r="L90" s="72"/>
      <c r="M90" s="72"/>
      <c r="N90" s="72"/>
      <c r="O90" s="72"/>
    </row>
    <row r="91" spans="1:15" ht="35" thickBot="1" x14ac:dyDescent="0.25">
      <c r="A91" s="64">
        <f>B47+B13+B4+B75+B23</f>
        <v>0</v>
      </c>
      <c r="B91" s="65"/>
      <c r="C91" s="65"/>
      <c r="D91" s="66" t="s">
        <v>86</v>
      </c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</row>
    <row r="92" spans="1:15" ht="30" thickBot="1" x14ac:dyDescent="0.25">
      <c r="A92" s="44" t="s">
        <v>87</v>
      </c>
      <c r="B92" s="45"/>
      <c r="C92" s="45"/>
      <c r="D92" s="45"/>
      <c r="E92" s="45"/>
      <c r="F92" s="45"/>
      <c r="G92" s="45"/>
      <c r="H92" s="45"/>
      <c r="I92" s="46"/>
      <c r="J92" s="27"/>
      <c r="K92" s="27"/>
      <c r="L92" s="27"/>
      <c r="M92" s="1"/>
      <c r="N92" s="27"/>
      <c r="O92" s="27"/>
    </row>
    <row r="93" spans="1:15" ht="31" x14ac:dyDescent="0.35">
      <c r="A93" s="28">
        <v>1</v>
      </c>
      <c r="B93" s="47" t="s">
        <v>88</v>
      </c>
      <c r="C93" s="48"/>
      <c r="D93" s="48"/>
      <c r="E93" s="48"/>
      <c r="F93" s="48"/>
      <c r="G93" s="48"/>
      <c r="H93" s="48"/>
      <c r="I93" s="49"/>
      <c r="J93" s="27"/>
      <c r="K93" s="27"/>
      <c r="L93" s="27"/>
      <c r="M93" s="1"/>
      <c r="N93" s="27"/>
      <c r="O93" s="27"/>
    </row>
    <row r="94" spans="1:15" ht="31" x14ac:dyDescent="0.35">
      <c r="A94" s="29">
        <v>2</v>
      </c>
      <c r="B94" s="50" t="s">
        <v>24</v>
      </c>
      <c r="C94" s="51"/>
      <c r="D94" s="51"/>
      <c r="E94" s="51"/>
      <c r="F94" s="51"/>
      <c r="G94" s="51"/>
      <c r="H94" s="51"/>
      <c r="I94" s="52"/>
      <c r="J94" s="27"/>
      <c r="K94" s="27"/>
      <c r="L94" s="27"/>
      <c r="M94" s="27"/>
      <c r="N94" s="27"/>
      <c r="O94" s="27"/>
    </row>
    <row r="95" spans="1:15" ht="47" x14ac:dyDescent="0.55000000000000004">
      <c r="A95" s="30">
        <v>3</v>
      </c>
      <c r="B95" s="50" t="s">
        <v>39</v>
      </c>
      <c r="C95" s="51"/>
      <c r="D95" s="51"/>
      <c r="E95" s="51"/>
      <c r="F95" s="51"/>
      <c r="G95" s="51"/>
      <c r="H95" s="51"/>
      <c r="I95" s="52"/>
      <c r="J95" s="27"/>
      <c r="K95" s="31"/>
      <c r="L95" s="27"/>
      <c r="M95" s="27"/>
      <c r="N95" s="27"/>
      <c r="O95" s="27"/>
    </row>
    <row r="96" spans="1:15" ht="31" x14ac:dyDescent="0.35">
      <c r="A96" s="30">
        <v>4</v>
      </c>
      <c r="B96" s="50" t="s">
        <v>48</v>
      </c>
      <c r="C96" s="51"/>
      <c r="D96" s="51"/>
      <c r="E96" s="51"/>
      <c r="F96" s="51"/>
      <c r="G96" s="51"/>
      <c r="H96" s="51"/>
      <c r="I96" s="52"/>
      <c r="J96" s="27"/>
      <c r="K96" s="27"/>
      <c r="L96" s="27"/>
      <c r="M96" s="27"/>
      <c r="N96" s="27"/>
      <c r="O96" s="27"/>
    </row>
    <row r="97" spans="1:15" ht="32" thickBot="1" x14ac:dyDescent="0.4">
      <c r="A97" s="32">
        <v>5</v>
      </c>
      <c r="B97" s="61" t="s">
        <v>35</v>
      </c>
      <c r="C97" s="62"/>
      <c r="D97" s="62"/>
      <c r="E97" s="62"/>
      <c r="F97" s="62"/>
      <c r="G97" s="62"/>
      <c r="H97" s="62"/>
      <c r="I97" s="63"/>
      <c r="J97" s="27"/>
      <c r="K97" s="27"/>
      <c r="L97" s="27"/>
      <c r="M97" s="1"/>
      <c r="N97" s="27"/>
      <c r="O97" s="27"/>
    </row>
  </sheetData>
  <mergeCells count="474">
    <mergeCell ref="J1:K3"/>
    <mergeCell ref="L1:M3"/>
    <mergeCell ref="N1:O3"/>
    <mergeCell ref="A4:A12"/>
    <mergeCell ref="E4:G4"/>
    <mergeCell ref="H4:I4"/>
    <mergeCell ref="J4:K4"/>
    <mergeCell ref="L4:M4"/>
    <mergeCell ref="N4:O4"/>
    <mergeCell ref="B5:B12"/>
    <mergeCell ref="A1:A3"/>
    <mergeCell ref="B1:B3"/>
    <mergeCell ref="C1:C3"/>
    <mergeCell ref="D1:D3"/>
    <mergeCell ref="E1:G3"/>
    <mergeCell ref="H1:I3"/>
    <mergeCell ref="E5:G5"/>
    <mergeCell ref="H5:I5"/>
    <mergeCell ref="J5:K5"/>
    <mergeCell ref="L5:M5"/>
    <mergeCell ref="N5:O5"/>
    <mergeCell ref="E6:G6"/>
    <mergeCell ref="H6:I6"/>
    <mergeCell ref="J6:K6"/>
    <mergeCell ref="L6:M6"/>
    <mergeCell ref="N6:O6"/>
    <mergeCell ref="E7:G7"/>
    <mergeCell ref="H7:I7"/>
    <mergeCell ref="J7:K7"/>
    <mergeCell ref="L7:M7"/>
    <mergeCell ref="N7:O7"/>
    <mergeCell ref="E8:G8"/>
    <mergeCell ref="H8:I8"/>
    <mergeCell ref="J8:K8"/>
    <mergeCell ref="L8:M8"/>
    <mergeCell ref="N8:O8"/>
    <mergeCell ref="E9:G9"/>
    <mergeCell ref="H9:I9"/>
    <mergeCell ref="J9:K9"/>
    <mergeCell ref="L9:M9"/>
    <mergeCell ref="N9:O9"/>
    <mergeCell ref="E10:G10"/>
    <mergeCell ref="H10:I10"/>
    <mergeCell ref="J10:K10"/>
    <mergeCell ref="L10:M10"/>
    <mergeCell ref="N10:O10"/>
    <mergeCell ref="E11:G11"/>
    <mergeCell ref="H11:I11"/>
    <mergeCell ref="J11:K11"/>
    <mergeCell ref="L11:M11"/>
    <mergeCell ref="N11:O11"/>
    <mergeCell ref="E12:G12"/>
    <mergeCell ref="H12:I12"/>
    <mergeCell ref="J12:K12"/>
    <mergeCell ref="L12:M12"/>
    <mergeCell ref="N12:O12"/>
    <mergeCell ref="L14:M14"/>
    <mergeCell ref="N14:O14"/>
    <mergeCell ref="E15:G15"/>
    <mergeCell ref="H15:I15"/>
    <mergeCell ref="J15:K15"/>
    <mergeCell ref="L15:M15"/>
    <mergeCell ref="N15:O15"/>
    <mergeCell ref="A13:A20"/>
    <mergeCell ref="E13:G13"/>
    <mergeCell ref="H13:I13"/>
    <mergeCell ref="J13:K13"/>
    <mergeCell ref="L13:M13"/>
    <mergeCell ref="N13:O13"/>
    <mergeCell ref="E14:G14"/>
    <mergeCell ref="H14:I14"/>
    <mergeCell ref="J14:K14"/>
    <mergeCell ref="E16:G16"/>
    <mergeCell ref="H16:I16"/>
    <mergeCell ref="J16:K16"/>
    <mergeCell ref="L16:M16"/>
    <mergeCell ref="N16:O16"/>
    <mergeCell ref="E17:G17"/>
    <mergeCell ref="H17:I17"/>
    <mergeCell ref="J17:K17"/>
    <mergeCell ref="L17:M17"/>
    <mergeCell ref="N17:O17"/>
    <mergeCell ref="E18:G18"/>
    <mergeCell ref="H18:I18"/>
    <mergeCell ref="J18:K18"/>
    <mergeCell ref="L18:M18"/>
    <mergeCell ref="N18:O18"/>
    <mergeCell ref="E19:G19"/>
    <mergeCell ref="H19:I19"/>
    <mergeCell ref="J19:K19"/>
    <mergeCell ref="L19:M19"/>
    <mergeCell ref="N19:O19"/>
    <mergeCell ref="E20:G20"/>
    <mergeCell ref="H20:I20"/>
    <mergeCell ref="J20:K20"/>
    <mergeCell ref="L20:M20"/>
    <mergeCell ref="N20:O20"/>
    <mergeCell ref="B24:B26"/>
    <mergeCell ref="E24:G24"/>
    <mergeCell ref="H24:I24"/>
    <mergeCell ref="J24:K24"/>
    <mergeCell ref="E21:G21"/>
    <mergeCell ref="H21:I21"/>
    <mergeCell ref="J21:K21"/>
    <mergeCell ref="L21:M21"/>
    <mergeCell ref="N21:O21"/>
    <mergeCell ref="E22:G22"/>
    <mergeCell ref="H22:I22"/>
    <mergeCell ref="J22:K22"/>
    <mergeCell ref="L22:M22"/>
    <mergeCell ref="N22:O22"/>
    <mergeCell ref="L24:M24"/>
    <mergeCell ref="N24:O24"/>
    <mergeCell ref="E25:G25"/>
    <mergeCell ref="H25:I25"/>
    <mergeCell ref="J25:K25"/>
    <mergeCell ref="L25:M25"/>
    <mergeCell ref="N25:O25"/>
    <mergeCell ref="E23:G23"/>
    <mergeCell ref="H23:I23"/>
    <mergeCell ref="J23:K23"/>
    <mergeCell ref="L23:M23"/>
    <mergeCell ref="N23:O23"/>
    <mergeCell ref="E26:G26"/>
    <mergeCell ref="H26:I26"/>
    <mergeCell ref="J26:K26"/>
    <mergeCell ref="L26:M26"/>
    <mergeCell ref="N26:O26"/>
    <mergeCell ref="E27:G27"/>
    <mergeCell ref="H27:I27"/>
    <mergeCell ref="J27:K27"/>
    <mergeCell ref="L27:M27"/>
    <mergeCell ref="N27:O27"/>
    <mergeCell ref="N29:O29"/>
    <mergeCell ref="E30:G30"/>
    <mergeCell ref="H30:I30"/>
    <mergeCell ref="J30:K30"/>
    <mergeCell ref="L30:M30"/>
    <mergeCell ref="N30:O30"/>
    <mergeCell ref="B28:B31"/>
    <mergeCell ref="E28:G28"/>
    <mergeCell ref="H28:I28"/>
    <mergeCell ref="J28:K28"/>
    <mergeCell ref="L28:M28"/>
    <mergeCell ref="N28:O28"/>
    <mergeCell ref="E29:G29"/>
    <mergeCell ref="H29:I29"/>
    <mergeCell ref="J29:K29"/>
    <mergeCell ref="L29:M29"/>
    <mergeCell ref="E31:G31"/>
    <mergeCell ref="H31:I31"/>
    <mergeCell ref="J31:K31"/>
    <mergeCell ref="L31:M31"/>
    <mergeCell ref="N31:O31"/>
    <mergeCell ref="E32:G32"/>
    <mergeCell ref="H32:I32"/>
    <mergeCell ref="J32:K32"/>
    <mergeCell ref="L32:M32"/>
    <mergeCell ref="N32:O32"/>
    <mergeCell ref="N34:O34"/>
    <mergeCell ref="E35:G35"/>
    <mergeCell ref="H35:I35"/>
    <mergeCell ref="J35:K35"/>
    <mergeCell ref="L35:M35"/>
    <mergeCell ref="N35:O35"/>
    <mergeCell ref="B33:B39"/>
    <mergeCell ref="E33:G33"/>
    <mergeCell ref="H33:I33"/>
    <mergeCell ref="J33:K33"/>
    <mergeCell ref="L33:M33"/>
    <mergeCell ref="N33:O33"/>
    <mergeCell ref="E34:G34"/>
    <mergeCell ref="H34:I34"/>
    <mergeCell ref="J34:K34"/>
    <mergeCell ref="L34:M34"/>
    <mergeCell ref="E36:G36"/>
    <mergeCell ref="H36:I36"/>
    <mergeCell ref="J36:K36"/>
    <mergeCell ref="L36:M36"/>
    <mergeCell ref="N36:O36"/>
    <mergeCell ref="E37:G37"/>
    <mergeCell ref="H37:I37"/>
    <mergeCell ref="J37:K37"/>
    <mergeCell ref="L37:M37"/>
    <mergeCell ref="N37:O37"/>
    <mergeCell ref="E38:G38"/>
    <mergeCell ref="H38:I38"/>
    <mergeCell ref="J38:K38"/>
    <mergeCell ref="L38:M38"/>
    <mergeCell ref="N38:O38"/>
    <mergeCell ref="E39:G39"/>
    <mergeCell ref="H39:I39"/>
    <mergeCell ref="J39:K39"/>
    <mergeCell ref="L39:M39"/>
    <mergeCell ref="N39:O39"/>
    <mergeCell ref="E40:G40"/>
    <mergeCell ref="H40:I40"/>
    <mergeCell ref="J40:K40"/>
    <mergeCell ref="L40:M40"/>
    <mergeCell ref="N40:O40"/>
    <mergeCell ref="E41:G41"/>
    <mergeCell ref="H41:I41"/>
    <mergeCell ref="J41:K41"/>
    <mergeCell ref="L41:M41"/>
    <mergeCell ref="N41:O41"/>
    <mergeCell ref="N43:O43"/>
    <mergeCell ref="E42:G42"/>
    <mergeCell ref="H42:I42"/>
    <mergeCell ref="J42:K42"/>
    <mergeCell ref="L42:M42"/>
    <mergeCell ref="N42:O42"/>
    <mergeCell ref="E43:G43"/>
    <mergeCell ref="H43:I43"/>
    <mergeCell ref="J43:K43"/>
    <mergeCell ref="L43:M43"/>
    <mergeCell ref="N45:O45"/>
    <mergeCell ref="E46:G46"/>
    <mergeCell ref="H46:I46"/>
    <mergeCell ref="J46:K46"/>
    <mergeCell ref="L46:M46"/>
    <mergeCell ref="N46:O46"/>
    <mergeCell ref="B44:B46"/>
    <mergeCell ref="E44:G44"/>
    <mergeCell ref="H44:I44"/>
    <mergeCell ref="J44:K44"/>
    <mergeCell ref="L44:M44"/>
    <mergeCell ref="N44:O44"/>
    <mergeCell ref="E45:G45"/>
    <mergeCell ref="H45:I45"/>
    <mergeCell ref="J45:K45"/>
    <mergeCell ref="L45:M45"/>
    <mergeCell ref="N48:O48"/>
    <mergeCell ref="E49:G49"/>
    <mergeCell ref="H49:I49"/>
    <mergeCell ref="J49:K49"/>
    <mergeCell ref="L49:M49"/>
    <mergeCell ref="N49:O49"/>
    <mergeCell ref="E47:G47"/>
    <mergeCell ref="H47:I47"/>
    <mergeCell ref="J47:K47"/>
    <mergeCell ref="L47:M47"/>
    <mergeCell ref="N47:O47"/>
    <mergeCell ref="E48:G48"/>
    <mergeCell ref="H48:I48"/>
    <mergeCell ref="J48:K48"/>
    <mergeCell ref="L48:M48"/>
    <mergeCell ref="J52:K52"/>
    <mergeCell ref="L52:M52"/>
    <mergeCell ref="N52:O52"/>
    <mergeCell ref="E53:G53"/>
    <mergeCell ref="H53:I53"/>
    <mergeCell ref="J53:K53"/>
    <mergeCell ref="L53:M53"/>
    <mergeCell ref="N53:O53"/>
    <mergeCell ref="E50:G50"/>
    <mergeCell ref="H50:I50"/>
    <mergeCell ref="J50:K50"/>
    <mergeCell ref="L50:M50"/>
    <mergeCell ref="N50:O50"/>
    <mergeCell ref="E51:G51"/>
    <mergeCell ref="H51:I51"/>
    <mergeCell ref="J51:K51"/>
    <mergeCell ref="L51:M51"/>
    <mergeCell ref="N51:O51"/>
    <mergeCell ref="J58:K58"/>
    <mergeCell ref="L58:M58"/>
    <mergeCell ref="N58:O58"/>
    <mergeCell ref="E62:G62"/>
    <mergeCell ref="H62:I62"/>
    <mergeCell ref="J62:K62"/>
    <mergeCell ref="E54:G54"/>
    <mergeCell ref="H54:I54"/>
    <mergeCell ref="J54:K54"/>
    <mergeCell ref="L54:M54"/>
    <mergeCell ref="N54:O54"/>
    <mergeCell ref="E55:G55"/>
    <mergeCell ref="H55:I55"/>
    <mergeCell ref="J55:K55"/>
    <mergeCell ref="L55:M55"/>
    <mergeCell ref="N55:O55"/>
    <mergeCell ref="J60:K60"/>
    <mergeCell ref="L60:M60"/>
    <mergeCell ref="N60:O60"/>
    <mergeCell ref="E61:G61"/>
    <mergeCell ref="H61:I61"/>
    <mergeCell ref="J61:K61"/>
    <mergeCell ref="L61:M61"/>
    <mergeCell ref="N61:O61"/>
    <mergeCell ref="B56:B67"/>
    <mergeCell ref="E56:G56"/>
    <mergeCell ref="H56:I56"/>
    <mergeCell ref="J56:K56"/>
    <mergeCell ref="L56:M56"/>
    <mergeCell ref="N56:O56"/>
    <mergeCell ref="E57:G57"/>
    <mergeCell ref="H57:I57"/>
    <mergeCell ref="J57:K57"/>
    <mergeCell ref="L57:M57"/>
    <mergeCell ref="E59:G59"/>
    <mergeCell ref="H59:I59"/>
    <mergeCell ref="J59:K59"/>
    <mergeCell ref="L59:M59"/>
    <mergeCell ref="N59:O59"/>
    <mergeCell ref="N57:O57"/>
    <mergeCell ref="J63:K63"/>
    <mergeCell ref="L63:M63"/>
    <mergeCell ref="N63:O63"/>
    <mergeCell ref="E64:G64"/>
    <mergeCell ref="H64:I64"/>
    <mergeCell ref="J64:K64"/>
    <mergeCell ref="L64:M64"/>
    <mergeCell ref="N64:O64"/>
    <mergeCell ref="L62:M62"/>
    <mergeCell ref="N62:O62"/>
    <mergeCell ref="J67:K67"/>
    <mergeCell ref="L67:M67"/>
    <mergeCell ref="N67:O67"/>
    <mergeCell ref="E65:G65"/>
    <mergeCell ref="H65:I65"/>
    <mergeCell ref="J65:K65"/>
    <mergeCell ref="L65:M65"/>
    <mergeCell ref="N65:O65"/>
    <mergeCell ref="E66:G66"/>
    <mergeCell ref="H66:I66"/>
    <mergeCell ref="J66:K66"/>
    <mergeCell ref="L66:M66"/>
    <mergeCell ref="N66:O66"/>
    <mergeCell ref="N69:O69"/>
    <mergeCell ref="E70:G70"/>
    <mergeCell ref="H70:I70"/>
    <mergeCell ref="J70:K70"/>
    <mergeCell ref="L70:M70"/>
    <mergeCell ref="N70:O70"/>
    <mergeCell ref="E68:G68"/>
    <mergeCell ref="H68:I68"/>
    <mergeCell ref="J68:K68"/>
    <mergeCell ref="L68:M68"/>
    <mergeCell ref="N68:O68"/>
    <mergeCell ref="E69:G69"/>
    <mergeCell ref="H69:I69"/>
    <mergeCell ref="J69:K69"/>
    <mergeCell ref="L69:M69"/>
    <mergeCell ref="J73:K73"/>
    <mergeCell ref="L73:M73"/>
    <mergeCell ref="N73:O73"/>
    <mergeCell ref="E74:G74"/>
    <mergeCell ref="H74:I74"/>
    <mergeCell ref="J74:K74"/>
    <mergeCell ref="L74:M74"/>
    <mergeCell ref="N74:O74"/>
    <mergeCell ref="E71:G71"/>
    <mergeCell ref="H71:I71"/>
    <mergeCell ref="J71:K71"/>
    <mergeCell ref="L71:M71"/>
    <mergeCell ref="N71:O71"/>
    <mergeCell ref="E72:G72"/>
    <mergeCell ref="H72:I72"/>
    <mergeCell ref="J72:K72"/>
    <mergeCell ref="L72:M72"/>
    <mergeCell ref="N72:O72"/>
    <mergeCell ref="L76:M76"/>
    <mergeCell ref="N76:O76"/>
    <mergeCell ref="E77:G77"/>
    <mergeCell ref="H77:I77"/>
    <mergeCell ref="J77:K77"/>
    <mergeCell ref="L77:M77"/>
    <mergeCell ref="N77:O77"/>
    <mergeCell ref="A75:A84"/>
    <mergeCell ref="E75:G75"/>
    <mergeCell ref="H75:I75"/>
    <mergeCell ref="J75:K75"/>
    <mergeCell ref="L75:M75"/>
    <mergeCell ref="N75:O75"/>
    <mergeCell ref="B76:B84"/>
    <mergeCell ref="E76:G76"/>
    <mergeCell ref="H76:I76"/>
    <mergeCell ref="J76:K76"/>
    <mergeCell ref="J80:K80"/>
    <mergeCell ref="L80:M80"/>
    <mergeCell ref="N80:O80"/>
    <mergeCell ref="E81:G81"/>
    <mergeCell ref="H81:I81"/>
    <mergeCell ref="J81:K81"/>
    <mergeCell ref="L81:M81"/>
    <mergeCell ref="N81:O81"/>
    <mergeCell ref="E78:G78"/>
    <mergeCell ref="H78:I78"/>
    <mergeCell ref="J78:K78"/>
    <mergeCell ref="L78:M78"/>
    <mergeCell ref="N78:O78"/>
    <mergeCell ref="E79:G79"/>
    <mergeCell ref="H79:I79"/>
    <mergeCell ref="J79:K79"/>
    <mergeCell ref="L79:M79"/>
    <mergeCell ref="N79:O79"/>
    <mergeCell ref="J84:K84"/>
    <mergeCell ref="L84:M84"/>
    <mergeCell ref="N84:O84"/>
    <mergeCell ref="A85:A90"/>
    <mergeCell ref="B85:B90"/>
    <mergeCell ref="E85:G85"/>
    <mergeCell ref="H85:I85"/>
    <mergeCell ref="J85:K85"/>
    <mergeCell ref="E82:G82"/>
    <mergeCell ref="H82:I82"/>
    <mergeCell ref="J82:K82"/>
    <mergeCell ref="L82:M82"/>
    <mergeCell ref="N82:O82"/>
    <mergeCell ref="E83:G83"/>
    <mergeCell ref="H83:I83"/>
    <mergeCell ref="J83:K83"/>
    <mergeCell ref="L83:M83"/>
    <mergeCell ref="N83:O83"/>
    <mergeCell ref="J87:K87"/>
    <mergeCell ref="L87:M87"/>
    <mergeCell ref="N87:O87"/>
    <mergeCell ref="E88:G88"/>
    <mergeCell ref="H88:I88"/>
    <mergeCell ref="J88:K88"/>
    <mergeCell ref="L88:M88"/>
    <mergeCell ref="N88:O88"/>
    <mergeCell ref="L85:M85"/>
    <mergeCell ref="N85:O85"/>
    <mergeCell ref="E86:G86"/>
    <mergeCell ref="H86:I86"/>
    <mergeCell ref="J86:K86"/>
    <mergeCell ref="L86:M86"/>
    <mergeCell ref="N86:O86"/>
    <mergeCell ref="J91:K91"/>
    <mergeCell ref="L91:M91"/>
    <mergeCell ref="N91:O91"/>
    <mergeCell ref="E89:G89"/>
    <mergeCell ref="H89:I89"/>
    <mergeCell ref="J89:K89"/>
    <mergeCell ref="L89:M89"/>
    <mergeCell ref="N89:O89"/>
    <mergeCell ref="E90:G90"/>
    <mergeCell ref="H90:I90"/>
    <mergeCell ref="J90:K90"/>
    <mergeCell ref="L90:M90"/>
    <mergeCell ref="N90:O90"/>
    <mergeCell ref="B96:I96"/>
    <mergeCell ref="B97:I97"/>
    <mergeCell ref="A91:C91"/>
    <mergeCell ref="D91:G91"/>
    <mergeCell ref="H91:I91"/>
    <mergeCell ref="E87:G87"/>
    <mergeCell ref="H87:I87"/>
    <mergeCell ref="E84:G84"/>
    <mergeCell ref="H84:I84"/>
    <mergeCell ref="B14:B17"/>
    <mergeCell ref="B19:B22"/>
    <mergeCell ref="A23:A42"/>
    <mergeCell ref="A43:A74"/>
    <mergeCell ref="B48:B52"/>
    <mergeCell ref="A92:I92"/>
    <mergeCell ref="B93:I93"/>
    <mergeCell ref="B94:I94"/>
    <mergeCell ref="B95:I95"/>
    <mergeCell ref="E80:G80"/>
    <mergeCell ref="H80:I80"/>
    <mergeCell ref="E73:G73"/>
    <mergeCell ref="H73:I73"/>
    <mergeCell ref="B69:B74"/>
    <mergeCell ref="E67:G67"/>
    <mergeCell ref="H67:I67"/>
    <mergeCell ref="E63:G63"/>
    <mergeCell ref="H63:I63"/>
    <mergeCell ref="E60:G60"/>
    <mergeCell ref="H60:I60"/>
    <mergeCell ref="E58:G58"/>
    <mergeCell ref="H58:I58"/>
    <mergeCell ref="E52:G52"/>
    <mergeCell ref="H52:I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Development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Paolini</dc:creator>
  <cp:lastModifiedBy>Cecilia Paolini</cp:lastModifiedBy>
  <dcterms:created xsi:type="dcterms:W3CDTF">2026-05-03T06:04:02Z</dcterms:created>
  <dcterms:modified xsi:type="dcterms:W3CDTF">2026-06-23T15:09:30Z</dcterms:modified>
</cp:coreProperties>
</file>