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klaralyssy/Downloads/"/>
    </mc:Choice>
  </mc:AlternateContent>
  <xr:revisionPtr revIDLastSave="0" documentId="13_ncr:1_{5C972260-3BAE-464D-B989-6B186ACB62E0}" xr6:coauthVersionLast="47" xr6:coauthVersionMax="47" xr10:uidLastSave="{00000000-0000-0000-0000-000000000000}"/>
  <bookViews>
    <workbookView xWindow="0" yWindow="500" windowWidth="25600" windowHeight="14020" tabRatio="729" activeTab="2" xr2:uid="{00000000-000D-0000-FFFF-FFFF00000000}"/>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VN Prognose" sheetId="16" r:id="rId6"/>
    <sheet name="Hilfestellungen" sheetId="11" r:id="rId7"/>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1">Gesamtberechnung!$A$1:$O$30</definedName>
    <definedName name="_xlnm.Print_Area" localSheetId="6">Hilfestellungen!$A$1:$O$66</definedName>
    <definedName name="_xlnm.Print_Area" localSheetId="5">'VN Prognose'!$B$2:$U$67</definedName>
    <definedName name="_xlnm.Print_Area" localSheetId="0">'Wichtige Hinweise'!$B$1:$T$31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U16" i="15" l="1"/>
  <c r="U16" i="14"/>
  <c r="U16" i="2"/>
  <c r="F13" i="16" l="1"/>
  <c r="E13" i="16"/>
  <c r="D13" i="16"/>
  <c r="O13" i="16"/>
  <c r="M47" i="2" l="1"/>
  <c r="N8" i="2"/>
  <c r="F18" i="1" l="1"/>
  <c r="E22" i="1"/>
  <c r="E17" i="16" s="1"/>
  <c r="M48" i="15"/>
  <c r="F48" i="15"/>
  <c r="M47" i="15"/>
  <c r="F47" i="15"/>
  <c r="M46" i="15"/>
  <c r="F46" i="15"/>
  <c r="M45" i="15"/>
  <c r="F45" i="15"/>
  <c r="M44" i="15"/>
  <c r="F44" i="15"/>
  <c r="M43" i="15"/>
  <c r="M8" i="15" s="1"/>
  <c r="F43" i="15"/>
  <c r="M42" i="15"/>
  <c r="F42" i="15"/>
  <c r="M41" i="15"/>
  <c r="F41" i="15"/>
  <c r="M40" i="15"/>
  <c r="F40" i="15"/>
  <c r="U39" i="15"/>
  <c r="N17" i="16" s="1"/>
  <c r="T39" i="15"/>
  <c r="F22" i="1" s="1"/>
  <c r="F17" i="16" s="1"/>
  <c r="M39" i="15"/>
  <c r="F39" i="15"/>
  <c r="F38" i="15"/>
  <c r="M37" i="15"/>
  <c r="F37" i="15"/>
  <c r="M36" i="15"/>
  <c r="F36" i="15"/>
  <c r="M35" i="15"/>
  <c r="F35" i="15"/>
  <c r="M34" i="15"/>
  <c r="F34" i="15"/>
  <c r="M33" i="15"/>
  <c r="F33" i="15"/>
  <c r="U32" i="15"/>
  <c r="T32" i="15"/>
  <c r="F19" i="1" s="1"/>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M17" i="15"/>
  <c r="F17" i="15"/>
  <c r="F8" i="15" s="1"/>
  <c r="M16" i="15"/>
  <c r="M15" i="15"/>
  <c r="F15" i="15"/>
  <c r="M14" i="15"/>
  <c r="F14" i="15"/>
  <c r="M13" i="15"/>
  <c r="F13" i="15"/>
  <c r="M12" i="15"/>
  <c r="F12" i="15"/>
  <c r="M11" i="15"/>
  <c r="F11" i="15"/>
  <c r="M10" i="15"/>
  <c r="F10" i="15"/>
  <c r="U8" i="15"/>
  <c r="U6" i="15" s="1"/>
  <c r="N8" i="15"/>
  <c r="G8" i="15"/>
  <c r="G6" i="15" s="1"/>
  <c r="U7" i="15"/>
  <c r="T7" i="15"/>
  <c r="N7" i="15"/>
  <c r="G7" i="15"/>
  <c r="M48" i="14"/>
  <c r="F48" i="14"/>
  <c r="M47" i="14"/>
  <c r="F47" i="14"/>
  <c r="M46" i="14"/>
  <c r="F46" i="14"/>
  <c r="M45" i="14"/>
  <c r="F45" i="14"/>
  <c r="M44" i="14"/>
  <c r="F44" i="14"/>
  <c r="M43" i="14"/>
  <c r="F43" i="14"/>
  <c r="M42" i="14"/>
  <c r="F42" i="14"/>
  <c r="M41" i="14"/>
  <c r="F41" i="14"/>
  <c r="M40" i="14"/>
  <c r="F40" i="14"/>
  <c r="U39" i="14"/>
  <c r="M17" i="16" s="1"/>
  <c r="T39" i="14"/>
  <c r="M39" i="14"/>
  <c r="F39" i="14"/>
  <c r="F38" i="14"/>
  <c r="M37" i="14"/>
  <c r="F37" i="14"/>
  <c r="M36" i="14"/>
  <c r="F36" i="14"/>
  <c r="M35" i="14"/>
  <c r="F35" i="14"/>
  <c r="M34" i="14"/>
  <c r="F34" i="14"/>
  <c r="M33" i="14"/>
  <c r="F33" i="14"/>
  <c r="U32" i="14"/>
  <c r="T32" i="14"/>
  <c r="E19" i="1" s="1"/>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E18" i="1" s="1"/>
  <c r="E14" i="16" s="1"/>
  <c r="M18" i="14"/>
  <c r="F18" i="14"/>
  <c r="M17" i="14"/>
  <c r="F17" i="14"/>
  <c r="M16" i="14"/>
  <c r="M15" i="14"/>
  <c r="F15" i="14"/>
  <c r="M14" i="14"/>
  <c r="F14" i="14"/>
  <c r="M13" i="14"/>
  <c r="F13" i="14"/>
  <c r="M12" i="14"/>
  <c r="F12" i="14"/>
  <c r="M11" i="14"/>
  <c r="F11" i="14"/>
  <c r="M10" i="14"/>
  <c r="F10" i="14"/>
  <c r="F7" i="14" s="1"/>
  <c r="M19" i="1" s="1"/>
  <c r="U8" i="14"/>
  <c r="N8" i="14"/>
  <c r="G8" i="14"/>
  <c r="U7" i="14"/>
  <c r="T7" i="14"/>
  <c r="N7" i="14"/>
  <c r="G7" i="14"/>
  <c r="G6" i="14" s="1"/>
  <c r="N6" i="14"/>
  <c r="G8" i="2"/>
  <c r="N7" i="2"/>
  <c r="U39" i="2"/>
  <c r="L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F8" i="2" l="1"/>
  <c r="N51" i="14"/>
  <c r="M12" i="16" s="1"/>
  <c r="M7" i="14"/>
  <c r="M6" i="14" s="1"/>
  <c r="F7" i="2"/>
  <c r="F7" i="15"/>
  <c r="N19" i="1" s="1"/>
  <c r="U6" i="14"/>
  <c r="U51" i="14" s="1"/>
  <c r="N6" i="15"/>
  <c r="N51" i="15" s="1"/>
  <c r="N12" i="16" s="1"/>
  <c r="N16" i="16" s="1"/>
  <c r="N14" i="16"/>
  <c r="F14" i="16"/>
  <c r="O17" i="16"/>
  <c r="F8" i="14"/>
  <c r="M8" i="14"/>
  <c r="M14" i="16"/>
  <c r="M7" i="15"/>
  <c r="M6" i="15" s="1"/>
  <c r="M8" i="2"/>
  <c r="U51" i="15"/>
  <c r="N18" i="16"/>
  <c r="M18" i="16"/>
  <c r="L14" i="16"/>
  <c r="G6" i="2"/>
  <c r="D14" i="16"/>
  <c r="N6" i="2"/>
  <c r="N23" i="1"/>
  <c r="T8" i="15"/>
  <c r="T6" i="15" s="1"/>
  <c r="F6" i="15"/>
  <c r="T16" i="14"/>
  <c r="M18" i="1" s="1"/>
  <c r="T8" i="14"/>
  <c r="T6" i="14" s="1"/>
  <c r="E23" i="1" s="1"/>
  <c r="E18" i="16" s="1"/>
  <c r="F6" i="14"/>
  <c r="U6" i="2"/>
  <c r="L18" i="16" s="1"/>
  <c r="M7" i="2"/>
  <c r="N21" i="1"/>
  <c r="M21" i="1"/>
  <c r="L21" i="1"/>
  <c r="N17" i="1"/>
  <c r="M17" i="1"/>
  <c r="L17" i="1"/>
  <c r="D11" i="16"/>
  <c r="L11" i="16" s="1"/>
  <c r="E11" i="16"/>
  <c r="M11" i="16" s="1"/>
  <c r="F11" i="16"/>
  <c r="N11" i="16" s="1"/>
  <c r="G17" i="1"/>
  <c r="G13" i="16" s="1"/>
  <c r="O14" i="16" l="1"/>
  <c r="N50" i="14"/>
  <c r="E16" i="1" s="1"/>
  <c r="E12" i="16" s="1"/>
  <c r="N20" i="16"/>
  <c r="M16" i="16"/>
  <c r="M20" i="16" s="1"/>
  <c r="M23" i="1"/>
  <c r="T16" i="15"/>
  <c r="N18" i="1" s="1"/>
  <c r="N50" i="15"/>
  <c r="F16" i="1" s="1"/>
  <c r="F12" i="16" s="1"/>
  <c r="F23" i="1"/>
  <c r="F18" i="16" s="1"/>
  <c r="U50" i="15"/>
  <c r="U50" i="14"/>
  <c r="L23" i="1"/>
  <c r="O18" i="16"/>
  <c r="N51" i="2"/>
  <c r="L12" i="16" s="1"/>
  <c r="O12" i="16" s="1"/>
  <c r="U51" i="2"/>
  <c r="T8" i="2"/>
  <c r="T6" i="2" s="1"/>
  <c r="M13" i="1"/>
  <c r="N15" i="1" s="1"/>
  <c r="O15" i="1" s="1"/>
  <c r="L19" i="1"/>
  <c r="O19" i="1" s="1"/>
  <c r="M6" i="2"/>
  <c r="F6" i="2"/>
  <c r="T16" i="2"/>
  <c r="L18" i="1" s="1"/>
  <c r="O18" i="1" l="1"/>
  <c r="L16" i="16"/>
  <c r="L20" i="16" s="1"/>
  <c r="O20" i="16" s="1"/>
  <c r="N50" i="2"/>
  <c r="U50" i="2"/>
  <c r="D23" i="1"/>
  <c r="D18" i="16" s="1"/>
  <c r="O16" i="16" l="1"/>
  <c r="D16" i="1"/>
  <c r="I42" i="16" l="1"/>
  <c r="P53" i="16"/>
  <c r="P17" i="16"/>
  <c r="P18" i="16"/>
  <c r="Q64" i="16"/>
  <c r="I53" i="16"/>
  <c r="P20" i="16"/>
  <c r="I64" i="16"/>
  <c r="D21" i="1"/>
  <c r="D12" i="16"/>
  <c r="F21" i="1"/>
  <c r="F16" i="16" s="1"/>
  <c r="G18" i="1"/>
  <c r="G19" i="1"/>
  <c r="G14" i="16" l="1"/>
  <c r="D25" i="1"/>
  <c r="D16" i="16"/>
  <c r="N28" i="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l="1"/>
  <c r="O10" i="1"/>
  <c r="E60" i="16"/>
  <c r="F60" i="16" s="1"/>
  <c r="J31" i="16"/>
  <c r="G33" i="16" s="1"/>
  <c r="E51" i="16"/>
  <c r="N40" i="16"/>
  <c r="U42" i="16" s="1"/>
  <c r="E62" i="16"/>
  <c r="U64" i="16"/>
  <c r="I66" i="16" s="1"/>
  <c r="U53" i="16"/>
  <c r="I55" i="16" s="1"/>
  <c r="H20" i="16"/>
  <c r="F40" i="16" s="1"/>
  <c r="P42" i="16" s="1"/>
  <c r="E49" i="16"/>
  <c r="F49" i="16" s="1"/>
  <c r="F38" i="16"/>
  <c r="E29" i="16"/>
  <c r="F29" i="16" s="1"/>
  <c r="E31" i="16"/>
  <c r="H17" i="16"/>
  <c r="H18" i="16"/>
  <c r="O9" i="1"/>
  <c r="H25" i="1"/>
  <c r="N12" i="1" s="1"/>
  <c r="I44" i="16" l="1"/>
  <c r="O11" i="1"/>
  <c r="L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Klaholz, Christian</author>
  </authors>
  <commentList>
    <comment ref="H5" authorId="0" shapeId="0" xr:uid="{00000000-0006-0000-0100-000001000000}">
      <text>
        <r>
          <rPr>
            <b/>
            <sz val="9"/>
            <color indexed="81"/>
            <rFont val="Segoe UI"/>
            <family val="2"/>
          </rPr>
          <t>Klaholz, Christian:</t>
        </r>
        <r>
          <rPr>
            <sz val="9"/>
            <color indexed="81"/>
            <rFont val="Segoe UI"/>
            <family val="2"/>
          </rPr>
          <t xml:space="preserve">
Bitte bei juristischen Personen Rechtsform angeben.</t>
        </r>
      </text>
    </comment>
    <comment ref="H8" authorId="0" shapeId="0" xr:uid="{00000000-0006-0000-0100-000002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Jahresangaben beziehen sich grundsätzlich auf die </t>
        </r>
        <r>
          <rPr>
            <b/>
            <sz val="9"/>
            <color rgb="FF000000"/>
            <rFont val="Segoe UI"/>
            <family val="2"/>
            <charset val="1"/>
          </rPr>
          <t>Haushaltsjahre</t>
        </r>
        <r>
          <rPr>
            <sz val="9"/>
            <color rgb="FF000000"/>
            <rFont val="Segoe UI"/>
            <family val="2"/>
            <charset val="1"/>
          </rPr>
          <t xml:space="preserve"> des Landes, nicht auf die Dauer der Maßnahme.
</t>
        </r>
        <r>
          <rPr>
            <sz val="9"/>
            <color rgb="FF000000"/>
            <rFont val="Segoe UI"/>
            <family val="2"/>
            <charset val="1"/>
          </rPr>
          <t xml:space="preserve">
</t>
        </r>
        <r>
          <rPr>
            <u/>
            <sz val="9"/>
            <color rgb="FF000000"/>
            <rFont val="Segoe UI"/>
            <family val="2"/>
            <charset val="1"/>
          </rPr>
          <t>Beispiel:</t>
        </r>
        <r>
          <rPr>
            <sz val="9"/>
            <color rgb="FF000000"/>
            <rFont val="Segoe UI"/>
            <family val="2"/>
            <charset val="1"/>
          </rPr>
          <t xml:space="preserve">
</t>
        </r>
        <r>
          <rPr>
            <sz val="9"/>
            <color rgb="FF000000"/>
            <rFont val="Segoe UI"/>
            <family val="2"/>
            <charset val="1"/>
          </rPr>
          <t xml:space="preserve">
</t>
        </r>
        <r>
          <rPr>
            <sz val="9"/>
            <color rgb="FF000000"/>
            <rFont val="Segoe UI"/>
            <family val="2"/>
            <charset val="1"/>
          </rPr>
          <t xml:space="preserve">Ein Projekt beginnt am 01.06.2023 und endet am 30.05.2024. Das Projekt beginnt im Haushaltsjahr 2023 und endet in 2024. Es umfasst daher insgesamt </t>
        </r>
        <r>
          <rPr>
            <u/>
            <sz val="9"/>
            <color rgb="FF000000"/>
            <rFont val="Segoe UI"/>
            <family val="2"/>
            <charset val="1"/>
          </rPr>
          <t>zwei</t>
        </r>
        <r>
          <rPr>
            <sz val="9"/>
            <color rgb="FF000000"/>
            <rFont val="Segoe UI"/>
            <family val="2"/>
            <charset val="1"/>
          </rPr>
          <t xml:space="preserve"> Haushaltsjahre.
</t>
        </r>
        <r>
          <rPr>
            <sz val="9"/>
            <color rgb="FF000000"/>
            <rFont val="Segoe UI"/>
            <family val="2"/>
            <charset val="1"/>
          </rPr>
          <t xml:space="preserve">
</t>
        </r>
        <r>
          <rPr>
            <sz val="9"/>
            <color rgb="FF000000"/>
            <rFont val="Segoe UI"/>
            <family val="2"/>
            <charset val="1"/>
          </rPr>
          <t xml:space="preserve">Bei </t>
        </r>
        <r>
          <rPr>
            <b/>
            <sz val="9"/>
            <color rgb="FF000000"/>
            <rFont val="Segoe UI"/>
            <family val="2"/>
            <charset val="1"/>
          </rPr>
          <t>Überjährigkeit der Maßnahme</t>
        </r>
        <r>
          <rPr>
            <sz val="9"/>
            <color rgb="FF000000"/>
            <rFont val="Segoe UI"/>
            <family val="2"/>
            <charset val="1"/>
          </rPr>
          <t xml:space="preserve"> bitte unbedingt auf maximal zulässige Förderdauer laut Förderrichtlinie achten.</t>
        </r>
      </text>
    </comment>
    <comment ref="O8" authorId="0" shapeId="0" xr:uid="{00000000-0006-0000-0100-00000300000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xr:uid="{00000000-0006-0000-0100-000004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Falls eine </t>
        </r>
        <r>
          <rPr>
            <b/>
            <sz val="9"/>
            <color rgb="FF000000"/>
            <rFont val="Segoe UI"/>
            <family val="2"/>
            <charset val="1"/>
          </rPr>
          <t>Berechtigung zum Vorsteuerabzug</t>
        </r>
        <r>
          <rPr>
            <sz val="9"/>
            <color rgb="FF000000"/>
            <rFont val="Segoe UI"/>
            <family val="2"/>
            <charset val="1"/>
          </rPr>
          <t xml:space="preserve"> vorliegt, sind Ausgabepositionen als Netto-Beträge anzugeben, da die Umsatzsteuer </t>
        </r>
        <r>
          <rPr>
            <b/>
            <sz val="9"/>
            <color rgb="FF000000"/>
            <rFont val="Segoe UI"/>
            <family val="2"/>
            <charset val="1"/>
          </rPr>
          <t>nicht</t>
        </r>
        <r>
          <rPr>
            <sz val="9"/>
            <color rgb="FF000000"/>
            <rFont val="Segoe UI"/>
            <family val="2"/>
            <charset val="1"/>
          </rPr>
          <t xml:space="preserve"> zuwendungsfähig ist.</t>
        </r>
      </text>
    </comment>
    <comment ref="H14" authorId="0" shapeId="0" xr:uid="{00000000-0006-0000-0100-00000500000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xr:uid="{00000000-0006-0000-0100-00000600000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xr:uid="{00000000-0006-0000-0100-000007000000}">
      <text>
        <r>
          <rPr>
            <b/>
            <sz val="9"/>
            <color indexed="81"/>
            <rFont val="Segoe UI"/>
            <family val="2"/>
          </rPr>
          <t>Klaholz, Christian:</t>
        </r>
        <r>
          <rPr>
            <sz val="9"/>
            <color indexed="81"/>
            <rFont val="Segoe UI"/>
            <family val="2"/>
          </rPr>
          <t xml:space="preserve">
Anteil in Prozent an den zuwendungsfähigen Gesamtausgaben.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Klaholz, Christian</author>
  </authors>
  <commentList>
    <comment ref="R5" authorId="0" shapeId="0" xr:uid="{00000000-0006-0000-0200-00000100000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xr:uid="{00000000-0006-0000-0200-000002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xr:uid="{00000000-0006-0000-0200-000003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Der fiktive Stundensatz für bürgerschaftliches Engagement beträgt 20 EUR.
</t>
        </r>
      </text>
    </comment>
    <comment ref="D9" authorId="0" shapeId="0" xr:uid="{00000000-0006-0000-0200-000004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In Stunden.</t>
        </r>
      </text>
    </comment>
    <comment ref="F9" authorId="0" shapeId="0" xr:uid="{00000000-0006-0000-0200-000005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Die Gesamtausgabe für die jeweilige Ausgabe berechnet sich automatisch nach Einheit x Anzahl.</t>
        </r>
      </text>
    </comment>
    <comment ref="G9" authorId="0" shapeId="0" xr:uid="{00000000-0006-0000-0200-00000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xr:uid="{00000000-0006-0000-0200-000007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xr:uid="{00000000-0006-0000-0200-000008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xr:uid="{00000000-0006-0000-0200-000009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xr:uid="{00000000-0006-0000-0200-00000A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Bitte bei</t>
        </r>
        <r>
          <rPr>
            <b/>
            <sz val="9"/>
            <color rgb="FF000000"/>
            <rFont val="Segoe UI"/>
            <family val="2"/>
            <charset val="1"/>
          </rPr>
          <t xml:space="preserve"> Wert</t>
        </r>
        <r>
          <rPr>
            <sz val="9"/>
            <color rgb="FF000000"/>
            <rFont val="Segoe UI"/>
            <family val="2"/>
            <charset val="1"/>
          </rPr>
          <t xml:space="preserve"> angeben, wie die im Projekt involvierten Personen beschäftigt bzw. beauftragt werden.
</t>
        </r>
        <r>
          <rPr>
            <u/>
            <sz val="9"/>
            <color rgb="FF000000"/>
            <rFont val="Segoe UI"/>
            <family val="2"/>
            <charset val="1"/>
          </rPr>
          <t xml:space="preserve">
</t>
        </r>
        <r>
          <rPr>
            <u/>
            <sz val="9"/>
            <color rgb="FF000000"/>
            <rFont val="Segoe UI"/>
            <family val="2"/>
            <charset val="1"/>
          </rPr>
          <t>Für Beauftragungen mit Honorar:</t>
        </r>
        <r>
          <rPr>
            <sz val="9"/>
            <color rgb="FF000000"/>
            <rFont val="Segoe UI"/>
            <family val="2"/>
            <charset val="1"/>
          </rPr>
          <t xml:space="preserve">
</t>
        </r>
        <r>
          <rPr>
            <sz val="9"/>
            <color rgb="FF000000"/>
            <rFont val="Segoe UI"/>
            <family val="2"/>
            <charset val="1"/>
          </rPr>
          <t xml:space="preserve">
</t>
        </r>
        <r>
          <rPr>
            <sz val="9"/>
            <color rgb="FF000000"/>
            <rFont val="Segoe UI"/>
            <family val="2"/>
            <charset val="1"/>
          </rPr>
          <t xml:space="preserve">Stundensatz
</t>
        </r>
        <r>
          <rPr>
            <sz val="9"/>
            <color rgb="FF000000"/>
            <rFont val="Segoe UI"/>
            <family val="2"/>
            <charset val="1"/>
          </rPr>
          <t xml:space="preserve">Tagessatz
</t>
        </r>
        <r>
          <rPr>
            <sz val="9"/>
            <color rgb="FF000000"/>
            <rFont val="Segoe UI"/>
            <family val="2"/>
            <charset val="1"/>
          </rPr>
          <t xml:space="preserve">Werkvertrag
</t>
        </r>
        <r>
          <rPr>
            <sz val="9"/>
            <color rgb="FF000000"/>
            <rFont val="Segoe UI"/>
            <family val="2"/>
            <charset val="1"/>
          </rPr>
          <t xml:space="preserve">
</t>
        </r>
        <r>
          <rPr>
            <u/>
            <sz val="9"/>
            <color rgb="FF000000"/>
            <rFont val="Segoe UI"/>
            <family val="2"/>
            <charset val="1"/>
          </rPr>
          <t>Für eigenes beschäftigtes Personal</t>
        </r>
        <r>
          <rPr>
            <sz val="9"/>
            <color rgb="FF000000"/>
            <rFont val="Segoe UI"/>
            <family val="2"/>
            <charset val="1"/>
          </rPr>
          <t xml:space="preserve"> 
</t>
        </r>
        <r>
          <rPr>
            <sz val="9"/>
            <color rgb="FF000000"/>
            <rFont val="Segoe UI"/>
            <family val="2"/>
            <charset val="1"/>
          </rPr>
          <t xml:space="preserve">
</t>
        </r>
        <r>
          <rPr>
            <sz val="9"/>
            <color rgb="FF000000"/>
            <rFont val="Segoe UI"/>
            <family val="2"/>
            <charset val="1"/>
          </rPr>
          <t xml:space="preserve">Monatliche Personalausgabe
</t>
        </r>
        <r>
          <rPr>
            <sz val="9"/>
            <color rgb="FF000000"/>
            <rFont val="Segoe UI"/>
            <family val="2"/>
            <charset val="1"/>
          </rPr>
          <t xml:space="preserve">
</t>
        </r>
        <r>
          <rPr>
            <sz val="9"/>
            <color rgb="FF000000"/>
            <rFont val="Segoe UI"/>
            <family val="2"/>
            <charset val="1"/>
          </rPr>
          <t>Darüberhinaus ist in der</t>
        </r>
        <r>
          <rPr>
            <b/>
            <sz val="9"/>
            <color rgb="FF000000"/>
            <rFont val="Segoe UI"/>
            <family val="2"/>
            <charset val="1"/>
          </rPr>
          <t xml:space="preserve"> Erläuterung</t>
        </r>
        <r>
          <rPr>
            <sz val="9"/>
            <color rgb="FF000000"/>
            <rFont val="Segoe UI"/>
            <family val="2"/>
            <charset val="1"/>
          </rPr>
          <t xml:space="preserve"> anzugeben, wie die Personalie analog zu den Tarifbeschätigten des Landes oder ggf. der Kommunen eingruppiert werden kann (sog. Besserstellungsverbot).
</t>
        </r>
        <r>
          <rPr>
            <sz val="9"/>
            <color rgb="FF000000"/>
            <rFont val="Segoe UI"/>
            <family val="2"/>
            <charset val="1"/>
          </rPr>
          <t xml:space="preserve">
</t>
        </r>
        <r>
          <rPr>
            <sz val="9"/>
            <color rgb="FF000000"/>
            <rFont val="Segoe UI"/>
            <family val="2"/>
            <charset val="1"/>
          </rPr>
          <t xml:space="preserve">Beispiel: Beschäftigung erfolgt analog zu TV-L A9 S1
</t>
        </r>
        <r>
          <rPr>
            <sz val="9"/>
            <color rgb="FF000000"/>
            <rFont val="Segoe UI"/>
            <family val="2"/>
            <charset val="1"/>
          </rPr>
          <t xml:space="preserve">
</t>
        </r>
        <r>
          <rPr>
            <sz val="9"/>
            <color rgb="FF000000"/>
            <rFont val="Segoe UI"/>
            <family val="2"/>
            <charset val="1"/>
          </rPr>
          <t xml:space="preserve">Dem Antrag ist in diesem Fall eine Stellenbewertung hinzuzufügen. Bitte vor Antragstellung unbedingt eine Beratung in Anspruch nehmen!
</t>
        </r>
        <r>
          <rPr>
            <sz val="9"/>
            <color rgb="FF000000"/>
            <rFont val="Segoe UI"/>
            <family val="2"/>
            <charset val="1"/>
          </rPr>
          <t xml:space="preserve">
</t>
        </r>
        <r>
          <rPr>
            <sz val="9"/>
            <color rgb="FF000000"/>
            <rFont val="Segoe UI"/>
            <family val="2"/>
            <charset val="1"/>
          </rPr>
          <t xml:space="preserve">
</t>
        </r>
        <r>
          <rPr>
            <sz val="9"/>
            <color rgb="FF000000"/>
            <rFont val="Segoe UI"/>
            <family val="2"/>
            <charset val="1"/>
          </rPr>
          <t xml:space="preserve">
</t>
        </r>
      </text>
    </comment>
    <comment ref="D16" authorId="0" shapeId="0" xr:uid="{00000000-0006-0000-0200-00000B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Hier </t>
        </r>
        <r>
          <rPr>
            <b/>
            <sz val="9"/>
            <color rgb="FF000000"/>
            <rFont val="Segoe UI"/>
            <family val="2"/>
            <charset val="1"/>
          </rPr>
          <t>Anzahl</t>
        </r>
        <r>
          <rPr>
            <sz val="9"/>
            <color rgb="FF000000"/>
            <rFont val="Segoe UI"/>
            <family val="2"/>
            <charset val="1"/>
          </rPr>
          <t xml:space="preserve"> der </t>
        </r>
        <r>
          <rPr>
            <b/>
            <sz val="9"/>
            <color rgb="FF000000"/>
            <rFont val="Segoe UI"/>
            <family val="2"/>
            <charset val="1"/>
          </rPr>
          <t>Einheiten</t>
        </r>
        <r>
          <rPr>
            <sz val="9"/>
            <color rgb="FF000000"/>
            <rFont val="Segoe UI"/>
            <family val="2"/>
            <charset val="1"/>
          </rPr>
          <t xml:space="preserve"> je nach Beauftragungs- oder Beschäftigungsform eintragen, z. B. Anzahl in Stunden bzw. Tagen (bei Beauftragungen) oder Monaten (bei Beschäftigten).
</t>
        </r>
        <r>
          <rPr>
            <sz val="9"/>
            <color rgb="FF000000"/>
            <rFont val="Segoe UI"/>
            <family val="2"/>
            <charset val="1"/>
          </rPr>
          <t xml:space="preserve">
</t>
        </r>
        <r>
          <rPr>
            <sz val="9"/>
            <color rgb="FF000000"/>
            <rFont val="Segoe UI"/>
            <family val="2"/>
            <charset val="1"/>
          </rPr>
          <t>Für Werkverträge bitte die Anzahl der Werke angeben.</t>
        </r>
      </text>
    </comment>
    <comment ref="F16" authorId="0" shapeId="0" xr:uid="{00000000-0006-0000-0200-00000C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xr:uid="{00000000-0006-0000-0200-00000D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xr:uid="{00000000-0006-0000-0200-00000E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xr:uid="{00000000-0006-0000-0200-00000F000000}">
      <text>
        <r>
          <rPr>
            <b/>
            <sz val="9"/>
            <color indexed="81"/>
            <rFont val="Segoe UI"/>
            <family val="2"/>
          </rPr>
          <t>Klaholz, Christian:</t>
        </r>
        <r>
          <rPr>
            <sz val="9"/>
            <color indexed="81"/>
            <rFont val="Segoe UI"/>
            <family val="2"/>
          </rPr>
          <t xml:space="preserve">
Spenden und Sponsoren</t>
        </r>
      </text>
    </comment>
    <comment ref="U19" authorId="0" shapeId="0" xr:uid="{00000000-0006-0000-0200-000010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xr:uid="{00000000-0006-0000-0200-000011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Ticketverkäufe, Eintritte, Teilnahmegebühren etc.</t>
        </r>
      </text>
    </comment>
    <comment ref="U33" authorId="0" shapeId="0" xr:uid="{00000000-0006-0000-0200-000012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Bitte diese Spalte bei Antragstellung frei lassen!
</t>
        </r>
        <r>
          <rPr>
            <sz val="9"/>
            <color rgb="FF000000"/>
            <rFont val="Segoe UI"/>
            <family val="2"/>
            <charset val="1"/>
          </rPr>
          <t xml:space="preserve">
</t>
        </r>
        <r>
          <rPr>
            <sz val="9"/>
            <color rgb="FF000000"/>
            <rFont val="Segoe UI"/>
            <family val="2"/>
            <charset val="1"/>
          </rPr>
          <t>Im Verlauf des Projektes lassen sich hier Abweichungen von den Planausgaben eintragen. Die Spalte dient damit der besseren Übersicht über den aktuellen realen Stand des Projektes während der Durchführung.</t>
        </r>
      </text>
    </comment>
    <comment ref="I37" authorId="0" shapeId="0" xr:uid="{00000000-0006-0000-0200-000013000000}">
      <text>
        <r>
          <rPr>
            <b/>
            <sz val="9"/>
            <color rgb="FF000000"/>
            <rFont val="Segoe UI"/>
            <family val="2"/>
            <charset val="1"/>
          </rPr>
          <t>Klaholz, Christian:</t>
        </r>
        <r>
          <rPr>
            <sz val="9"/>
            <color rgb="FF000000"/>
            <rFont val="Segoe UI"/>
            <family val="2"/>
            <charset val="1"/>
          </rPr>
          <t xml:space="preserve">
</t>
        </r>
        <r>
          <rPr>
            <b/>
            <sz val="9"/>
            <color rgb="FF000000"/>
            <rFont val="Segoe UI"/>
            <family val="2"/>
            <charset val="1"/>
          </rPr>
          <t>Overheadausgaben</t>
        </r>
        <r>
          <rPr>
            <sz val="9"/>
            <color rgb="FF000000"/>
            <rFont val="Segoe UI"/>
            <family val="2"/>
            <charset val="1"/>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t>
        </r>
        <r>
          <rPr>
            <sz val="9"/>
            <color rgb="FF000000"/>
            <rFont val="Segoe UI"/>
            <family val="2"/>
            <charset val="1"/>
          </rPr>
          <t xml:space="preserve">
</t>
        </r>
        <r>
          <rPr>
            <sz val="9"/>
            <color rgb="FF000000"/>
            <rFont val="Segoe UI"/>
            <family val="2"/>
            <charset val="1"/>
          </rPr>
          <t xml:space="preserve">Höhere Ausgaben als die o. g. können nur dann anerkannt werden, wenn diese der Behörde als nachvollziehbar und begründet nachgewiesen werden können. </t>
        </r>
      </text>
    </comment>
    <comment ref="U38" authorId="0" shapeId="0" xr:uid="{00000000-0006-0000-0200-00001400000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xr:uid="{00000000-0006-0000-0200-000015000000}">
      <text>
        <r>
          <rPr>
            <b/>
            <sz val="9"/>
            <color rgb="FF000000"/>
            <rFont val="Segoe UI"/>
            <family val="2"/>
            <charset val="1"/>
          </rPr>
          <t>Klaholz, Christian:</t>
        </r>
        <r>
          <rPr>
            <sz val="9"/>
            <color rgb="FF000000"/>
            <rFont val="Segoe UI"/>
            <family val="2"/>
            <charset val="1"/>
          </rPr>
          <t xml:space="preserve">
</t>
        </r>
        <r>
          <rPr>
            <sz val="9"/>
            <color rgb="FF000000"/>
            <rFont val="Segoe UI"/>
            <family val="2"/>
            <charset val="1"/>
          </rPr>
          <t xml:space="preserve">Bitte geben Sie den </t>
        </r>
        <r>
          <rPr>
            <b/>
            <sz val="9"/>
            <color rgb="FF000000"/>
            <rFont val="Segoe UI"/>
            <family val="2"/>
            <charset val="1"/>
          </rPr>
          <t>aktuellen Verfahrensstatus</t>
        </r>
        <r>
          <rPr>
            <sz val="9"/>
            <color rgb="FF000000"/>
            <rFont val="Segoe UI"/>
            <family val="2"/>
            <charset val="1"/>
          </rPr>
          <t xml:space="preserve"> </t>
        </r>
        <r>
          <rPr>
            <b/>
            <sz val="9"/>
            <color rgb="FF000000"/>
            <rFont val="Segoe UI"/>
            <family val="2"/>
            <charset val="1"/>
          </rPr>
          <t>der Beantragung</t>
        </r>
        <r>
          <rPr>
            <sz val="9"/>
            <color rgb="FF000000"/>
            <rFont val="Segoe UI"/>
            <family val="2"/>
            <charset val="1"/>
          </rPr>
          <t xml:space="preserve"> wie folgt an:
</t>
        </r>
        <r>
          <rPr>
            <sz val="9"/>
            <color rgb="FF000000"/>
            <rFont val="Segoe UI"/>
            <family val="2"/>
            <charset val="1"/>
          </rPr>
          <t xml:space="preserve">
</t>
        </r>
        <r>
          <rPr>
            <sz val="9"/>
            <color rgb="FF000000"/>
            <rFont val="Segoe UI"/>
            <family val="2"/>
            <charset val="1"/>
          </rPr>
          <t xml:space="preserve">Beabsichtigt
</t>
        </r>
        <r>
          <rPr>
            <sz val="9"/>
            <color rgb="FF000000"/>
            <rFont val="Segoe UI"/>
            <family val="2"/>
            <charset val="1"/>
          </rPr>
          <t xml:space="preserve">Beantragt
</t>
        </r>
        <r>
          <rPr>
            <sz val="9"/>
            <color rgb="FF000000"/>
            <rFont val="Segoe UI"/>
            <family val="2"/>
            <charset val="1"/>
          </rPr>
          <t xml:space="preserve">Bewilligt
</t>
        </r>
        <r>
          <rPr>
            <sz val="9"/>
            <color rgb="FF000000"/>
            <rFont val="Segoe UI"/>
            <family val="2"/>
            <charset val="1"/>
          </rPr>
          <t xml:space="preserve">
</t>
        </r>
      </text>
    </comment>
    <comment ref="U40" authorId="0" shapeId="0" xr:uid="{00000000-0006-0000-0200-00001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Klaholz, Christian</author>
  </authors>
  <commentList>
    <comment ref="R5" authorId="0" shapeId="0" xr:uid="{00000000-0006-0000-0300-00000100000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xr:uid="{00000000-0006-0000-0300-000002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xr:uid="{00000000-0006-0000-0300-00000300000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xr:uid="{00000000-0006-0000-0300-000004000000}">
      <text>
        <r>
          <rPr>
            <b/>
            <sz val="9"/>
            <color indexed="81"/>
            <rFont val="Segoe UI"/>
            <family val="2"/>
          </rPr>
          <t>Klaholz, Christian:</t>
        </r>
        <r>
          <rPr>
            <sz val="9"/>
            <color indexed="81"/>
            <rFont val="Segoe UI"/>
            <family val="2"/>
          </rPr>
          <t xml:space="preserve">
In Stunden.</t>
        </r>
      </text>
    </comment>
    <comment ref="F9" authorId="0" shapeId="0" xr:uid="{00000000-0006-0000-0300-000005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xr:uid="{00000000-0006-0000-0300-00000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xr:uid="{00000000-0006-0000-0300-000007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xr:uid="{00000000-0006-0000-0300-000008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xr:uid="{00000000-0006-0000-0300-000009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xr:uid="{00000000-0006-0000-0300-00000A00000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xr:uid="{00000000-0006-0000-0300-00000B00000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xr:uid="{00000000-0006-0000-0300-00000C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xr:uid="{00000000-0006-0000-0300-00000D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xr:uid="{00000000-0006-0000-0300-00000E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xr:uid="{00000000-0006-0000-0300-00000F000000}">
      <text>
        <r>
          <rPr>
            <b/>
            <sz val="9"/>
            <color indexed="81"/>
            <rFont val="Segoe UI"/>
            <family val="2"/>
          </rPr>
          <t>Klaholz, Christian:</t>
        </r>
        <r>
          <rPr>
            <sz val="9"/>
            <color indexed="81"/>
            <rFont val="Segoe UI"/>
            <family val="2"/>
          </rPr>
          <t xml:space="preserve">
Spenden und Sponsoren</t>
        </r>
      </text>
    </comment>
    <comment ref="U19" authorId="0" shapeId="0" xr:uid="{00000000-0006-0000-0300-000010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xr:uid="{00000000-0006-0000-0300-000011000000}">
      <text>
        <r>
          <rPr>
            <b/>
            <sz val="9"/>
            <color indexed="81"/>
            <rFont val="Segoe UI"/>
            <family val="2"/>
          </rPr>
          <t>Klaholz, Christian:</t>
        </r>
        <r>
          <rPr>
            <sz val="9"/>
            <color indexed="81"/>
            <rFont val="Segoe UI"/>
            <family val="2"/>
          </rPr>
          <t xml:space="preserve">
Ticketverkäufe, Eintritte, Teilnahmegebühren etc.</t>
        </r>
      </text>
    </comment>
    <comment ref="U33" authorId="0" shapeId="0" xr:uid="{00000000-0006-0000-0300-000012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xr:uid="{00000000-0006-0000-0300-00001300000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xr:uid="{00000000-0006-0000-0300-00001400000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xr:uid="{00000000-0006-0000-0300-00001500000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xr:uid="{00000000-0006-0000-0300-00001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Klaholz, Christian</author>
  </authors>
  <commentList>
    <comment ref="R5" authorId="0" shapeId="0" xr:uid="{00000000-0006-0000-0400-00000100000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xr:uid="{00000000-0006-0000-0400-000002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xr:uid="{00000000-0006-0000-0400-00000300000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xr:uid="{00000000-0006-0000-0400-000004000000}">
      <text>
        <r>
          <rPr>
            <b/>
            <sz val="9"/>
            <color indexed="81"/>
            <rFont val="Segoe UI"/>
            <family val="2"/>
          </rPr>
          <t>Klaholz, Christian:</t>
        </r>
        <r>
          <rPr>
            <sz val="9"/>
            <color indexed="81"/>
            <rFont val="Segoe UI"/>
            <family val="2"/>
          </rPr>
          <t xml:space="preserve">
In Stunden.</t>
        </r>
      </text>
    </comment>
    <comment ref="F9" authorId="0" shapeId="0" xr:uid="{00000000-0006-0000-0400-000005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xr:uid="{00000000-0006-0000-0400-00000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xr:uid="{00000000-0006-0000-0400-000007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xr:uid="{00000000-0006-0000-0400-000008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xr:uid="{00000000-0006-0000-0400-000009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xr:uid="{00000000-0006-0000-0400-00000A00000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xr:uid="{00000000-0006-0000-0400-00000B00000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xr:uid="{00000000-0006-0000-0400-00000C00000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xr:uid="{00000000-0006-0000-0400-00000D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xr:uid="{00000000-0006-0000-0400-00000E00000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xr:uid="{00000000-0006-0000-0400-00000F000000}">
      <text>
        <r>
          <rPr>
            <b/>
            <sz val="9"/>
            <color indexed="81"/>
            <rFont val="Segoe UI"/>
            <family val="2"/>
          </rPr>
          <t>Klaholz, Christian:</t>
        </r>
        <r>
          <rPr>
            <sz val="9"/>
            <color indexed="81"/>
            <rFont val="Segoe UI"/>
            <family val="2"/>
          </rPr>
          <t xml:space="preserve">
Spenden und Sponsoren</t>
        </r>
      </text>
    </comment>
    <comment ref="U19" authorId="0" shapeId="0" xr:uid="{00000000-0006-0000-0400-000010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xr:uid="{00000000-0006-0000-0400-000011000000}">
      <text>
        <r>
          <rPr>
            <b/>
            <sz val="9"/>
            <color indexed="81"/>
            <rFont val="Segoe UI"/>
            <family val="2"/>
          </rPr>
          <t>Klaholz, Christian:</t>
        </r>
        <r>
          <rPr>
            <sz val="9"/>
            <color indexed="81"/>
            <rFont val="Segoe UI"/>
            <family val="2"/>
          </rPr>
          <t xml:space="preserve">
Ticketverkäufe, Eintritte, Teilnahmegebühren etc.</t>
        </r>
      </text>
    </comment>
    <comment ref="U33" authorId="0" shapeId="0" xr:uid="{00000000-0006-0000-0400-000012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xr:uid="{00000000-0006-0000-0400-00001300000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xr:uid="{00000000-0006-0000-0400-00001400000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xr:uid="{00000000-0006-0000-0400-00001500000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xr:uid="{00000000-0006-0000-0400-00001600000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Klaholz, Christian</author>
  </authors>
  <commentList>
    <comment ref="H10" authorId="0" shapeId="0" xr:uid="{00000000-0006-0000-0600-00000100000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xr:uid="{00000000-0006-0000-0600-00000200000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xr:uid="{00000000-0006-0000-0600-00000300000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xr:uid="{00000000-0006-0000-0600-00000400000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xr:uid="{00000000-0006-0000-0600-00000500000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<sst xmlns="http://schemas.openxmlformats.org/spreadsheetml/2006/main" count="439" uniqueCount="213">
  <si>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</si>
  <si>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</si>
  <si>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</si>
  <si>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</si>
  <si>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</si>
  <si>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</si>
  <si>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</si>
  <si>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</si>
  <si>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</si>
  <si>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</si>
  <si>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</si>
  <si>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</si>
  <si>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</si>
  <si>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</si>
  <si>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</si>
  <si>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</si>
  <si>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</si>
  <si>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</si>
  <si>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</si>
  <si>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</si>
  <si>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</si>
  <si>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</si>
  <si>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</si>
  <si>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</si>
  <si>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</si>
  <si>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</si>
  <si>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</si>
  <si>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</si>
  <si>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</si>
  <si>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</si>
  <si>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</si>
  <si>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</si>
  <si>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</si>
  <si>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</si>
  <si>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</si>
  <si>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</si>
  <si>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</si>
  <si>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</si>
  <si>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</si>
  <si>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</si>
  <si>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</si>
  <si>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</si>
  <si>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</si>
  <si>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</si>
  <si>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</si>
  <si>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</si>
  <si>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</si>
  <si>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</si>
  <si>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</si>
  <si>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</si>
  <si>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</si>
  <si>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</si>
  <si>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</si>
  <si>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</si>
  <si>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</si>
  <si>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</si>
  <si>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</si>
  <si>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</si>
  <si>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</si>
  <si>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</si>
  <si>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</si>
  <si>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</si>
  <si>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</si>
  <si>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</si>
  <si>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</si>
  <si>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</si>
  <si>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</si>
  <si>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</si>
  <si>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</si>
  <si>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</si>
  <si>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</si>
  <si>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</si>
  <si>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</si>
  <si>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</si>
  <si>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</si>
  <si>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</si>
  <si>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</si>
  <si>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</si>
  <si>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</si>
  <si>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</si>
  <si>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</si>
  <si>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</si>
  <si>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</si>
  <si>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</si>
  <si>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</si>
  <si>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</si>
  <si>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</si>
  <si>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</si>
  <si>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</si>
  <si>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</si>
  <si>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</si>
  <si>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</si>
  <si>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</si>
  <si>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</si>
  <si>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</si>
  <si>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</si>
  <si>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</si>
  <si>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</si>
  <si>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</si>
  <si>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</si>
  <si>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</si>
  <si>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</si>
  <si>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</si>
  <si>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</si>
  <si>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</si>
  <si>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</si>
  <si>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</si>
  <si>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</si>
  <si>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</si>
  <si>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</si>
  <si>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</si>
  <si>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</si>
  <si>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</si>
  <si>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</si>
  <si>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</si>
  <si>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</si>
  <si>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</si>
  <si>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</si>
  <si>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</si>
  <si>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</si>
  <si>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</si>
  <si>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</si>
  <si>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</si>
  <si>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</si>
  <si>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</si>
  <si>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</si>
  <si>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</si>
  <si>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</si>
  <si>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</si>
  <si>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</si>
  <si>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</si>
  <si>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</si>
  <si>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</si>
  <si>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</si>
  <si>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</si>
  <si>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</si>
  <si>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</si>
  <si>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</si>
  <si>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</si>
  <si>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</si>
  <si>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davon Summe bürgerschaftliches Engagement</t>
  </si>
  <si>
    <t>Private Dritte</t>
  </si>
  <si>
    <t xml:space="preserve">Öffentliche </t>
  </si>
  <si>
    <t>Keine Drittmittel und daher Prüfung?</t>
  </si>
  <si>
    <t>festgesetzt.</t>
  </si>
  <si>
    <t>Status</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</si>
  <si>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</si>
  <si>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</si>
  <si>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</si>
  <si>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</si>
  <si>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</si>
  <si>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</si>
  <si>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</si>
  <si>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</si>
  <si>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</si>
  <si>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</si>
  <si>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</si>
  <si>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</si>
  <si>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</si>
  <si>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</si>
  <si>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</si>
  <si>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</si>
  <si>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</si>
  <si>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</si>
  <si>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</si>
  <si>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</si>
  <si>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</si>
  <si>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</si>
  <si>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</si>
  <si>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</si>
  <si>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</si>
  <si>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</si>
  <si>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</si>
  <si>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</si>
  <si>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</si>
  <si>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</si>
  <si>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</si>
  <si>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</si>
  <si>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</si>
  <si>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</si>
  <si>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</si>
  <si>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</si>
  <si>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</si>
  <si>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</si>
  <si>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</si>
  <si>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</si>
  <si>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</si>
  <si>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</si>
  <si>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</si>
  <si>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</si>
  <si>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</si>
  <si>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</si>
  <si>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</si>
  <si>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</si>
  <si>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</si>
  <si>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</si>
  <si>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</si>
  <si>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</si>
  <si>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</si>
  <si>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</si>
  <si>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</si>
  <si>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</si>
  <si>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</si>
  <si>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</si>
  <si>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</si>
  <si>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</si>
  <si>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</si>
  <si>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</si>
  <si>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</si>
  <si>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Kosten für BE können grundsätzlich mit 20 EUR je Stunde in den Kosten- und Finanzierungsplan aufgenommen werden. Ausnahmsweise kann ein höherer Betrag in</t>
  </si>
  <si>
    <t>Versionsdatum ist der 23.01.2024. Erstellt durch Christian Klaholz, Bezirksregierung Arnsberg.</t>
  </si>
  <si>
    <t>Zahlung der 20 EUR je Stunde findet nicht statt.</t>
  </si>
  <si>
    <t>werden, beispielsweise auf der Einnahmenseite "Eigenanteil durch BE 300 EUR für 2021" ausgeglichen durch Personalausgaben "Aufbau Veranstaltung 15 Stunden x 20 EUR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</si>
</sst>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52"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
      <b/>
      <sz val="9"/>
      <color rgb="FF000000"/>
      <name val="Segoe UI"/>
      <family val="2"/>
      <charset val="1"/>
    </font>
    <font>
      <sz val="9"/>
      <color rgb="FF000000"/>
      <name val="Segoe UI"/>
      <family val="2"/>
      <charset val="1"/>
    </font>
    <font>
      <u/>
      <sz val="9"/>
      <color rgb="FF000000"/>
      <name val="Segoe UI"/>
      <family val="2"/>
      <charset val="1"/>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424">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2" xfId="0" applyFont="1" applyBorder="1" applyAlignment="1">
      <alignment horizontal="center"/>
    </xf>
    <xf numFmtId="164" fontId="0" fillId="0" borderId="0" xfId="0" applyNumberFormat="1"/>
    <xf numFmtId="0" fontId="1" fillId="0" borderId="0" xfId="0" applyFont="1"/>
    <xf numFmtId="0" fontId="0" fillId="0" borderId="2" xfId="0" applyBorder="1"/>
    <xf numFmtId="0" fontId="0" fillId="0" borderId="3" xfId="0" applyBorder="1"/>
    <xf numFmtId="0" fontId="0" fillId="0" borderId="12" xfId="0" applyBorder="1"/>
    <xf numFmtId="0" fontId="0" fillId="0" borderId="13" xfId="0" applyBorder="1"/>
    <xf numFmtId="0" fontId="0" fillId="0" borderId="1" xfId="0" applyBorder="1"/>
    <xf numFmtId="0" fontId="2" fillId="2" borderId="0" xfId="0" applyFont="1" applyFill="1"/>
    <xf numFmtId="164" fontId="2" fillId="2" borderId="0" xfId="0" applyNumberFormat="1" applyFont="1" applyFill="1"/>
    <xf numFmtId="0" fontId="0" fillId="0" borderId="5" xfId="0" applyBorder="1"/>
    <xf numFmtId="164" fontId="0" fillId="0" borderId="7" xfId="0" applyNumberFormat="1" applyBorder="1"/>
    <xf numFmtId="0" fontId="3" fillId="2" borderId="0" xfId="0" applyFont="1" applyFill="1"/>
    <xf numFmtId="0" fontId="0" fillId="2" borderId="0" xfId="0" applyFill="1"/>
    <xf numFmtId="0" fontId="0" fillId="0" borderId="15" xfId="0" applyBorder="1"/>
    <xf numFmtId="0" fontId="10" fillId="0" borderId="0" xfId="0" applyFont="1"/>
    <xf numFmtId="0" fontId="11" fillId="0" borderId="0" xfId="0" applyFont="1"/>
    <xf numFmtId="0" fontId="10" fillId="0" borderId="3" xfId="0" applyFont="1" applyBorder="1"/>
    <xf numFmtId="0" fontId="8" fillId="0" borderId="0" xfId="0" applyFont="1"/>
    <xf numFmtId="0" fontId="7" fillId="0" borderId="0" xfId="0" applyFont="1"/>
    <xf numFmtId="0" fontId="12" fillId="0" borderId="0" xfId="0" applyFont="1"/>
    <xf numFmtId="10" fontId="0" fillId="2" borderId="6" xfId="0" applyNumberFormat="1" applyFill="1" applyBorder="1"/>
    <xf numFmtId="0" fontId="1" fillId="0" borderId="5" xfId="0" applyFont="1" applyBorder="1"/>
    <xf numFmtId="0" fontId="0" fillId="0" borderId="6" xfId="0" applyBorder="1"/>
    <xf numFmtId="164" fontId="0" fillId="0" borderId="6" xfId="0" applyNumberFormat="1" applyBorder="1"/>
    <xf numFmtId="10" fontId="0" fillId="0" borderId="6" xfId="0" applyNumberFormat="1" applyBorder="1"/>
    <xf numFmtId="9" fontId="0" fillId="0" borderId="6" xfId="0" applyNumberFormat="1" applyBorder="1"/>
    <xf numFmtId="164" fontId="1" fillId="0" borderId="0" xfId="0" applyNumberFormat="1" applyFont="1"/>
    <xf numFmtId="164" fontId="1" fillId="0" borderId="6" xfId="0" applyNumberFormat="1" applyFont="1" applyBorder="1"/>
    <xf numFmtId="164" fontId="1" fillId="0" borderId="7" xfId="0" applyNumberFormat="1" applyFont="1" applyBorder="1"/>
    <xf numFmtId="0" fontId="13" fillId="0" borderId="0" xfId="0" applyFont="1"/>
    <xf numFmtId="0" fontId="14" fillId="0" borderId="0" xfId="0" applyFont="1"/>
    <xf numFmtId="164" fontId="8" fillId="0" borderId="4" xfId="0" applyNumberFormat="1" applyFont="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Border="1"/>
    <xf numFmtId="164" fontId="1" fillId="0" borderId="15" xfId="0" applyNumberFormat="1" applyFont="1" applyBorder="1"/>
    <xf numFmtId="164" fontId="1" fillId="0" borderId="14" xfId="0" applyNumberFormat="1" applyFont="1" applyBorder="1"/>
    <xf numFmtId="10" fontId="1" fillId="0" borderId="15" xfId="0" applyNumberFormat="1" applyFont="1" applyBorder="1" applyAlignment="1">
      <alignment horizontal="center"/>
    </xf>
    <xf numFmtId="0" fontId="2" fillId="0" borderId="0" xfId="0" applyFont="1"/>
    <xf numFmtId="0" fontId="17" fillId="0" borderId="0" xfId="0" applyFont="1"/>
    <xf numFmtId="0" fontId="4" fillId="0" borderId="0" xfId="0" applyFont="1"/>
    <xf numFmtId="0" fontId="15" fillId="0" borderId="0" xfId="0" applyFont="1"/>
    <xf numFmtId="164" fontId="8" fillId="0" borderId="0" xfId="0" applyNumberFormat="1" applyFont="1"/>
    <xf numFmtId="0" fontId="9" fillId="0" borderId="0" xfId="0" applyFont="1"/>
    <xf numFmtId="14" fontId="24" fillId="0" borderId="18" xfId="0" applyNumberFormat="1" applyFont="1" applyBorder="1"/>
    <xf numFmtId="0" fontId="0" fillId="0" borderId="17" xfId="0" applyBorder="1" applyAlignment="1">
      <alignment horizontal="center"/>
    </xf>
    <xf numFmtId="0" fontId="0" fillId="0" borderId="16" xfId="0" applyBorder="1" applyAlignment="1">
      <alignment horizontal="center"/>
    </xf>
    <xf numFmtId="0" fontId="5" fillId="0" borderId="0" xfId="0" applyFont="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Border="1" applyAlignment="1">
      <alignment wrapText="1"/>
    </xf>
    <xf numFmtId="0" fontId="27" fillId="0" borderId="6" xfId="0" applyFont="1" applyBorder="1" applyAlignment="1">
      <alignment wrapText="1"/>
    </xf>
    <xf numFmtId="0" fontId="2" fillId="2" borderId="6" xfId="0" applyFont="1" applyFill="1" applyBorder="1"/>
    <xf numFmtId="0" fontId="1" fillId="0" borderId="4" xfId="0" applyFont="1" applyBorder="1" applyAlignment="1">
      <alignment horizontal="right"/>
    </xf>
    <xf numFmtId="0" fontId="8" fillId="0" borderId="4" xfId="0" applyFont="1" applyBorder="1"/>
    <xf numFmtId="0" fontId="28" fillId="0" borderId="20" xfId="0" applyFont="1" applyBorder="1"/>
    <xf numFmtId="0" fontId="11" fillId="0" borderId="45" xfId="0" applyFont="1" applyBorder="1"/>
    <xf numFmtId="0" fontId="11" fillId="0" borderId="3" xfId="0" applyFont="1" applyBorder="1"/>
    <xf numFmtId="164" fontId="29" fillId="0" borderId="3" xfId="0" applyNumberFormat="1" applyFont="1" applyBorder="1"/>
    <xf numFmtId="0" fontId="0" fillId="0" borderId="8" xfId="0" applyBorder="1"/>
    <xf numFmtId="0" fontId="10" fillId="0" borderId="2" xfId="0" applyFont="1" applyBorder="1"/>
    <xf numFmtId="0" fontId="0" fillId="3" borderId="3" xfId="0" applyFill="1" applyBorder="1"/>
    <xf numFmtId="0" fontId="10" fillId="5" borderId="4"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2" fillId="2" borderId="12" xfId="0" applyFont="1" applyFill="1" applyBorder="1"/>
    <xf numFmtId="164" fontId="0" fillId="3" borderId="13" xfId="0" applyNumberFormat="1" applyFill="1" applyBorder="1"/>
    <xf numFmtId="0" fontId="11" fillId="0" borderId="13" xfId="0" applyFont="1" applyBorder="1"/>
    <xf numFmtId="0" fontId="11" fillId="0" borderId="12" xfId="0" applyFont="1" applyBorder="1"/>
    <xf numFmtId="0" fontId="0" fillId="3" borderId="15" xfId="0" applyFill="1" applyBorder="1"/>
    <xf numFmtId="164" fontId="10" fillId="3" borderId="4" xfId="0" applyNumberFormat="1" applyFont="1" applyFill="1" applyBorder="1"/>
    <xf numFmtId="0" fontId="10" fillId="5" borderId="4" xfId="0"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Border="1"/>
    <xf numFmtId="0" fontId="11" fillId="0" borderId="60" xfId="0" applyFont="1" applyBorder="1"/>
    <xf numFmtId="164" fontId="0" fillId="3" borderId="60" xfId="0" applyNumberFormat="1" applyFill="1" applyBorder="1"/>
    <xf numFmtId="0" fontId="10" fillId="3" borderId="47" xfId="0" applyFont="1" applyFill="1" applyBorder="1"/>
    <xf numFmtId="164" fontId="10" fillId="0" borderId="57" xfId="0" applyNumberFormat="1" applyFont="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ill="1" applyBorder="1"/>
    <xf numFmtId="164" fontId="0" fillId="3" borderId="52" xfId="0" applyNumberFormat="1" applyFill="1" applyBorder="1"/>
    <xf numFmtId="0" fontId="0" fillId="3" borderId="52" xfId="0" applyFill="1" applyBorder="1"/>
    <xf numFmtId="0" fontId="10" fillId="3" borderId="52" xfId="0" applyFont="1" applyFill="1" applyBorder="1"/>
    <xf numFmtId="0" fontId="10" fillId="5" borderId="14" xfId="0" applyFont="1" applyFill="1" applyBorder="1" applyAlignment="1">
      <alignment wrapText="1"/>
    </xf>
    <xf numFmtId="0" fontId="10" fillId="0" borderId="52" xfId="0" applyFont="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xf numFmtId="0" fontId="4" fillId="2" borderId="13" xfId="0" applyFont="1" applyFill="1" applyBorder="1"/>
    <xf numFmtId="0" fontId="10" fillId="5" borderId="42" xfId="0" applyFont="1" applyFill="1" applyBorder="1" applyAlignment="1">
      <alignment wrapText="1"/>
    </xf>
    <xf numFmtId="0" fontId="4" fillId="2" borderId="0" xfId="0" applyFont="1" applyFill="1"/>
    <xf numFmtId="0" fontId="0" fillId="0" borderId="62" xfId="0" applyBorder="1"/>
    <xf numFmtId="0" fontId="11" fillId="0" borderId="48" xfId="0" applyFont="1" applyBorder="1"/>
    <xf numFmtId="0" fontId="0" fillId="3" borderId="62" xfId="0" applyFill="1" applyBorder="1"/>
    <xf numFmtId="164" fontId="0" fillId="0" borderId="62" xfId="0" applyNumberFormat="1" applyBorder="1"/>
    <xf numFmtId="0" fontId="0" fillId="0" borderId="52" xfId="0" applyBorder="1"/>
    <xf numFmtId="164" fontId="10" fillId="3" borderId="60" xfId="0" applyNumberFormat="1" applyFont="1" applyFill="1" applyBorder="1"/>
    <xf numFmtId="164" fontId="10" fillId="0" borderId="28" xfId="0" applyNumberFormat="1" applyFont="1" applyBorder="1" applyAlignment="1">
      <alignment wrapText="1"/>
    </xf>
    <xf numFmtId="164" fontId="10" fillId="0" borderId="10" xfId="0" applyNumberFormat="1" applyFont="1" applyBorder="1" applyAlignment="1">
      <alignment wrapText="1"/>
    </xf>
    <xf numFmtId="164" fontId="10" fillId="0" borderId="0" xfId="0" applyNumberFormat="1" applyFont="1" applyAlignment="1">
      <alignment wrapText="1"/>
    </xf>
    <xf numFmtId="0" fontId="10" fillId="3" borderId="51" xfId="0" applyFont="1" applyFill="1" applyBorder="1"/>
    <xf numFmtId="164" fontId="10" fillId="0" borderId="0" xfId="0" applyNumberFormat="1" applyFont="1"/>
    <xf numFmtId="0" fontId="10" fillId="0" borderId="0" xfId="0" applyFont="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10" fillId="0" borderId="4" xfId="0" applyFont="1" applyBorder="1"/>
    <xf numFmtId="164" fontId="10" fillId="0" borderId="4" xfId="0" applyNumberFormat="1" applyFont="1" applyBorder="1"/>
    <xf numFmtId="0" fontId="0" fillId="0" borderId="4" xfId="0" applyBorder="1"/>
    <xf numFmtId="0" fontId="13" fillId="5" borderId="3" xfId="0" applyFont="1" applyFill="1" applyBorder="1" applyAlignment="1">
      <alignment horizontal="left" vertical="top"/>
    </xf>
    <xf numFmtId="0" fontId="13" fillId="5" borderId="0" xfId="0" applyFont="1" applyFill="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Border="1" applyAlignment="1">
      <alignment horizontal="right" vertical="top"/>
    </xf>
    <xf numFmtId="164" fontId="10" fillId="0" borderId="11" xfId="0" applyNumberFormat="1" applyFont="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ill="1" applyBorder="1"/>
    <xf numFmtId="14" fontId="0" fillId="5" borderId="4" xfId="0" applyNumberFormat="1" applyFill="1" applyBorder="1"/>
    <xf numFmtId="0" fontId="0" fillId="3" borderId="51" xfId="0" applyFill="1" applyBorder="1" applyAlignment="1">
      <alignment horizontal="left" vertical="top"/>
    </xf>
    <xf numFmtId="0" fontId="10" fillId="3" borderId="52" xfId="0" applyFont="1" applyFill="1" applyBorder="1" applyAlignment="1">
      <alignment horizontal="left" vertical="top"/>
    </xf>
    <xf numFmtId="0" fontId="0" fillId="3" borderId="52" xfId="0" applyFill="1" applyBorder="1" applyAlignment="1">
      <alignment horizontal="left" vertical="top"/>
    </xf>
    <xf numFmtId="164" fontId="0" fillId="3" borderId="52" xfId="0" applyNumberFormat="1" applyFill="1" applyBorder="1" applyAlignment="1">
      <alignment horizontal="left" vertical="top"/>
    </xf>
    <xf numFmtId="0" fontId="0" fillId="0" borderId="0" xfId="0" applyAlignment="1">
      <alignment horizontal="left" vertical="top"/>
    </xf>
    <xf numFmtId="0" fontId="0" fillId="3" borderId="50" xfId="0"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Border="1"/>
    <xf numFmtId="164" fontId="8" fillId="0" borderId="4" xfId="0" applyNumberFormat="1" applyFont="1" applyBorder="1" applyAlignment="1">
      <alignment horizontal="right" vertical="top"/>
    </xf>
    <xf numFmtId="164" fontId="8" fillId="0" borderId="57" xfId="0" applyNumberFormat="1" applyFont="1" applyBorder="1" applyAlignment="1">
      <alignment horizontal="right" vertical="top"/>
    </xf>
    <xf numFmtId="164" fontId="8" fillId="0" borderId="15" xfId="0" applyNumberFormat="1" applyFont="1" applyBorder="1" applyAlignment="1">
      <alignment horizontal="right" vertical="top"/>
    </xf>
    <xf numFmtId="164" fontId="8" fillId="0" borderId="58" xfId="0" applyNumberFormat="1" applyFont="1" applyBorder="1" applyAlignment="1">
      <alignment horizontal="right" vertical="top"/>
    </xf>
    <xf numFmtId="0" fontId="13" fillId="0" borderId="50" xfId="0" applyFont="1" applyBorder="1"/>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3"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164" fontId="10" fillId="0" borderId="6" xfId="0" applyNumberFormat="1" applyFont="1" applyBorder="1"/>
    <xf numFmtId="0" fontId="10" fillId="0" borderId="55" xfId="0" applyFont="1" applyBorder="1" applyAlignment="1">
      <alignment horizontal="left" vertical="top"/>
    </xf>
    <xf numFmtId="10" fontId="10" fillId="0" borderId="14" xfId="0" applyNumberFormat="1" applyFont="1" applyBorder="1" applyAlignment="1">
      <alignment horizontal="left" vertical="top"/>
    </xf>
    <xf numFmtId="10" fontId="10" fillId="0" borderId="14" xfId="0" applyNumberFormat="1" applyFont="1" applyBorder="1" applyAlignment="1">
      <alignment horizontal="right" vertical="top"/>
    </xf>
    <xf numFmtId="10" fontId="10" fillId="0" borderId="44" xfId="0" applyNumberFormat="1" applyFont="1" applyBorder="1" applyAlignment="1">
      <alignment horizontal="right" vertical="top"/>
    </xf>
    <xf numFmtId="0" fontId="16" fillId="0" borderId="0" xfId="0" applyFont="1"/>
    <xf numFmtId="164" fontId="18" fillId="0" borderId="0" xfId="0" applyNumberFormat="1" applyFont="1"/>
    <xf numFmtId="10" fontId="1" fillId="0" borderId="0" xfId="0" applyNumberFormat="1" applyFont="1"/>
    <xf numFmtId="0" fontId="0" fillId="0" borderId="1"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xf numFmtId="0" fontId="10" fillId="0" borderId="23" xfId="0" applyFont="1" applyBorder="1" applyAlignment="1">
      <alignment horizontal="left"/>
    </xf>
    <xf numFmtId="0" fontId="11" fillId="0" borderId="0" xfId="0" applyFont="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0" borderId="14" xfId="0" applyFont="1" applyBorder="1" applyAlignment="1">
      <alignment horizontal="left" vertical="top"/>
    </xf>
    <xf numFmtId="164" fontId="2" fillId="0" borderId="0" xfId="0" applyNumberFormat="1" applyFont="1"/>
    <xf numFmtId="164" fontId="21" fillId="0" borderId="0" xfId="0" applyNumberFormat="1" applyFont="1"/>
    <xf numFmtId="0" fontId="1" fillId="0" borderId="3" xfId="0" applyFont="1" applyBorder="1" applyAlignment="1">
      <alignment horizontal="right" vertical="top"/>
    </xf>
    <xf numFmtId="0" fontId="1" fillId="0" borderId="2" xfId="0" applyFont="1" applyBorder="1" applyAlignment="1">
      <alignment horizontal="right" vertical="top"/>
    </xf>
    <xf numFmtId="164" fontId="18" fillId="9" borderId="0" xfId="0" applyNumberFormat="1" applyFont="1" applyFill="1"/>
    <xf numFmtId="164" fontId="18" fillId="0" borderId="7" xfId="0" applyNumberFormat="1" applyFont="1" applyBorder="1"/>
    <xf numFmtId="164" fontId="10" fillId="9" borderId="0" xfId="0" applyNumberFormat="1" applyFont="1" applyFill="1"/>
    <xf numFmtId="164" fontId="10" fillId="0" borderId="7" xfId="0" applyNumberFormat="1" applyFont="1" applyBorder="1"/>
    <xf numFmtId="0" fontId="37" fillId="0" borderId="0" xfId="0" applyFont="1" applyAlignment="1">
      <alignment horizontal="center"/>
    </xf>
    <xf numFmtId="164" fontId="18" fillId="0" borderId="13" xfId="0" applyNumberFormat="1" applyFont="1" applyBorder="1"/>
    <xf numFmtId="164" fontId="18" fillId="0" borderId="14" xfId="0" applyNumberFormat="1" applyFont="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xf numFmtId="10" fontId="0" fillId="0" borderId="0" xfId="0" applyNumberFormat="1"/>
    <xf numFmtId="0" fontId="2" fillId="0" borderId="22" xfId="0" applyFont="1" applyBorder="1"/>
    <xf numFmtId="0" fontId="20" fillId="0" borderId="0" xfId="0" applyFont="1"/>
    <xf numFmtId="0" fontId="8" fillId="0" borderId="22" xfId="0" applyFont="1" applyBorder="1"/>
    <xf numFmtId="0" fontId="35" fillId="0" borderId="0" xfId="0" applyFont="1"/>
    <xf numFmtId="0" fontId="0" fillId="0" borderId="24" xfId="0" applyBorder="1"/>
    <xf numFmtId="0" fontId="38" fillId="0" borderId="20" xfId="0" applyFont="1" applyBorder="1" applyAlignment="1">
      <alignment horizontal="center"/>
    </xf>
    <xf numFmtId="0" fontId="38" fillId="0" borderId="0" xfId="0" applyFont="1" applyAlignment="1">
      <alignment horizontal="center"/>
    </xf>
    <xf numFmtId="164" fontId="1" fillId="0" borderId="23" xfId="0" applyNumberFormat="1" applyFont="1" applyBorder="1"/>
    <xf numFmtId="164" fontId="10" fillId="10" borderId="0" xfId="0" applyNumberFormat="1" applyFont="1" applyFill="1"/>
    <xf numFmtId="0" fontId="28" fillId="0" borderId="0" xfId="0" applyFont="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Alignment="1">
      <alignment horizontal="right"/>
    </xf>
    <xf numFmtId="10" fontId="8" fillId="0" borderId="0" xfId="0" applyNumberFormat="1" applyFont="1"/>
    <xf numFmtId="0" fontId="39" fillId="0" borderId="0" xfId="0" applyFont="1"/>
    <xf numFmtId="0" fontId="39" fillId="0" borderId="0" xfId="0" applyFont="1" applyAlignment="1">
      <alignment horizontal="right"/>
    </xf>
    <xf numFmtId="0" fontId="40" fillId="0" borderId="0" xfId="0" applyFont="1"/>
    <xf numFmtId="0" fontId="22" fillId="0" borderId="0" xfId="0" applyFont="1"/>
    <xf numFmtId="0" fontId="23" fillId="0" borderId="0" xfId="0" applyFont="1"/>
    <xf numFmtId="0" fontId="43" fillId="0" borderId="0" xfId="0" applyFont="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45" fillId="0" borderId="0" xfId="0" applyFont="1"/>
    <xf numFmtId="164" fontId="10" fillId="0" borderId="1" xfId="0" applyNumberFormat="1" applyFont="1" applyBorder="1"/>
    <xf numFmtId="164" fontId="10" fillId="0" borderId="60" xfId="0" applyNumberFormat="1" applyFont="1" applyBorder="1"/>
    <xf numFmtId="0" fontId="44" fillId="0" borderId="0" xfId="0" applyFont="1"/>
    <xf numFmtId="0" fontId="40" fillId="0" borderId="0" xfId="0" applyFont="1" applyAlignment="1">
      <alignment horizontal="right"/>
    </xf>
    <xf numFmtId="0" fontId="11" fillId="0" borderId="27" xfId="0" applyFont="1" applyBorder="1"/>
    <xf numFmtId="0" fontId="10" fillId="0" borderId="28" xfId="0" applyFont="1" applyBorder="1"/>
    <xf numFmtId="0" fontId="10" fillId="0" borderId="29" xfId="0" applyFont="1" applyBorder="1"/>
    <xf numFmtId="9" fontId="18" fillId="0" borderId="37" xfId="2" applyFont="1" applyFill="1" applyBorder="1"/>
    <xf numFmtId="0" fontId="10" fillId="0" borderId="13" xfId="0" applyFont="1" applyBorder="1"/>
    <xf numFmtId="0" fontId="13" fillId="0" borderId="3" xfId="0" applyFont="1" applyBorder="1"/>
    <xf numFmtId="0" fontId="18" fillId="0" borderId="41" xfId="0" applyFont="1" applyBorder="1" applyAlignment="1">
      <alignment horizontal="right"/>
    </xf>
    <xf numFmtId="0" fontId="18" fillId="0" borderId="4" xfId="0" applyFont="1" applyBorder="1" applyAlignment="1">
      <alignment horizontal="right"/>
    </xf>
    <xf numFmtId="0" fontId="11" fillId="0" borderId="2" xfId="0" applyFont="1" applyBorder="1"/>
    <xf numFmtId="0" fontId="11" fillId="0" borderId="46" xfId="0" applyFont="1" applyBorder="1"/>
    <xf numFmtId="0" fontId="10" fillId="0" borderId="47" xfId="0" applyFont="1" applyBorder="1"/>
    <xf numFmtId="0" fontId="16" fillId="0" borderId="48" xfId="0" applyFont="1" applyBorder="1"/>
    <xf numFmtId="0" fontId="10" fillId="0" borderId="40" xfId="0" applyFont="1" applyBorder="1"/>
    <xf numFmtId="164" fontId="18" fillId="0" borderId="42" xfId="0" applyNumberFormat="1" applyFont="1" applyBorder="1"/>
    <xf numFmtId="10" fontId="18" fillId="0" borderId="30" xfId="0" applyNumberFormat="1" applyFont="1" applyBorder="1"/>
    <xf numFmtId="0" fontId="11" fillId="0" borderId="43" xfId="0" applyFont="1" applyBorder="1"/>
    <xf numFmtId="0" fontId="18" fillId="0" borderId="13" xfId="0" applyFont="1" applyBorder="1"/>
    <xf numFmtId="0" fontId="16" fillId="0" borderId="44" xfId="0" applyFont="1" applyBorder="1" applyAlignment="1">
      <alignment horizontal="right"/>
    </xf>
    <xf numFmtId="0" fontId="30" fillId="0" borderId="41" xfId="0" applyFont="1" applyBorder="1" applyAlignment="1">
      <alignment horizontal="right"/>
    </xf>
    <xf numFmtId="0" fontId="11" fillId="0" borderId="31" xfId="0" applyFont="1" applyBorder="1"/>
    <xf numFmtId="0" fontId="11" fillId="0" borderId="4" xfId="0" applyFont="1" applyBorder="1"/>
    <xf numFmtId="0" fontId="16" fillId="0" borderId="41" xfId="0" applyFont="1" applyBorder="1" applyAlignment="1">
      <alignment horizontal="right"/>
    </xf>
    <xf numFmtId="0" fontId="16" fillId="0" borderId="31" xfId="0" applyFont="1" applyBorder="1"/>
    <xf numFmtId="0" fontId="18" fillId="0" borderId="1" xfId="0" applyFont="1" applyBorder="1"/>
    <xf numFmtId="0" fontId="18" fillId="0" borderId="3" xfId="0" applyFont="1" applyBorder="1"/>
    <xf numFmtId="0" fontId="18" fillId="0" borderId="2" xfId="0" applyFont="1" applyBorder="1"/>
    <xf numFmtId="0" fontId="18" fillId="0" borderId="32" xfId="0" applyFont="1" applyBorder="1" applyAlignment="1">
      <alignment horizontal="right"/>
    </xf>
    <xf numFmtId="0" fontId="11" fillId="0" borderId="33" xfId="0" applyFont="1" applyBorder="1"/>
    <xf numFmtId="164" fontId="10" fillId="0" borderId="5" xfId="0" applyNumberFormat="1" applyFont="1" applyBorder="1"/>
    <xf numFmtId="164" fontId="10" fillId="0" borderId="23" xfId="0" applyNumberFormat="1" applyFont="1" applyBorder="1"/>
    <xf numFmtId="0" fontId="11" fillId="0" borderId="34" xfId="0" applyFont="1" applyBorder="1"/>
    <xf numFmtId="164" fontId="10" fillId="0" borderId="35" xfId="0" applyNumberFormat="1" applyFont="1" applyBorder="1"/>
    <xf numFmtId="164" fontId="10" fillId="0" borderId="25" xfId="0" applyNumberFormat="1" applyFont="1" applyBorder="1"/>
    <xf numFmtId="164" fontId="10" fillId="0" borderId="36" xfId="0" applyNumberFormat="1" applyFont="1" applyBorder="1"/>
    <xf numFmtId="164" fontId="10" fillId="0" borderId="26" xfId="0" applyNumberFormat="1" applyFont="1" applyBorder="1"/>
    <xf numFmtId="0" fontId="16" fillId="0" borderId="27" xfId="0" applyFont="1" applyBorder="1"/>
    <xf numFmtId="0" fontId="18" fillId="0" borderId="28" xfId="0" applyFont="1" applyBorder="1"/>
    <xf numFmtId="0" fontId="1" fillId="0" borderId="37" xfId="0" applyFont="1" applyBorder="1"/>
    <xf numFmtId="0" fontId="1" fillId="0" borderId="32" xfId="0" applyFont="1" applyBorder="1" applyAlignment="1">
      <alignment horizontal="right"/>
    </xf>
    <xf numFmtId="164" fontId="0" fillId="0" borderId="23" xfId="0" applyNumberFormat="1" applyBorder="1"/>
    <xf numFmtId="0" fontId="11" fillId="0" borderId="38" xfId="0" applyFont="1" applyBorder="1"/>
    <xf numFmtId="164" fontId="10" fillId="0" borderId="8" xfId="0" applyNumberFormat="1" applyFont="1" applyBorder="1"/>
    <xf numFmtId="164" fontId="10" fillId="0" borderId="10" xfId="0" applyNumberFormat="1" applyFont="1" applyBorder="1"/>
    <xf numFmtId="164" fontId="10" fillId="0" borderId="9" xfId="0" applyNumberFormat="1" applyFont="1" applyBorder="1"/>
    <xf numFmtId="164" fontId="0" fillId="0" borderId="39" xfId="0" applyNumberFormat="1" applyBorder="1"/>
    <xf numFmtId="0" fontId="10" fillId="0" borderId="55" xfId="0" applyFont="1" applyBorder="1"/>
    <xf numFmtId="164" fontId="0" fillId="0" borderId="54" xfId="0" applyNumberFormat="1" applyBorder="1"/>
    <xf numFmtId="0" fontId="18" fillId="0" borderId="56" xfId="0" applyFont="1" applyBorder="1" applyAlignment="1">
      <alignment horizontal="left" vertical="top"/>
    </xf>
    <xf numFmtId="0" fontId="10" fillId="0" borderId="42" xfId="0" applyFont="1" applyBorder="1" applyAlignment="1">
      <alignment horizontal="left" vertical="top"/>
    </xf>
    <xf numFmtId="0" fontId="18" fillId="0" borderId="42" xfId="0" applyFont="1" applyBorder="1" applyAlignment="1">
      <alignment horizontal="left" vertical="top"/>
    </xf>
    <xf numFmtId="0" fontId="18" fillId="0" borderId="30" xfId="0" applyFont="1" applyBorder="1" applyAlignment="1">
      <alignment horizontal="left" vertical="top"/>
    </xf>
    <xf numFmtId="0" fontId="11" fillId="0" borderId="27" xfId="0" applyFont="1" applyBorder="1" applyAlignment="1">
      <alignment horizontal="left" vertical="top"/>
    </xf>
    <xf numFmtId="0" fontId="11" fillId="0" borderId="28" xfId="0" applyFont="1" applyBorder="1" applyAlignment="1">
      <alignment horizontal="left" vertical="top"/>
    </xf>
    <xf numFmtId="0" fontId="11" fillId="0" borderId="29" xfId="0" applyFont="1" applyBorder="1" applyAlignment="1">
      <alignment horizontal="left" vertical="top"/>
    </xf>
    <xf numFmtId="0" fontId="16" fillId="0" borderId="42" xfId="0" applyFont="1" applyBorder="1" applyAlignment="1">
      <alignment horizontal="left" vertical="top"/>
    </xf>
    <xf numFmtId="0" fontId="16" fillId="0" borderId="37" xfId="0" applyFont="1" applyBorder="1" applyAlignment="1">
      <alignment horizontal="left" vertical="top"/>
    </xf>
    <xf numFmtId="0" fontId="11" fillId="0" borderId="24" xfId="0" applyFont="1" applyBorder="1" applyAlignment="1">
      <alignment horizontal="left" vertical="top"/>
    </xf>
    <xf numFmtId="0" fontId="11" fillId="0" borderId="25" xfId="0" applyFont="1" applyBorder="1" applyAlignment="1">
      <alignment horizontal="left" vertical="top"/>
    </xf>
    <xf numFmtId="0" fontId="11" fillId="0" borderId="36" xfId="0" applyFont="1" applyBorder="1" applyAlignment="1">
      <alignment horizontal="left" vertical="top"/>
    </xf>
    <xf numFmtId="0" fontId="11" fillId="0" borderId="61" xfId="0" applyFont="1" applyBorder="1" applyAlignment="1">
      <alignment horizontal="right" vertical="top"/>
    </xf>
    <xf numFmtId="0" fontId="11" fillId="0" borderId="26" xfId="0" applyFont="1" applyBorder="1" applyAlignment="1">
      <alignment horizontal="right" vertical="top"/>
    </xf>
    <xf numFmtId="0" fontId="11" fillId="0" borderId="49" xfId="0" applyFont="1" applyBorder="1"/>
    <xf numFmtId="0" fontId="11" fillId="0" borderId="51" xfId="0" applyFont="1" applyBorder="1"/>
    <xf numFmtId="10" fontId="11" fillId="0" borderId="51" xfId="0" applyNumberFormat="1" applyFont="1" applyBorder="1"/>
    <xf numFmtId="10" fontId="11" fillId="0" borderId="53" xfId="0" applyNumberFormat="1" applyFont="1" applyBorder="1"/>
    <xf numFmtId="0" fontId="47" fillId="2" borderId="22" xfId="0" applyFont="1" applyFill="1" applyBorder="1"/>
    <xf numFmtId="0" fontId="47" fillId="2" borderId="0" xfId="0" applyFont="1" applyFill="1"/>
    <xf numFmtId="0" fontId="7" fillId="2" borderId="0" xfId="0" applyFont="1" applyFill="1"/>
    <xf numFmtId="0" fontId="1" fillId="2" borderId="0" xfId="0" applyFont="1" applyFill="1"/>
    <xf numFmtId="164" fontId="0" fillId="2" borderId="0" xfId="0" applyNumberFormat="1" applyFill="1"/>
    <xf numFmtId="0" fontId="0" fillId="2" borderId="23" xfId="0" applyFill="1" applyBorder="1"/>
    <xf numFmtId="0" fontId="42" fillId="2" borderId="0" xfId="0" applyFont="1" applyFill="1"/>
    <xf numFmtId="0" fontId="46" fillId="2" borderId="0" xfId="0" applyFont="1" applyFill="1"/>
    <xf numFmtId="0" fontId="42"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Alignment="1">
      <alignment horizontal="center"/>
    </xf>
    <xf numFmtId="0" fontId="26" fillId="0" borderId="0" xfId="0" applyFont="1"/>
    <xf numFmtId="0" fontId="8" fillId="5" borderId="0" xfId="0" applyFont="1" applyFill="1"/>
    <xf numFmtId="0" fontId="0" fillId="4" borderId="0" xfId="0" applyFill="1"/>
    <xf numFmtId="0" fontId="26" fillId="4" borderId="0" xfId="0" applyFont="1" applyFill="1"/>
    <xf numFmtId="0" fontId="12" fillId="4" borderId="0" xfId="0" applyFont="1" applyFill="1"/>
    <xf numFmtId="0" fontId="10" fillId="4" borderId="0" xfId="0" applyFont="1" applyFill="1"/>
    <xf numFmtId="0" fontId="11" fillId="4" borderId="0" xfId="0" applyFont="1" applyFill="1"/>
    <xf numFmtId="0" fontId="10" fillId="4" borderId="0" xfId="0" applyFont="1" applyFill="1" applyAlignment="1">
      <alignment horizontal="center"/>
    </xf>
    <xf numFmtId="0" fontId="13" fillId="0" borderId="19" xfId="0" applyFont="1" applyBorder="1"/>
    <xf numFmtId="0" fontId="8" fillId="0" borderId="20" xfId="0" applyFont="1" applyBorder="1"/>
    <xf numFmtId="0" fontId="8" fillId="0" borderId="21" xfId="0" applyFont="1" applyBorder="1"/>
    <xf numFmtId="0" fontId="13" fillId="0" borderId="22" xfId="0" applyFont="1" applyBorder="1"/>
    <xf numFmtId="0" fontId="8" fillId="0" borderId="23" xfId="0" applyFont="1" applyBorder="1"/>
    <xf numFmtId="0" fontId="13" fillId="0" borderId="24" xfId="0" applyFont="1" applyBorder="1"/>
    <xf numFmtId="0" fontId="13" fillId="0" borderId="25" xfId="0" applyFont="1" applyBorder="1"/>
    <xf numFmtId="0" fontId="8" fillId="0" borderId="25" xfId="0" applyFont="1" applyBorder="1"/>
    <xf numFmtId="0" fontId="8" fillId="0" borderId="26" xfId="0" applyFont="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9" fillId="8" borderId="0" xfId="0" applyFont="1" applyFill="1"/>
    <xf numFmtId="0" fontId="48" fillId="8" borderId="0" xfId="0" applyFont="1" applyFill="1" applyAlignment="1">
      <alignment horizontal="right"/>
    </xf>
    <xf numFmtId="0" fontId="21" fillId="8" borderId="0" xfId="0" applyFont="1" applyFill="1"/>
    <xf numFmtId="0" fontId="13" fillId="5" borderId="4" xfId="0" applyFont="1" applyFill="1" applyBorder="1" applyAlignment="1">
      <alignment horizontal="right" vertical="top"/>
    </xf>
    <xf numFmtId="0" fontId="41" fillId="0" borderId="0" xfId="0" applyFont="1" applyAlignment="1">
      <alignment textRotation="90"/>
    </xf>
    <xf numFmtId="0" fontId="1" fillId="0" borderId="12" xfId="0" applyFont="1" applyBorder="1" applyAlignment="1">
      <alignment horizontal="left"/>
    </xf>
    <xf numFmtId="0" fontId="1" fillId="0" borderId="15" xfId="0" applyFont="1" applyBorder="1" applyAlignment="1">
      <alignment horizontal="left"/>
    </xf>
    <xf numFmtId="0" fontId="2" fillId="2" borderId="10" xfId="0" applyFont="1" applyFill="1" applyBorder="1"/>
    <xf numFmtId="0" fontId="43" fillId="0" borderId="0" xfId="0" applyFont="1"/>
    <xf numFmtId="0" fontId="45" fillId="0" borderId="0" xfId="0" applyFont="1"/>
    <xf numFmtId="0" fontId="2" fillId="0" borderId="0" xfId="0" applyFont="1" applyFill="1" applyBorder="1"/>
    <xf numFmtId="0" fontId="21" fillId="0" borderId="0" xfId="0" applyFont="1" applyFill="1" applyBorder="1"/>
    <xf numFmtId="0" fontId="3" fillId="0" borderId="0" xfId="0" applyFont="1" applyFill="1" applyBorder="1" applyAlignment="1">
      <alignment horizontal="center"/>
    </xf>
    <xf numFmtId="0" fontId="1" fillId="0" borderId="0" xfId="0" applyFont="1" applyFill="1" applyBorder="1"/>
    <xf numFmtId="0" fontId="8" fillId="0" borderId="0" xfId="0" applyFont="1" applyFill="1" applyBorder="1"/>
    <xf numFmtId="0" fontId="20" fillId="0" borderId="0" xfId="0" applyFont="1" applyFill="1" applyBorder="1"/>
    <xf numFmtId="0" fontId="1" fillId="0" borderId="0" xfId="0" applyFont="1" applyFill="1" applyBorder="1" applyAlignment="1">
      <alignment horizontal="right"/>
    </xf>
    <xf numFmtId="0" fontId="0" fillId="0" borderId="0" xfId="0" applyFill="1" applyBorder="1"/>
    <xf numFmtId="0" fontId="9" fillId="0" borderId="0" xfId="0" applyFont="1" applyFill="1" applyBorder="1"/>
    <xf numFmtId="164" fontId="0" fillId="0" borderId="0" xfId="0" applyNumberFormat="1" applyFill="1" applyBorder="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pt>
    <dgm:pt modelId="{A99128ED-1329-4329-8C9D-45F810B67464}" type="pres">
      <dgm:prSet presAssocID="{040BA33D-10DA-45A5-AEAE-13A48A161EE2}" presName="node" presStyleLbl="node1" presStyleIdx="0" presStyleCnt="5">
        <dgm:presLayoutVars>
          <dgm:bulletEnabled val="1"/>
        </dgm:presLayoutVars>
      </dgm:prSet>
      <dgm:spPr/>
    </dgm:pt>
    <dgm:pt modelId="{2CAC36B1-F5AE-4735-95FA-0DC24FF9C83B}" type="pres">
      <dgm:prSet presAssocID="{F42A3DF5-EA21-40AD-BF0D-7E7EFDB7B48B}" presName="sibTrans" presStyleLbl="sibTrans1D1" presStyleIdx="0" presStyleCnt="4"/>
      <dgm:spPr/>
    </dgm:pt>
    <dgm:pt modelId="{379D526D-B60B-472D-85BC-8F353AE5552B}" type="pres">
      <dgm:prSet presAssocID="{F42A3DF5-EA21-40AD-BF0D-7E7EFDB7B48B}" presName="connectorText" presStyleLbl="sibTrans1D1" presStyleIdx="0" presStyleCnt="4"/>
      <dgm:spPr/>
    </dgm:pt>
    <dgm:pt modelId="{E11C9650-7071-4379-B493-280414674343}" type="pres">
      <dgm:prSet presAssocID="{F33E3B6D-93CC-4F51-BA9B-D765227EF8A0}" presName="node" presStyleLbl="node1" presStyleIdx="1" presStyleCnt="5">
        <dgm:presLayoutVars>
          <dgm:bulletEnabled val="1"/>
        </dgm:presLayoutVars>
      </dgm:prSet>
      <dgm:spPr/>
    </dgm:pt>
    <dgm:pt modelId="{A755408C-E6F8-4710-ABDD-76F5072B5E0E}" type="pres">
      <dgm:prSet presAssocID="{25E4788A-96E5-4537-9E08-DF4C29D09044}" presName="sibTrans" presStyleLbl="sibTrans1D1" presStyleIdx="1" presStyleCnt="4"/>
      <dgm:spPr/>
    </dgm:pt>
    <dgm:pt modelId="{6D21ECA0-4B44-4EC4-BBF9-FAE40B2855E5}" type="pres">
      <dgm:prSet presAssocID="{25E4788A-96E5-4537-9E08-DF4C29D09044}" presName="connectorText" presStyleLbl="sibTrans1D1" presStyleIdx="1" presStyleCnt="4"/>
      <dgm:spPr/>
    </dgm:pt>
    <dgm:pt modelId="{FCC86AA3-60E6-42A6-9018-1FB105C09D8E}" type="pres">
      <dgm:prSet presAssocID="{B88D1F9A-0411-4C64-9FE3-5EE73D9E158A}" presName="node" presStyleLbl="node1" presStyleIdx="2" presStyleCnt="5">
        <dgm:presLayoutVars>
          <dgm:bulletEnabled val="1"/>
        </dgm:presLayoutVars>
      </dgm:prSet>
      <dgm:spPr/>
    </dgm:pt>
    <dgm:pt modelId="{BD50DA22-D1B7-4ACE-B58B-24004B814068}" type="pres">
      <dgm:prSet presAssocID="{583AB054-3CAA-4828-82DD-D7500ADC3470}" presName="sibTrans" presStyleLbl="sibTrans1D1" presStyleIdx="2" presStyleCnt="4"/>
      <dgm:spPr/>
    </dgm:pt>
    <dgm:pt modelId="{7320A2EF-9700-44A2-917E-1DEB44234088}" type="pres">
      <dgm:prSet presAssocID="{583AB054-3CAA-4828-82DD-D7500ADC3470}" presName="connectorText" presStyleLbl="sibTrans1D1" presStyleIdx="2" presStyleCnt="4"/>
      <dgm:spPr/>
    </dgm:pt>
    <dgm:pt modelId="{6EA4DE01-74A1-44C8-8387-F574E7D37632}" type="pres">
      <dgm:prSet presAssocID="{896F9575-72D8-4ED6-9943-E59DBB4B0FF8}" presName="node" presStyleLbl="node1" presStyleIdx="3" presStyleCnt="5">
        <dgm:presLayoutVars>
          <dgm:bulletEnabled val="1"/>
        </dgm:presLayoutVars>
      </dgm:prSet>
      <dgm:spPr/>
    </dgm:pt>
    <dgm:pt modelId="{D711F4A0-8385-4F03-871B-95E156F308EA}" type="pres">
      <dgm:prSet presAssocID="{BE41C98A-3B24-4603-A848-6E2677553F2C}" presName="sibTrans" presStyleLbl="sibTrans1D1" presStyleIdx="3" presStyleCnt="4"/>
      <dgm:spPr/>
    </dgm:pt>
    <dgm:pt modelId="{ED25E232-F29F-402E-AF94-E37EBC3A1CD9}" type="pres">
      <dgm:prSet presAssocID="{BE41C98A-3B24-4603-A848-6E2677553F2C}" presName="connectorText" presStyleLbl="sibTrans1D1" presStyleIdx="3" presStyleCnt="4"/>
      <dgm:spPr/>
    </dgm:pt>
    <dgm:pt modelId="{0F72FB42-0D7F-4EBD-B097-71838523A156}" type="pres">
      <dgm:prSet presAssocID="{61BF92CB-FD9E-45F7-8E91-E9CBF9E7D507}" presName="node" presStyleLbl="node1" presStyleIdx="4" presStyleCnt="5">
        <dgm:presLayoutVars>
          <dgm:bulletEnabled val="1"/>
        </dgm:presLayoutVars>
      </dgm:prSet>
      <dgm:spPr/>
    </dgm:pt>
  </dgm:ptLst>
  <dgm:cxnLst>
    <dgm:cxn modelId="{A7C26800-FAE0-4F5E-8365-8E31FCB3E6D7}" srcId="{B049A537-A02B-43ED-A335-DAB84164B001}" destId="{040BA33D-10DA-45A5-AEAE-13A48A161EE2}" srcOrd="0" destOrd="0" parTransId="{D8D4DBF1-BA40-48AD-B006-8FCC5445C71A}" sibTransId="{F42A3DF5-EA21-40AD-BF0D-7E7EFDB7B48B}"/>
    <dgm:cxn modelId="{239C3C35-E4CD-428D-B105-B14CD5B6BAF8}" type="presOf" srcId="{896F9575-72D8-4ED6-9943-E59DBB4B0FF8}" destId="{6EA4DE01-74A1-44C8-8387-F574E7D37632}"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3B913746-8E38-4D2E-A89E-CAB7B2CB43FA}" type="presOf" srcId="{61BF92CB-FD9E-45F7-8E91-E9CBF9E7D507}" destId="{0F72FB42-0D7F-4EBD-B097-71838523A156}" srcOrd="0" destOrd="0" presId="urn:microsoft.com/office/officeart/2005/8/layout/bProcess3"/>
    <dgm:cxn modelId="{C4AB5164-FF5E-4F84-8775-346042F01D9B}" type="presOf" srcId="{583AB054-3CAA-4828-82DD-D7500ADC3470}" destId="{BD50DA22-D1B7-4ACE-B58B-24004B814068}"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80E3548E-7F49-425E-9441-431AF0FD4D8C}" type="presOf" srcId="{040BA33D-10DA-45A5-AEAE-13A48A161EE2}" destId="{A99128ED-1329-4329-8C9D-45F810B67464}" srcOrd="0" destOrd="0" presId="urn:microsoft.com/office/officeart/2005/8/layout/bProcess3"/>
    <dgm:cxn modelId="{1CB56C98-F90B-483C-A53F-15967FB01090}" type="presOf" srcId="{583AB054-3CAA-4828-82DD-D7500ADC3470}" destId="{7320A2EF-9700-44A2-917E-1DEB44234088}" srcOrd="1" destOrd="0" presId="urn:microsoft.com/office/officeart/2005/8/layout/bProcess3"/>
    <dgm:cxn modelId="{909DE29A-A7D1-421D-9EDD-33E65D83FC35}" type="presOf" srcId="{25E4788A-96E5-4537-9E08-DF4C29D09044}" destId="{6D21ECA0-4B44-4EC4-BBF9-FAE40B2855E5}" srcOrd="1" destOrd="0" presId="urn:microsoft.com/office/officeart/2005/8/layout/bProcess3"/>
    <dgm:cxn modelId="{21E0DD9B-CC19-4A19-949B-26191DCA0E16}" type="presOf" srcId="{F42A3DF5-EA21-40AD-BF0D-7E7EFDB7B48B}" destId="{2CAC36B1-F5AE-4735-95FA-0DC24FF9C83B}" srcOrd="0" destOrd="0" presId="urn:microsoft.com/office/officeart/2005/8/layout/bProcess3"/>
    <dgm:cxn modelId="{6D94EF9D-D431-43F6-A682-A701C8326F14}" srcId="{B049A537-A02B-43ED-A335-DAB84164B001}" destId="{F33E3B6D-93CC-4F51-BA9B-D765227EF8A0}" srcOrd="1" destOrd="0" parTransId="{22051A73-008B-456D-8532-F7961AE27596}" sibTransId="{25E4788A-96E5-4537-9E08-DF4C29D09044}"/>
    <dgm:cxn modelId="{86A0F1A2-1725-401A-8A60-451F0AE12E53}" type="presOf" srcId="{B88D1F9A-0411-4C64-9FE3-5EE73D9E158A}" destId="{FCC86AA3-60E6-42A6-9018-1FB105C09D8E}" srcOrd="0" destOrd="0" presId="urn:microsoft.com/office/officeart/2005/8/layout/bProcess3"/>
    <dgm:cxn modelId="{CEC9FAA9-8994-4BC4-9783-924AC9DFA0F3}" type="presOf" srcId="{BE41C98A-3B24-4603-A848-6E2677553F2C}" destId="{ED25E232-F29F-402E-AF94-E37EBC3A1CD9}" srcOrd="1"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AB2E18E5-B300-4A79-A379-834C92E6E8BC}" srcId="{B049A537-A02B-43ED-A335-DAB84164B001}" destId="{896F9575-72D8-4ED6-9943-E59DBB4B0FF8}" srcOrd="3" destOrd="0" parTransId="{93AD7BB9-CCD7-4F8B-8519-540F5C983DF9}" sibTransId="{BE41C98A-3B24-4603-A848-6E2677553F2C}"/>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547807" y="809187"/>
          <a:ext cx="325642" cy="91440"/>
        </a:xfrm>
        <a:custGeom>
          <a:avLst/>
          <a:gdLst/>
          <a:ahLst/>
          <a:cxnLst/>
          <a:rect l="0" t="0" r="0" b="0"/>
          <a:pathLst>
            <a:path>
              <a:moveTo>
                <a:pt x="0" y="45720"/>
              </a:moveTo>
              <a:lnTo>
                <a:pt x="325642"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701722" y="853126"/>
        <a:ext cx="17812" cy="3562"/>
      </dsp:txXfrm>
    </dsp:sp>
    <dsp:sp modelId="{A99128ED-1329-4329-8C9D-45F810B67464}">
      <dsp:nvSpPr>
        <dsp:cNvPr id="0" name=""/>
        <dsp:cNvSpPr/>
      </dsp:nvSpPr>
      <dsp:spPr>
        <a:xfrm>
          <a:off x="725" y="390242"/>
          <a:ext cx="1548882" cy="929329"/>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2456" tIns="92456" rIns="92456" bIns="92456" numCol="1" spcCol="1270" anchor="ctr" anchorCtr="0">
          <a:noAutofit/>
        </a:bodyPr>
        <a:lstStyle/>
        <a:p>
          <a:pPr marL="0" lvl="0" indent="0" algn="ctr" defTabSz="577850">
            <a:lnSpc>
              <a:spcPct val="90000"/>
            </a:lnSpc>
            <a:spcBef>
              <a:spcPct val="0"/>
            </a:spcBef>
            <a:spcAft>
              <a:spcPct val="35000"/>
            </a:spcAft>
            <a:buNone/>
          </a:pPr>
          <a:r>
            <a:rPr lang="de-DE" sz="1300" u="sng" kern="1200"/>
            <a:t>HINWEIS: </a:t>
          </a:r>
        </a:p>
        <a:p>
          <a:pPr marL="0" lvl="0" indent="0" algn="ctr" defTabSz="577850">
            <a:lnSpc>
              <a:spcPct val="90000"/>
            </a:lnSpc>
            <a:spcBef>
              <a:spcPct val="0"/>
            </a:spcBef>
            <a:spcAft>
              <a:spcPct val="35000"/>
            </a:spcAft>
            <a:buNone/>
          </a:pPr>
          <a:r>
            <a:rPr lang="de-DE" sz="1300" b="1" kern="1200"/>
            <a:t>Nur</a:t>
          </a:r>
          <a:r>
            <a:rPr lang="de-DE" sz="1300" kern="1200"/>
            <a:t> in grüne Felder eintragen!</a:t>
          </a:r>
        </a:p>
      </dsp:txBody>
      <dsp:txXfrm>
        <a:off x="725" y="390242"/>
        <a:ext cx="1548882" cy="929329"/>
      </dsp:txXfrm>
    </dsp:sp>
    <dsp:sp modelId="{A755408C-E6F8-4710-ABDD-76F5072B5E0E}">
      <dsp:nvSpPr>
        <dsp:cNvPr id="0" name=""/>
        <dsp:cNvSpPr/>
      </dsp:nvSpPr>
      <dsp:spPr>
        <a:xfrm>
          <a:off x="775166" y="1317772"/>
          <a:ext cx="1905124" cy="325642"/>
        </a:xfrm>
        <a:custGeom>
          <a:avLst/>
          <a:gdLst/>
          <a:ahLst/>
          <a:cxnLst/>
          <a:rect l="0" t="0" r="0" b="0"/>
          <a:pathLst>
            <a:path>
              <a:moveTo>
                <a:pt x="1905124" y="0"/>
              </a:moveTo>
              <a:lnTo>
                <a:pt x="1905124" y="179921"/>
              </a:lnTo>
              <a:lnTo>
                <a:pt x="0" y="179921"/>
              </a:lnTo>
              <a:lnTo>
                <a:pt x="0" y="325642"/>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679275" y="1478812"/>
        <a:ext cx="96907" cy="3562"/>
      </dsp:txXfrm>
    </dsp:sp>
    <dsp:sp modelId="{E11C9650-7071-4379-B493-280414674343}">
      <dsp:nvSpPr>
        <dsp:cNvPr id="0" name=""/>
        <dsp:cNvSpPr/>
      </dsp:nvSpPr>
      <dsp:spPr>
        <a:xfrm>
          <a:off x="1905850" y="390242"/>
          <a:ext cx="1548882" cy="929329"/>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2456" tIns="92456" rIns="92456" bIns="92456" numCol="1" spcCol="1270" anchor="ctr" anchorCtr="0">
          <a:noAutofit/>
        </a:bodyPr>
        <a:lstStyle/>
        <a:p>
          <a:pPr marL="0" lvl="0" indent="0" algn="ctr" defTabSz="577850">
            <a:lnSpc>
              <a:spcPct val="90000"/>
            </a:lnSpc>
            <a:spcBef>
              <a:spcPct val="0"/>
            </a:spcBef>
            <a:spcAft>
              <a:spcPct val="35000"/>
            </a:spcAft>
            <a:buNone/>
          </a:pPr>
          <a:r>
            <a:rPr lang="de-DE" sz="1300" kern="1200">
              <a:solidFill>
                <a:schemeClr val="bg1"/>
              </a:solidFill>
            </a:rPr>
            <a:t>Allgemeine Angaben in </a:t>
          </a:r>
          <a:r>
            <a:rPr lang="de-DE" sz="1300" b="1" kern="1200">
              <a:solidFill>
                <a:schemeClr val="bg1"/>
              </a:solidFill>
            </a:rPr>
            <a:t>Gesamtberechnung</a:t>
          </a:r>
          <a:r>
            <a:rPr lang="de-DE" sz="1300" kern="1200">
              <a:solidFill>
                <a:schemeClr val="bg1"/>
              </a:solidFill>
            </a:rPr>
            <a:t> ausfüllen!</a:t>
          </a:r>
        </a:p>
      </dsp:txBody>
      <dsp:txXfrm>
        <a:off x="1905850" y="390242"/>
        <a:ext cx="1548882" cy="929329"/>
      </dsp:txXfrm>
    </dsp:sp>
    <dsp:sp modelId="{BD50DA22-D1B7-4ACE-B58B-24004B814068}">
      <dsp:nvSpPr>
        <dsp:cNvPr id="0" name=""/>
        <dsp:cNvSpPr/>
      </dsp:nvSpPr>
      <dsp:spPr>
        <a:xfrm>
          <a:off x="1547807" y="2094759"/>
          <a:ext cx="325642" cy="91440"/>
        </a:xfrm>
        <a:custGeom>
          <a:avLst/>
          <a:gdLst/>
          <a:ahLst/>
          <a:cxnLst/>
          <a:rect l="0" t="0" r="0" b="0"/>
          <a:pathLst>
            <a:path>
              <a:moveTo>
                <a:pt x="0" y="45720"/>
              </a:moveTo>
              <a:lnTo>
                <a:pt x="325642"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701722" y="2138698"/>
        <a:ext cx="17812" cy="3562"/>
      </dsp:txXfrm>
    </dsp:sp>
    <dsp:sp modelId="{FCC86AA3-60E6-42A6-9018-1FB105C09D8E}">
      <dsp:nvSpPr>
        <dsp:cNvPr id="0" name=""/>
        <dsp:cNvSpPr/>
      </dsp:nvSpPr>
      <dsp:spPr>
        <a:xfrm>
          <a:off x="725" y="1675814"/>
          <a:ext cx="1548882" cy="929329"/>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2456" tIns="92456" rIns="92456" bIns="92456" numCol="1" spcCol="1270" anchor="ctr" anchorCtr="0">
          <a:noAutofit/>
        </a:bodyPr>
        <a:lstStyle/>
        <a:p>
          <a:pPr marL="0" lvl="0" indent="0" algn="ctr" defTabSz="577850">
            <a:lnSpc>
              <a:spcPct val="90000"/>
            </a:lnSpc>
            <a:spcBef>
              <a:spcPct val="0"/>
            </a:spcBef>
            <a:spcAft>
              <a:spcPct val="35000"/>
            </a:spcAft>
            <a:buNone/>
          </a:pPr>
          <a:r>
            <a:rPr lang="de-DE" sz="1300" kern="1200"/>
            <a:t>Alle Ausgaben nach </a:t>
          </a:r>
          <a:r>
            <a:rPr lang="de-DE" sz="1300" b="1" kern="1200"/>
            <a:t>Jahresblättern</a:t>
          </a:r>
          <a:r>
            <a:rPr lang="de-DE" sz="1300" kern="1200"/>
            <a:t> einzeln eintragen!</a:t>
          </a:r>
        </a:p>
      </dsp:txBody>
      <dsp:txXfrm>
        <a:off x="725" y="1675814"/>
        <a:ext cx="1548882" cy="929329"/>
      </dsp:txXfrm>
    </dsp:sp>
    <dsp:sp modelId="{D711F4A0-8385-4F03-871B-95E156F308EA}">
      <dsp:nvSpPr>
        <dsp:cNvPr id="0" name=""/>
        <dsp:cNvSpPr/>
      </dsp:nvSpPr>
      <dsp:spPr>
        <a:xfrm>
          <a:off x="775166" y="2603344"/>
          <a:ext cx="1905124" cy="325642"/>
        </a:xfrm>
        <a:custGeom>
          <a:avLst/>
          <a:gdLst/>
          <a:ahLst/>
          <a:cxnLst/>
          <a:rect l="0" t="0" r="0" b="0"/>
          <a:pathLst>
            <a:path>
              <a:moveTo>
                <a:pt x="1905124" y="0"/>
              </a:moveTo>
              <a:lnTo>
                <a:pt x="1905124" y="179921"/>
              </a:lnTo>
              <a:lnTo>
                <a:pt x="0" y="179921"/>
              </a:lnTo>
              <a:lnTo>
                <a:pt x="0" y="325642"/>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679275" y="2764384"/>
        <a:ext cx="96907" cy="3562"/>
      </dsp:txXfrm>
    </dsp:sp>
    <dsp:sp modelId="{6EA4DE01-74A1-44C8-8387-F574E7D37632}">
      <dsp:nvSpPr>
        <dsp:cNvPr id="0" name=""/>
        <dsp:cNvSpPr/>
      </dsp:nvSpPr>
      <dsp:spPr>
        <a:xfrm>
          <a:off x="1905850" y="1675814"/>
          <a:ext cx="1548882" cy="929329"/>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2456" tIns="92456" rIns="92456" bIns="92456" numCol="1" spcCol="1270" anchor="ctr" anchorCtr="0">
          <a:noAutofit/>
        </a:bodyPr>
        <a:lstStyle/>
        <a:p>
          <a:pPr marL="0" lvl="0" indent="0" algn="ctr" defTabSz="577850">
            <a:lnSpc>
              <a:spcPct val="90000"/>
            </a:lnSpc>
            <a:spcBef>
              <a:spcPct val="0"/>
            </a:spcBef>
            <a:spcAft>
              <a:spcPct val="35000"/>
            </a:spcAft>
            <a:buNone/>
          </a:pPr>
          <a:r>
            <a:rPr lang="de-DE" sz="1300" kern="1200"/>
            <a:t>Alle Einnahmen nach </a:t>
          </a:r>
          <a:r>
            <a:rPr lang="de-DE" sz="1300" b="1" kern="1200"/>
            <a:t>Jahresblättern</a:t>
          </a:r>
          <a:r>
            <a:rPr lang="de-DE" sz="1300" kern="1200"/>
            <a:t> einzeln eintragen!</a:t>
          </a:r>
        </a:p>
      </dsp:txBody>
      <dsp:txXfrm>
        <a:off x="1905850" y="1675814"/>
        <a:ext cx="1548882" cy="929329"/>
      </dsp:txXfrm>
    </dsp:sp>
    <dsp:sp modelId="{0F72FB42-0D7F-4EBD-B097-71838523A156}">
      <dsp:nvSpPr>
        <dsp:cNvPr id="0" name=""/>
        <dsp:cNvSpPr/>
      </dsp:nvSpPr>
      <dsp:spPr>
        <a:xfrm>
          <a:off x="725" y="2961386"/>
          <a:ext cx="1548882" cy="929329"/>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2456" tIns="92456" rIns="92456" bIns="92456" numCol="1" spcCol="1270" anchor="ctr" anchorCtr="0">
          <a:noAutofit/>
        </a:bodyPr>
        <a:lstStyle/>
        <a:p>
          <a:pPr marL="0" lvl="0" indent="0" algn="ctr" defTabSz="577850">
            <a:lnSpc>
              <a:spcPct val="90000"/>
            </a:lnSpc>
            <a:spcBef>
              <a:spcPct val="0"/>
            </a:spcBef>
            <a:spcAft>
              <a:spcPct val="35000"/>
            </a:spcAft>
            <a:buNone/>
          </a:pPr>
          <a:r>
            <a:rPr lang="de-DE" sz="1300" kern="1200">
              <a:solidFill>
                <a:schemeClr val="bg1"/>
              </a:solidFill>
            </a:rPr>
            <a:t>Beantragte Förderung in </a:t>
          </a:r>
          <a:r>
            <a:rPr lang="de-DE" sz="1300" b="1" kern="1200">
              <a:solidFill>
                <a:schemeClr val="bg1"/>
              </a:solidFill>
            </a:rPr>
            <a:t>Gesamtbewertung</a:t>
          </a:r>
          <a:r>
            <a:rPr lang="de-DE" sz="1300" kern="1200">
              <a:solidFill>
                <a:schemeClr val="bg1"/>
              </a:solidFill>
            </a:rPr>
            <a:t> prüfen!</a:t>
          </a:r>
        </a:p>
      </dsp:txBody>
      <dsp:txXfrm>
        <a:off x="725" y="2961386"/>
        <a:ext cx="1548882" cy="929329"/>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254000</xdr:colOff>
          <xdr:row>9</xdr:row>
          <xdr:rowOff>139700</xdr:rowOff>
        </xdr:from>
        <xdr:to>
          <xdr:col>5</xdr:col>
          <xdr:colOff>25400</xdr:colOff>
          <xdr:row>11</xdr:row>
          <xdr:rowOff>63500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9</xdr:row>
          <xdr:rowOff>139700</xdr:rowOff>
        </xdr:from>
        <xdr:to>
          <xdr:col>8</xdr:col>
          <xdr:colOff>50800</xdr:colOff>
          <xdr:row>11</xdr:row>
          <xdr:rowOff>63500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1"/>
    <pageSetUpPr fitToPage="1"/>
  </sheetPr>
  <dimension ref="B2:S30"/>
  <sheetViews>
    <sheetView zoomScale="75" workbookViewId="0">
      <selection activeCell="N32" sqref="N32"/>
    </sheetView>
  </sheetViews>
  <sheetFormatPr baseColWidth="10" defaultRowHeight="15" x14ac:dyDescent="0.2"/>
  <cols>
    <col min="14" max="14" width="6.5" customWidth="1"/>
    <col min="15" max="15" width="11.5" customWidth="1"/>
    <col min="19" max="19" width="14.5" customWidth="1"/>
  </cols>
  <sheetData>
    <row r="2" spans="3:19" ht="62" x14ac:dyDescent="0.7">
      <c r="D2" s="272" t="s">
        <v>173</v>
      </c>
    </row>
    <row r="3" spans="3:19" ht="16" thickBot="1" x14ac:dyDescent="0.25"/>
    <row r="4" spans="3:19" ht="87" x14ac:dyDescent="0.75">
      <c r="C4" s="55"/>
      <c r="D4" s="73" t="s">
        <v>114</v>
      </c>
      <c r="E4" s="56"/>
      <c r="F4" s="56"/>
      <c r="G4" s="62"/>
      <c r="H4" s="56"/>
      <c r="I4" s="56"/>
      <c r="J4" s="56"/>
      <c r="K4" s="56"/>
      <c r="L4" s="56"/>
      <c r="M4" s="57"/>
      <c r="O4" s="234" t="s">
        <v>146</v>
      </c>
      <c r="P4" s="73"/>
      <c r="Q4" s="226"/>
      <c r="R4" s="226"/>
      <c r="S4" s="227"/>
    </row>
    <row r="5" spans="3:19" x14ac:dyDescent="0.2">
      <c r="C5" s="58"/>
      <c r="M5" s="59"/>
      <c r="O5" s="228"/>
      <c r="P5" s="229"/>
      <c r="Q5" s="229"/>
      <c r="R5" s="229"/>
      <c r="S5" s="230"/>
    </row>
    <row r="6" spans="3:19" x14ac:dyDescent="0.2">
      <c r="C6" s="58"/>
      <c r="D6" s="22" t="s">
        <v>78</v>
      </c>
      <c r="E6" s="22"/>
      <c r="F6" s="22"/>
      <c r="G6" s="22"/>
      <c r="H6" s="22"/>
      <c r="I6" s="22"/>
      <c r="J6" s="22"/>
      <c r="K6" s="22"/>
      <c r="L6" s="22"/>
      <c r="M6" s="59"/>
      <c r="O6" s="228"/>
      <c r="P6" s="229"/>
      <c r="Q6" s="229"/>
      <c r="R6" s="229"/>
      <c r="S6" s="230"/>
    </row>
    <row r="7" spans="3:19" x14ac:dyDescent="0.2">
      <c r="C7" s="58"/>
      <c r="D7" s="22" t="s">
        <v>178</v>
      </c>
      <c r="E7" s="22"/>
      <c r="F7" s="22"/>
      <c r="G7" s="22"/>
      <c r="H7" s="22"/>
      <c r="I7" s="22"/>
      <c r="J7" s="22"/>
      <c r="K7" s="22"/>
      <c r="L7" s="22"/>
      <c r="M7" s="59"/>
      <c r="O7" s="228"/>
      <c r="P7" s="229"/>
      <c r="Q7" s="229"/>
      <c r="R7" s="229"/>
      <c r="S7" s="230"/>
    </row>
    <row r="8" spans="3:19" x14ac:dyDescent="0.2">
      <c r="C8" s="58"/>
      <c r="D8" s="22"/>
      <c r="E8" s="22"/>
      <c r="F8" s="22"/>
      <c r="G8" s="22"/>
      <c r="H8" s="22"/>
      <c r="I8" s="22"/>
      <c r="J8" s="22"/>
      <c r="K8" s="22"/>
      <c r="L8" s="22"/>
      <c r="M8" s="59"/>
      <c r="O8" s="228"/>
      <c r="P8" s="229"/>
      <c r="Q8" s="229"/>
      <c r="R8" s="229"/>
      <c r="S8" s="230"/>
    </row>
    <row r="9" spans="3:19" x14ac:dyDescent="0.2">
      <c r="C9" s="58"/>
      <c r="D9" s="22" t="s">
        <v>179</v>
      </c>
      <c r="E9" s="22"/>
      <c r="F9" s="22"/>
      <c r="G9" s="22"/>
      <c r="H9" s="22"/>
      <c r="I9" s="22"/>
      <c r="J9" s="22"/>
      <c r="K9" s="22"/>
      <c r="L9" s="22"/>
      <c r="M9" s="59"/>
      <c r="O9" s="228"/>
      <c r="P9" s="229"/>
      <c r="Q9" s="229"/>
      <c r="R9" s="229"/>
      <c r="S9" s="230"/>
    </row>
    <row r="10" spans="3:19" x14ac:dyDescent="0.2">
      <c r="C10" s="58"/>
      <c r="D10" s="264" t="s">
        <v>180</v>
      </c>
      <c r="E10" s="22"/>
      <c r="F10" s="22"/>
      <c r="G10" s="22"/>
      <c r="H10" s="22"/>
      <c r="I10" s="22"/>
      <c r="J10" s="22"/>
      <c r="K10" s="22"/>
      <c r="L10" s="22"/>
      <c r="M10" s="59"/>
      <c r="O10" s="228"/>
      <c r="P10" s="229"/>
      <c r="Q10" s="229"/>
      <c r="R10" s="229"/>
      <c r="S10" s="230"/>
    </row>
    <row r="11" spans="3:19" x14ac:dyDescent="0.2">
      <c r="C11" s="58"/>
      <c r="D11" s="22"/>
      <c r="E11" s="22"/>
      <c r="F11" s="22"/>
      <c r="G11" s="22"/>
      <c r="H11" s="22"/>
      <c r="I11" s="22"/>
      <c r="J11" s="22"/>
      <c r="K11" s="22"/>
      <c r="L11" s="22"/>
      <c r="M11" s="59"/>
      <c r="O11" s="228"/>
      <c r="P11" s="229"/>
      <c r="Q11" s="229"/>
      <c r="R11" s="229"/>
      <c r="S11" s="230"/>
    </row>
    <row r="12" spans="3:19" x14ac:dyDescent="0.2">
      <c r="C12" s="58"/>
      <c r="D12" s="383" t="s">
        <v>203</v>
      </c>
      <c r="E12" s="383"/>
      <c r="F12" s="383"/>
      <c r="G12" s="383"/>
      <c r="H12" s="383"/>
      <c r="I12" s="383"/>
      <c r="J12" s="383"/>
      <c r="K12" s="383"/>
      <c r="L12" s="383"/>
      <c r="M12" s="59"/>
      <c r="O12" s="228"/>
      <c r="P12" s="229"/>
      <c r="Q12" s="229"/>
      <c r="R12" s="229"/>
      <c r="S12" s="230"/>
    </row>
    <row r="13" spans="3:19" x14ac:dyDescent="0.2">
      <c r="C13" s="58"/>
      <c r="D13" s="264"/>
      <c r="E13" s="22"/>
      <c r="F13" s="22"/>
      <c r="G13" s="22"/>
      <c r="H13" s="22"/>
      <c r="I13" s="22"/>
      <c r="J13" s="22"/>
      <c r="K13" s="22"/>
      <c r="L13" s="22"/>
      <c r="M13" s="59"/>
      <c r="O13" s="228"/>
      <c r="P13" s="229"/>
      <c r="Q13" s="229"/>
      <c r="R13" s="229"/>
      <c r="S13" s="230"/>
    </row>
    <row r="14" spans="3:19" x14ac:dyDescent="0.2">
      <c r="C14" s="58"/>
      <c r="D14" s="113" t="s">
        <v>200</v>
      </c>
      <c r="E14" s="113"/>
      <c r="F14" s="113"/>
      <c r="G14" s="113"/>
      <c r="H14" s="113"/>
      <c r="I14" s="113"/>
      <c r="J14" s="113"/>
      <c r="K14" s="113"/>
      <c r="L14" s="113"/>
      <c r="M14" s="59"/>
      <c r="O14" s="228"/>
      <c r="P14" s="229"/>
      <c r="Q14" s="229"/>
      <c r="R14" s="229"/>
      <c r="S14" s="230"/>
    </row>
    <row r="15" spans="3:19" x14ac:dyDescent="0.2">
      <c r="C15" s="58"/>
      <c r="E15" s="382"/>
      <c r="F15" s="24"/>
      <c r="G15" s="19"/>
      <c r="H15" s="20"/>
      <c r="I15" s="381"/>
      <c r="M15" s="59"/>
      <c r="O15" s="228"/>
      <c r="P15" s="229"/>
      <c r="Q15" s="229"/>
      <c r="R15" s="229"/>
      <c r="S15" s="230"/>
    </row>
    <row r="16" spans="3:19" x14ac:dyDescent="0.2">
      <c r="C16" s="58"/>
      <c r="D16" s="384" t="s">
        <v>202</v>
      </c>
      <c r="E16" s="385"/>
      <c r="F16" s="386"/>
      <c r="G16" s="387"/>
      <c r="H16" s="388"/>
      <c r="I16" s="389"/>
      <c r="J16" s="384"/>
      <c r="K16" s="384"/>
      <c r="L16" s="384"/>
      <c r="M16" s="59"/>
      <c r="O16" s="228"/>
      <c r="P16" s="229"/>
      <c r="Q16" s="229"/>
      <c r="R16" s="229"/>
      <c r="S16" s="230"/>
    </row>
    <row r="17" spans="2:19" x14ac:dyDescent="0.2">
      <c r="C17" s="58"/>
      <c r="L17" s="19"/>
      <c r="M17" s="59"/>
      <c r="O17" s="228"/>
      <c r="P17" s="229"/>
      <c r="Q17" s="229"/>
      <c r="R17" s="229"/>
      <c r="S17" s="230"/>
    </row>
    <row r="18" spans="2:19" x14ac:dyDescent="0.2">
      <c r="B18" s="38"/>
      <c r="C18" s="58"/>
      <c r="D18" t="s">
        <v>79</v>
      </c>
      <c r="H18" s="53"/>
      <c r="M18" s="59"/>
      <c r="O18" s="228"/>
      <c r="P18" s="229"/>
      <c r="Q18" s="229"/>
      <c r="R18" s="229"/>
      <c r="S18" s="230"/>
    </row>
    <row r="19" spans="2:19" x14ac:dyDescent="0.2">
      <c r="C19" s="58"/>
      <c r="D19" t="s">
        <v>89</v>
      </c>
      <c r="M19" s="59"/>
      <c r="O19" s="228"/>
      <c r="P19" s="229"/>
      <c r="Q19" s="229"/>
      <c r="R19" s="236" t="s">
        <v>148</v>
      </c>
      <c r="S19" s="235"/>
    </row>
    <row r="20" spans="2:19" x14ac:dyDescent="0.2">
      <c r="B20" s="38"/>
      <c r="C20" s="63"/>
      <c r="D20" s="20"/>
      <c r="K20" s="19"/>
      <c r="M20" s="59"/>
      <c r="O20" s="228"/>
      <c r="P20" s="229"/>
      <c r="Q20" s="229"/>
      <c r="R20" s="236" t="s">
        <v>149</v>
      </c>
      <c r="S20" s="235"/>
    </row>
    <row r="21" spans="2:19" x14ac:dyDescent="0.2">
      <c r="B21" s="19"/>
      <c r="C21" s="64"/>
      <c r="D21" s="22" t="s">
        <v>181</v>
      </c>
      <c r="E21" s="22"/>
      <c r="F21" s="22"/>
      <c r="G21" s="22"/>
      <c r="H21" s="22"/>
      <c r="I21" s="22"/>
      <c r="J21" s="22"/>
      <c r="K21" s="47"/>
      <c r="L21" s="22"/>
      <c r="M21" s="59"/>
      <c r="O21" s="228"/>
      <c r="P21" s="229"/>
      <c r="Q21" s="229"/>
      <c r="R21" s="236" t="s">
        <v>150</v>
      </c>
      <c r="S21" s="235"/>
    </row>
    <row r="22" spans="2:19" x14ac:dyDescent="0.2">
      <c r="B22" s="19"/>
      <c r="C22" s="64"/>
      <c r="D22" s="264" t="s">
        <v>182</v>
      </c>
      <c r="E22" s="22"/>
      <c r="F22" s="22"/>
      <c r="G22" s="22"/>
      <c r="H22" s="22"/>
      <c r="I22" s="22"/>
      <c r="J22" s="22"/>
      <c r="K22" s="47"/>
      <c r="L22" s="22"/>
      <c r="M22" s="59"/>
      <c r="O22" s="228"/>
      <c r="P22" s="229"/>
      <c r="Q22" s="229"/>
      <c r="R22" s="236" t="s">
        <v>151</v>
      </c>
      <c r="S22" s="235"/>
    </row>
    <row r="23" spans="2:19" x14ac:dyDescent="0.2">
      <c r="B23" s="19"/>
      <c r="C23" s="63"/>
      <c r="D23" s="19"/>
      <c r="K23" s="20"/>
      <c r="M23" s="59"/>
      <c r="O23" s="228"/>
      <c r="P23" s="229"/>
      <c r="Q23" s="229"/>
      <c r="R23" s="229"/>
      <c r="S23" s="230"/>
    </row>
    <row r="24" spans="2:19" ht="16" thickBot="1" x14ac:dyDescent="0.25">
      <c r="B24" s="19"/>
      <c r="C24" s="65"/>
      <c r="D24" s="66"/>
      <c r="E24" s="60"/>
      <c r="F24" s="60"/>
      <c r="G24" s="60"/>
      <c r="H24" s="60"/>
      <c r="I24" s="60"/>
      <c r="J24" s="60"/>
      <c r="K24" s="67"/>
      <c r="L24" s="60"/>
      <c r="M24" s="61"/>
      <c r="O24" s="231"/>
      <c r="P24" s="232"/>
      <c r="Q24" s="232"/>
      <c r="R24" s="232"/>
      <c r="S24" s="233"/>
    </row>
    <row r="25" spans="2:19" ht="16" thickBot="1" x14ac:dyDescent="0.25">
      <c r="B25" s="19"/>
      <c r="C25" s="38"/>
      <c r="D25" s="19"/>
      <c r="K25" s="19"/>
    </row>
    <row r="26" spans="2:19" x14ac:dyDescent="0.2">
      <c r="B26" s="19"/>
      <c r="C26" s="390" t="s">
        <v>201</v>
      </c>
      <c r="D26" s="391"/>
      <c r="E26" s="391"/>
      <c r="F26" s="391"/>
      <c r="G26" s="391"/>
      <c r="H26" s="391"/>
      <c r="I26" s="391"/>
      <c r="J26" s="391"/>
      <c r="K26" s="391"/>
      <c r="L26" s="391"/>
      <c r="M26" s="391"/>
      <c r="N26" s="391"/>
      <c r="O26" s="391"/>
      <c r="P26" s="391"/>
      <c r="Q26" s="391"/>
      <c r="R26" s="391"/>
      <c r="S26" s="392"/>
    </row>
    <row r="27" spans="2:19" x14ac:dyDescent="0.2">
      <c r="B27" s="19"/>
      <c r="C27" s="393" t="s">
        <v>174</v>
      </c>
      <c r="D27" s="47"/>
      <c r="E27" s="22"/>
      <c r="F27" s="22"/>
      <c r="G27" s="22"/>
      <c r="H27" s="22"/>
      <c r="I27" s="22"/>
      <c r="J27" s="22"/>
      <c r="K27" s="34"/>
      <c r="L27" s="22"/>
      <c r="M27" s="22"/>
      <c r="N27" s="22"/>
      <c r="O27" s="22"/>
      <c r="P27" s="22"/>
      <c r="Q27" s="22"/>
      <c r="R27" s="22"/>
      <c r="S27" s="394"/>
    </row>
    <row r="28" spans="2:19" ht="16" thickBot="1" x14ac:dyDescent="0.25">
      <c r="B28" s="38"/>
      <c r="C28" s="395" t="s">
        <v>175</v>
      </c>
      <c r="D28" s="396"/>
      <c r="E28" s="397"/>
      <c r="F28" s="397"/>
      <c r="G28" s="397"/>
      <c r="H28" s="397"/>
      <c r="I28" s="397"/>
      <c r="J28" s="397"/>
      <c r="K28" s="396"/>
      <c r="L28" s="397"/>
      <c r="M28" s="397"/>
      <c r="N28" s="397"/>
      <c r="O28" s="397"/>
      <c r="P28" s="397"/>
      <c r="Q28" s="397"/>
      <c r="R28" s="397"/>
      <c r="S28" s="398"/>
    </row>
    <row r="29" spans="2:19" x14ac:dyDescent="0.2">
      <c r="B29" s="19"/>
      <c r="C29" s="39"/>
      <c r="D29" s="19"/>
      <c r="K29" s="19"/>
    </row>
    <row r="30" spans="2:19" x14ac:dyDescent="0.2">
      <c r="B30" s="35"/>
      <c r="C30" s="38" t="s">
        <v>210</v>
      </c>
      <c r="D30" s="24"/>
      <c r="K30" s="19"/>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1"/>
    <pageSetUpPr fitToPage="1"/>
  </sheetPr>
  <dimension ref="A2:O56"/>
  <sheetViews>
    <sheetView topLeftCell="A13" zoomScale="116" workbookViewId="0">
      <selection activeCell="J8" sqref="J8:J29"/>
    </sheetView>
  </sheetViews>
  <sheetFormatPr baseColWidth="10" defaultRowHeight="15" x14ac:dyDescent="0.2"/>
  <cols>
    <col min="1" max="1" width="9.1640625" customWidth="1"/>
    <col min="3" max="3" width="13" customWidth="1"/>
    <col min="10" max="10" width="14.83203125" customWidth="1"/>
    <col min="12" max="12" width="24.5" customWidth="1"/>
    <col min="13" max="13" width="21.1640625" bestFit="1" customWidth="1"/>
    <col min="14" max="14" width="11.83203125" customWidth="1"/>
  </cols>
  <sheetData>
    <row r="2" spans="1:15" ht="62" x14ac:dyDescent="0.7">
      <c r="B2" s="283" t="s">
        <v>184</v>
      </c>
      <c r="C2" s="272"/>
      <c r="D2" s="281"/>
      <c r="E2" s="272"/>
      <c r="F2" s="272"/>
      <c r="G2" s="272"/>
      <c r="H2" s="272"/>
      <c r="I2" s="272"/>
      <c r="J2" s="281"/>
      <c r="K2" s="272"/>
      <c r="L2" s="282"/>
      <c r="M2" s="282"/>
      <c r="N2" s="282"/>
    </row>
    <row r="3" spans="1:15" ht="16" thickBot="1" x14ac:dyDescent="0.25"/>
    <row r="4" spans="1:15" x14ac:dyDescent="0.2">
      <c r="A4" s="408" t="s">
        <v>193</v>
      </c>
      <c r="B4" s="411" t="s">
        <v>11</v>
      </c>
      <c r="C4" s="411"/>
      <c r="D4" s="411"/>
      <c r="E4" s="411"/>
      <c r="F4" s="411"/>
      <c r="G4" s="411"/>
      <c r="H4" s="411"/>
      <c r="L4" s="52" t="s">
        <v>76</v>
      </c>
    </row>
    <row r="5" spans="1:15" x14ac:dyDescent="0.2">
      <c r="A5" s="408"/>
      <c r="B5" s="9" t="s">
        <v>0</v>
      </c>
      <c r="C5" s="10"/>
      <c r="D5" s="18"/>
      <c r="E5" s="180"/>
      <c r="F5" s="180"/>
      <c r="G5" s="180"/>
      <c r="H5" s="181"/>
      <c r="L5" s="51" t="s">
        <v>77</v>
      </c>
    </row>
    <row r="6" spans="1:15" ht="32" thickBot="1" x14ac:dyDescent="0.4">
      <c r="A6" s="408"/>
      <c r="B6" s="9" t="s">
        <v>13</v>
      </c>
      <c r="C6" s="10"/>
      <c r="D6" s="18"/>
      <c r="E6" s="180" t="s">
        <v>32</v>
      </c>
      <c r="F6" s="180"/>
      <c r="G6" s="180"/>
      <c r="H6" s="181"/>
      <c r="L6" s="50"/>
    </row>
    <row r="7" spans="1:15" x14ac:dyDescent="0.2">
      <c r="A7" s="408"/>
      <c r="B7" s="11" t="s">
        <v>10</v>
      </c>
      <c r="C7" s="8"/>
      <c r="D7" s="7"/>
      <c r="E7" s="93"/>
      <c r="F7" s="93"/>
      <c r="G7" s="93"/>
      <c r="H7" s="182"/>
    </row>
    <row r="8" spans="1:15" ht="16" thickBot="1" x14ac:dyDescent="0.25">
      <c r="A8" s="408"/>
      <c r="B8" s="9" t="s">
        <v>12</v>
      </c>
      <c r="C8" s="10"/>
      <c r="D8" s="10"/>
      <c r="E8" s="10"/>
      <c r="F8" s="10"/>
      <c r="G8" s="18"/>
      <c r="H8" s="183"/>
      <c r="J8" s="408" t="s">
        <v>191</v>
      </c>
      <c r="K8" s="12" t="s">
        <v>20</v>
      </c>
      <c r="L8" s="12"/>
      <c r="M8" s="12"/>
      <c r="N8" s="12"/>
      <c r="O8" s="12"/>
    </row>
    <row r="9" spans="1:15" x14ac:dyDescent="0.2">
      <c r="A9" s="408"/>
      <c r="B9" s="9" t="s">
        <v>138</v>
      </c>
      <c r="C9" s="10"/>
      <c r="D9" s="10"/>
      <c r="E9" s="10"/>
      <c r="F9" s="10"/>
      <c r="G9" s="18"/>
      <c r="H9" s="182"/>
      <c r="J9" s="408"/>
      <c r="K9" s="299" t="s">
        <v>19</v>
      </c>
      <c r="L9" s="300"/>
      <c r="M9" s="300"/>
      <c r="N9" s="301"/>
      <c r="O9" s="302" t="e">
        <f>G25/G16</f>
        <v>#DIV/0!</v>
      </c>
    </row>
    <row r="10" spans="1:15" x14ac:dyDescent="0.2">
      <c r="A10" s="408"/>
      <c r="B10" s="11" t="s">
        <v>99</v>
      </c>
      <c r="C10" s="21"/>
      <c r="D10" s="21"/>
      <c r="E10" s="21"/>
      <c r="F10" s="21"/>
      <c r="G10" s="21"/>
      <c r="H10" s="185"/>
      <c r="J10" s="408"/>
      <c r="K10" s="74" t="s">
        <v>82</v>
      </c>
      <c r="L10" s="303"/>
      <c r="M10" s="21"/>
      <c r="N10" s="304"/>
      <c r="O10" s="305" t="str">
        <f>IF(G25&lt;=50000, "Ja", "Nein ")</f>
        <v>Ja</v>
      </c>
    </row>
    <row r="11" spans="1:15" x14ac:dyDescent="0.2">
      <c r="A11" s="408"/>
      <c r="B11" s="11" t="s">
        <v>116</v>
      </c>
      <c r="C11" s="21"/>
      <c r="D11" s="78"/>
      <c r="E11" s="93"/>
      <c r="F11" s="225"/>
      <c r="G11" s="7" t="s">
        <v>121</v>
      </c>
      <c r="H11" s="184"/>
      <c r="J11" s="408"/>
      <c r="K11" s="74" t="s">
        <v>112</v>
      </c>
      <c r="L11" s="306" t="str">
        <f>IF(O10="Ja", "Automatisch", "Auf Antrag")</f>
        <v>Automatisch</v>
      </c>
      <c r="M11" s="21" t="s">
        <v>113</v>
      </c>
      <c r="N11" s="307"/>
      <c r="O11" s="305" t="str">
        <f>IF(O10="Ja", "Ab Antragstellung", "Nein")</f>
        <v>Ab Antragstellung</v>
      </c>
    </row>
    <row r="12" spans="1:15" ht="16" thickBot="1" x14ac:dyDescent="0.25">
      <c r="J12" s="408"/>
      <c r="K12" s="308" t="s">
        <v>21</v>
      </c>
      <c r="L12" s="67"/>
      <c r="M12" s="309"/>
      <c r="N12" s="310" t="e">
        <f>IF(OR((AND(G25&lt;=50000,H25&lt;=80%)),(AND(G25&gt;50000,G25&lt;=250000,H25&lt;=60%))),"Festbetragsfinanzierung","Anteilsfinanzierung")</f>
        <v>#DIV/0!</v>
      </c>
      <c r="O12" s="311"/>
    </row>
    <row r="13" spans="1:15" x14ac:dyDescent="0.2">
      <c r="J13" s="408"/>
      <c r="K13" s="299" t="s">
        <v>103</v>
      </c>
      <c r="L13" s="300"/>
      <c r="M13" s="312">
        <f>'Einnahmen und Ausgaben Jahr 1'!F7+'Einnahmen und Ausgaben Jahr 2'!F7+'Einnahmen und Ausgaben Jahr 3'!F7</f>
        <v>0</v>
      </c>
      <c r="N13" s="300" t="s">
        <v>104</v>
      </c>
      <c r="O13" s="313" t="e">
        <f>M13/G21</f>
        <v>#DIV/0!</v>
      </c>
    </row>
    <row r="14" spans="1:15" x14ac:dyDescent="0.2">
      <c r="A14" s="408" t="s">
        <v>185</v>
      </c>
      <c r="B14" s="12" t="s">
        <v>14</v>
      </c>
      <c r="C14" s="12"/>
      <c r="D14" s="12"/>
      <c r="E14" s="12"/>
      <c r="F14" s="12"/>
      <c r="G14" s="12"/>
      <c r="H14" s="12"/>
      <c r="J14" s="408"/>
      <c r="K14" s="314" t="s">
        <v>105</v>
      </c>
      <c r="L14" s="315"/>
      <c r="M14" s="315"/>
      <c r="N14" s="315"/>
      <c r="O14" s="316" t="str">
        <f>IF(M13&lt;=(G21*0.2), "Ja", "Nein")</f>
        <v>Ja</v>
      </c>
    </row>
    <row r="15" spans="1:15" x14ac:dyDescent="0.2">
      <c r="A15" s="408"/>
      <c r="B15" s="1" t="s">
        <v>1</v>
      </c>
      <c r="C15" s="2"/>
      <c r="D15" s="3">
        <v>2025</v>
      </c>
      <c r="E15" s="3">
        <v>2026</v>
      </c>
      <c r="F15" s="2">
        <v>2027</v>
      </c>
      <c r="G15" s="71" t="s">
        <v>2</v>
      </c>
      <c r="H15" s="4" t="s">
        <v>15</v>
      </c>
      <c r="J15" s="408"/>
      <c r="K15" s="74" t="s">
        <v>176</v>
      </c>
      <c r="L15" s="75"/>
      <c r="M15" s="75"/>
      <c r="N15" s="76">
        <f>M13/20</f>
        <v>0</v>
      </c>
      <c r="O15" s="317" t="str">
        <f>IF(INT(N15)=N15,"Ja","Nein")</f>
        <v>Ja</v>
      </c>
    </row>
    <row r="16" spans="1:15" x14ac:dyDescent="0.2">
      <c r="A16" s="408"/>
      <c r="B16" s="26" t="s">
        <v>3</v>
      </c>
      <c r="C16" s="27"/>
      <c r="D16" s="31">
        <f>'Einnahmen und Ausgaben Jahr 1'!N50</f>
        <v>0</v>
      </c>
      <c r="E16" s="31">
        <f>'Einnahmen und Ausgaben Jahr 2'!N50</f>
        <v>0</v>
      </c>
      <c r="F16" s="32">
        <f>'Einnahmen und Ausgaben Jahr 3'!N50</f>
        <v>0</v>
      </c>
      <c r="G16" s="33">
        <f>SUM(D16:F16)</f>
        <v>0</v>
      </c>
      <c r="H16" s="25"/>
      <c r="J16" s="408"/>
      <c r="K16" s="318" t="s">
        <v>106</v>
      </c>
      <c r="L16" s="319"/>
      <c r="M16" s="319"/>
      <c r="N16" s="319"/>
      <c r="O16" s="320" t="str">
        <f>IF(O18=O19, "Ja", "Nein")</f>
        <v>Ja</v>
      </c>
    </row>
    <row r="17" spans="1:15" x14ac:dyDescent="0.2">
      <c r="A17" s="408"/>
      <c r="B17" s="14" t="s">
        <v>16</v>
      </c>
      <c r="C17" s="27"/>
      <c r="D17" s="5"/>
      <c r="E17" s="5"/>
      <c r="F17" s="28"/>
      <c r="G17" s="15">
        <f>SUM(D17:F17)</f>
        <v>0</v>
      </c>
      <c r="H17" s="25"/>
      <c r="J17" s="408"/>
      <c r="K17" s="321" t="s">
        <v>9</v>
      </c>
      <c r="L17" s="322">
        <f>H8</f>
        <v>0</v>
      </c>
      <c r="M17" s="323">
        <f>H8+1</f>
        <v>1</v>
      </c>
      <c r="N17" s="324">
        <f>H8+2</f>
        <v>2</v>
      </c>
      <c r="O17" s="325" t="s">
        <v>7</v>
      </c>
    </row>
    <row r="18" spans="1:15" x14ac:dyDescent="0.2">
      <c r="A18" s="408"/>
      <c r="B18" s="14" t="s">
        <v>5</v>
      </c>
      <c r="C18" s="27"/>
      <c r="D18" s="5">
        <f>'Einnahmen und Ausgaben Jahr 1'!T18</f>
        <v>0</v>
      </c>
      <c r="E18" s="5">
        <f>'Einnahmen und Ausgaben Jahr 2'!T18</f>
        <v>0</v>
      </c>
      <c r="F18" s="28">
        <f>'Einnahmen und Ausgaben Jahr 3'!T18</f>
        <v>0</v>
      </c>
      <c r="G18" s="15">
        <f>SUM(D18:F18)</f>
        <v>0</v>
      </c>
      <c r="H18" s="25"/>
      <c r="J18" s="408"/>
      <c r="K18" s="326" t="s">
        <v>107</v>
      </c>
      <c r="L18" s="327">
        <f>'Einnahmen und Ausgaben Jahr 1'!T16</f>
        <v>0</v>
      </c>
      <c r="M18" s="127">
        <f>'Einnahmen und Ausgaben Jahr 2'!T16</f>
        <v>0</v>
      </c>
      <c r="N18" s="217">
        <f>'Einnahmen und Ausgaben Jahr 3'!T16</f>
        <v>0</v>
      </c>
      <c r="O18" s="328">
        <f>SUM(L18:N18)</f>
        <v>0</v>
      </c>
    </row>
    <row r="19" spans="1:15" ht="16" thickBot="1" x14ac:dyDescent="0.25">
      <c r="A19" s="408"/>
      <c r="B19" s="14" t="s">
        <v>6</v>
      </c>
      <c r="C19" s="27"/>
      <c r="D19" s="5">
        <f>'Einnahmen und Ausgaben Jahr 1'!T32</f>
        <v>0</v>
      </c>
      <c r="E19" s="5">
        <f>'Einnahmen und Ausgaben Jahr 2'!T32</f>
        <v>0</v>
      </c>
      <c r="F19" s="28">
        <f>'Einnahmen und Ausgaben Jahr 3'!T32</f>
        <v>0</v>
      </c>
      <c r="G19" s="15">
        <f>SUM(D19:F19)</f>
        <v>0</v>
      </c>
      <c r="H19" s="25"/>
      <c r="J19" s="408"/>
      <c r="K19" s="329" t="s">
        <v>108</v>
      </c>
      <c r="L19" s="330">
        <f>'Einnahmen und Ausgaben Jahr 1'!F7</f>
        <v>0</v>
      </c>
      <c r="M19" s="331">
        <f>'Einnahmen und Ausgaben Jahr 2'!F7</f>
        <v>0</v>
      </c>
      <c r="N19" s="332">
        <f>'Einnahmen und Ausgaben Jahr 3'!F7</f>
        <v>0</v>
      </c>
      <c r="O19" s="333">
        <f>SUM(L19:N19)</f>
        <v>0</v>
      </c>
    </row>
    <row r="20" spans="1:15" x14ac:dyDescent="0.2">
      <c r="A20" s="408"/>
      <c r="B20" s="77"/>
      <c r="C20" s="27"/>
      <c r="D20" s="5"/>
      <c r="E20" s="5"/>
      <c r="F20" s="28"/>
      <c r="G20" s="15"/>
      <c r="H20" s="25"/>
      <c r="J20" s="408"/>
      <c r="K20" s="334" t="s">
        <v>115</v>
      </c>
      <c r="L20" s="335"/>
      <c r="M20" s="335"/>
      <c r="N20" s="335"/>
      <c r="O20" s="336"/>
    </row>
    <row r="21" spans="1:15" ht="14.75" customHeight="1" x14ac:dyDescent="0.2">
      <c r="A21" s="408"/>
      <c r="B21" s="409" t="s">
        <v>192</v>
      </c>
      <c r="C21" s="410"/>
      <c r="D21" s="40">
        <f>D16-D17-D18-D19</f>
        <v>0</v>
      </c>
      <c r="E21" s="40">
        <f>E16-E17-E18-E19</f>
        <v>0</v>
      </c>
      <c r="F21" s="41">
        <f>F16-F17-F18-F19</f>
        <v>0</v>
      </c>
      <c r="G21" s="42">
        <f>SUM(D21:F21)</f>
        <v>0</v>
      </c>
      <c r="H21" s="43" t="s">
        <v>18</v>
      </c>
      <c r="J21" s="408"/>
      <c r="K21" s="321" t="s">
        <v>9</v>
      </c>
      <c r="L21" s="322">
        <f>H8</f>
        <v>0</v>
      </c>
      <c r="M21" s="323">
        <f>H8+1</f>
        <v>1</v>
      </c>
      <c r="N21" s="324">
        <f>H8+2</f>
        <v>2</v>
      </c>
      <c r="O21" s="337"/>
    </row>
    <row r="22" spans="1:15" x14ac:dyDescent="0.2">
      <c r="A22" s="408"/>
      <c r="B22" s="14" t="s">
        <v>17</v>
      </c>
      <c r="C22" s="27"/>
      <c r="D22" s="5">
        <f>'Einnahmen und Ausgaben Jahr 1'!T39</f>
        <v>0</v>
      </c>
      <c r="E22" s="5">
        <f>'Einnahmen und Ausgaben Jahr 2'!T39</f>
        <v>0</v>
      </c>
      <c r="F22" s="28">
        <f>'Einnahmen und Ausgaben Jahr 3'!T39</f>
        <v>0</v>
      </c>
      <c r="G22" s="15">
        <f>SUM(D22:F22)</f>
        <v>0</v>
      </c>
      <c r="H22" s="29" t="e">
        <f>G22/G21</f>
        <v>#DIV/0!</v>
      </c>
      <c r="J22" s="408"/>
      <c r="K22" s="326" t="s">
        <v>110</v>
      </c>
      <c r="L22" s="327">
        <f>D25</f>
        <v>0</v>
      </c>
      <c r="M22" s="127">
        <f>E25</f>
        <v>0</v>
      </c>
      <c r="N22" s="217">
        <f>F25</f>
        <v>0</v>
      </c>
      <c r="O22" s="338"/>
    </row>
    <row r="23" spans="1:15" x14ac:dyDescent="0.2">
      <c r="A23" s="408"/>
      <c r="B23" s="14" t="s">
        <v>4</v>
      </c>
      <c r="C23" s="30"/>
      <c r="D23" s="5">
        <f>'Einnahmen und Ausgaben Jahr 1'!T6</f>
        <v>0</v>
      </c>
      <c r="E23" s="5">
        <f>'Einnahmen und Ausgaben Jahr 2'!T6</f>
        <v>0</v>
      </c>
      <c r="F23" s="28">
        <f>'Einnahmen und Ausgaben Jahr 3'!T6</f>
        <v>0</v>
      </c>
      <c r="G23" s="15">
        <f>SUM(D23:F23)</f>
        <v>0</v>
      </c>
      <c r="H23" s="29" t="e">
        <f>G23/G21</f>
        <v>#DIV/0!</v>
      </c>
      <c r="J23" s="408"/>
      <c r="K23" s="339" t="s">
        <v>111</v>
      </c>
      <c r="L23" s="340">
        <f>D29</f>
        <v>0</v>
      </c>
      <c r="M23" s="341">
        <f>E29</f>
        <v>0</v>
      </c>
      <c r="N23" s="342">
        <f>F29</f>
        <v>0</v>
      </c>
      <c r="O23" s="343"/>
    </row>
    <row r="24" spans="1:15" ht="26.5" customHeight="1" thickBot="1" x14ac:dyDescent="0.25">
      <c r="A24" s="408"/>
      <c r="B24" s="68" t="s">
        <v>80</v>
      </c>
      <c r="C24" s="69" t="s">
        <v>81</v>
      </c>
      <c r="D24" s="5"/>
      <c r="E24" s="5"/>
      <c r="F24" s="28"/>
      <c r="G24" s="15"/>
      <c r="H24" s="29"/>
      <c r="J24" s="408"/>
      <c r="K24" s="344" t="s">
        <v>109</v>
      </c>
      <c r="L24" s="255">
        <f>SUM(L22:L23)</f>
        <v>0</v>
      </c>
      <c r="M24" s="255">
        <f>SUM(M22:M23)</f>
        <v>0</v>
      </c>
      <c r="N24" s="255">
        <f>SUM(N22:N23)</f>
        <v>0</v>
      </c>
      <c r="O24" s="345"/>
    </row>
    <row r="25" spans="1:15" ht="17.25" customHeight="1" thickBot="1" x14ac:dyDescent="0.25">
      <c r="A25" s="408"/>
      <c r="B25" s="373" t="s">
        <v>88</v>
      </c>
      <c r="C25" s="374"/>
      <c r="D25" s="259">
        <f>D21-D22-D23</f>
        <v>0</v>
      </c>
      <c r="E25" s="259">
        <f>E21-E22-E23</f>
        <v>0</v>
      </c>
      <c r="F25" s="375">
        <f>F21-F22-F23</f>
        <v>0</v>
      </c>
      <c r="G25" s="376">
        <f>SUM(D25:F25)</f>
        <v>0</v>
      </c>
      <c r="H25" s="377" t="e">
        <f>G25/G21</f>
        <v>#DIV/0!</v>
      </c>
      <c r="J25" s="408"/>
      <c r="K25" s="346" t="s">
        <v>117</v>
      </c>
      <c r="L25" s="347"/>
      <c r="M25" s="348" t="s">
        <v>120</v>
      </c>
      <c r="N25" s="348" t="s">
        <v>119</v>
      </c>
      <c r="O25" s="349" t="s">
        <v>23</v>
      </c>
    </row>
    <row r="26" spans="1:15" ht="16" thickBot="1" x14ac:dyDescent="0.25">
      <c r="A26" s="22"/>
      <c r="B26" s="6"/>
      <c r="D26" s="5"/>
      <c r="E26" s="5"/>
      <c r="F26" s="5"/>
      <c r="G26" s="5"/>
      <c r="H26" s="27"/>
      <c r="J26" s="408"/>
      <c r="K26" s="218" t="s">
        <v>118</v>
      </c>
      <c r="L26" s="245"/>
      <c r="M26" s="219" t="e">
        <f>('Einnahmen und Ausgaben Jahr 1'!M8+'Einnahmen und Ausgaben Jahr 2'!M8+'Einnahmen und Ausgaben Jahr 3'!M8)/G16</f>
        <v>#DIV/0!</v>
      </c>
      <c r="N26" s="220" t="e">
        <f>('Einnahmen und Ausgaben Jahr 1'!F6+'Einnahmen und Ausgaben Jahr 2'!F6+'Einnahmen und Ausgaben Jahr 3'!F6)/G16</f>
        <v>#DIV/0!</v>
      </c>
      <c r="O26" s="221" t="e">
        <f>('Einnahmen und Ausgaben Jahr 1'!M7+'Einnahmen und Ausgaben Jahr 2'!M7+'Einnahmen und Ausgaben Jahr 3'!M7)/G16</f>
        <v>#DIV/0!</v>
      </c>
    </row>
    <row r="27" spans="1:15" x14ac:dyDescent="0.2">
      <c r="B27" s="414"/>
      <c r="C27" s="414"/>
      <c r="D27" s="415"/>
      <c r="E27" s="415"/>
      <c r="F27" s="414"/>
      <c r="G27" s="414"/>
      <c r="H27" s="416"/>
      <c r="J27" s="408"/>
      <c r="K27" s="350" t="s">
        <v>139</v>
      </c>
      <c r="L27" s="351"/>
      <c r="M27" s="352"/>
      <c r="N27" s="353" t="s">
        <v>141</v>
      </c>
      <c r="O27" s="354" t="s">
        <v>142</v>
      </c>
    </row>
    <row r="28" spans="1:15" ht="16" thickBot="1" x14ac:dyDescent="0.25">
      <c r="B28" s="417"/>
      <c r="C28" s="418"/>
      <c r="D28" s="419"/>
      <c r="E28" s="417"/>
      <c r="F28" s="417"/>
      <c r="G28" s="420"/>
      <c r="H28" s="421"/>
      <c r="J28" s="408"/>
      <c r="K28" s="355" t="s">
        <v>143</v>
      </c>
      <c r="L28" s="356"/>
      <c r="M28" s="357"/>
      <c r="N28" s="358" t="str">
        <f>IF(G18+G19=0,"Prüfen","Vorhanden")</f>
        <v>Prüfen</v>
      </c>
      <c r="O28" s="359" t="str">
        <f>IF(G22=0,"Prüfen","Vorhanden")</f>
        <v>Prüfen</v>
      </c>
    </row>
    <row r="29" spans="1:15" ht="16" thickBot="1" x14ac:dyDescent="0.25">
      <c r="B29" s="422"/>
      <c r="C29" s="418"/>
      <c r="D29" s="423"/>
      <c r="E29" s="423"/>
      <c r="F29" s="423"/>
      <c r="G29" s="423"/>
      <c r="H29" s="421"/>
      <c r="J29" s="408"/>
      <c r="K29" s="360" t="s">
        <v>153</v>
      </c>
      <c r="L29" s="361"/>
      <c r="M29" s="361"/>
      <c r="N29" s="362"/>
      <c r="O29" s="363" t="e">
        <f>('Einnahmen und Ausgaben Jahr 1'!M37+'Einnahmen und Ausgaben Jahr 2'!M37+'Einnahmen und Ausgaben Jahr 3'!M37)/G21</f>
        <v>#DIV/0!</v>
      </c>
    </row>
    <row r="32" spans="1:15" x14ac:dyDescent="0.2">
      <c r="K32" s="19"/>
      <c r="L32" s="19"/>
      <c r="M32" s="19"/>
      <c r="N32" s="19"/>
    </row>
    <row r="33" spans="2:15" x14ac:dyDescent="0.2">
      <c r="B33" s="6"/>
      <c r="E33" s="6"/>
      <c r="I33" s="6"/>
      <c r="K33" s="34"/>
      <c r="L33" s="22"/>
      <c r="M33" s="22"/>
    </row>
    <row r="34" spans="2:15" x14ac:dyDescent="0.2">
      <c r="B34" s="6"/>
      <c r="E34" s="6"/>
    </row>
    <row r="35" spans="2:15" x14ac:dyDescent="0.2">
      <c r="O35" s="5"/>
    </row>
    <row r="41" spans="2:15" x14ac:dyDescent="0.2">
      <c r="B41" s="53"/>
    </row>
    <row r="43" spans="2:15" x14ac:dyDescent="0.2">
      <c r="I43" s="53"/>
      <c r="L43" s="23"/>
    </row>
    <row r="44" spans="2:15" x14ac:dyDescent="0.2">
      <c r="I44" s="22"/>
      <c r="J44" s="22"/>
    </row>
    <row r="54" spans="7:8" x14ac:dyDescent="0.2">
      <c r="G54" s="54"/>
      <c r="H54" s="54"/>
    </row>
    <row r="55" spans="7:8" x14ac:dyDescent="0.2">
      <c r="G55" s="6"/>
      <c r="H55" s="6"/>
    </row>
    <row r="56" spans="7:8" x14ac:dyDescent="0.2">
      <c r="H56" s="6"/>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254000</xdr:colOff>
                    <xdr:row>9</xdr:row>
                    <xdr:rowOff>139700</xdr:rowOff>
                  </from>
                  <to>
                    <xdr:col>5</xdr:col>
                    <xdr:colOff>25400</xdr:colOff>
                    <xdr:row>11</xdr:row>
                    <xdr:rowOff>63500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279400</xdr:colOff>
                    <xdr:row>9</xdr:row>
                    <xdr:rowOff>139700</xdr:rowOff>
                  </from>
                  <to>
                    <xdr:col>8</xdr:col>
                    <xdr:colOff>50800</xdr:colOff>
                    <xdr:row>11</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5"/>
    <pageSetUpPr fitToPage="1"/>
  </sheetPr>
  <dimension ref="A2:V52"/>
  <sheetViews>
    <sheetView tabSelected="1" topLeftCell="F1" zoomScale="125" zoomScaleNormal="90" workbookViewId="0">
      <selection activeCell="E25" sqref="E25"/>
    </sheetView>
  </sheetViews>
  <sheetFormatPr baseColWidth="10" defaultRowHeight="15" x14ac:dyDescent="0.2"/>
  <cols>
    <col min="1" max="1" width="1.1640625" customWidth="1"/>
    <col min="2" max="2" width="26.33203125" customWidth="1"/>
    <col min="3" max="3" width="11.5" customWidth="1"/>
    <col min="4" max="4" width="8.5" customWidth="1"/>
    <col min="5" max="5" width="30" customWidth="1"/>
    <col min="6" max="6" width="12.1640625" customWidth="1"/>
    <col min="7" max="7" width="12.33203125" customWidth="1"/>
    <col min="8" max="8" width="1" customWidth="1"/>
    <col min="9" max="9" width="26.33203125" customWidth="1"/>
    <col min="10" max="10" width="11.5" customWidth="1"/>
    <col min="11" max="11" width="8.5" customWidth="1"/>
    <col min="12" max="12" width="30" customWidth="1"/>
    <col min="13" max="14" width="12.5" customWidth="1"/>
    <col min="15" max="15" width="2.83203125" customWidth="1"/>
    <col min="18" max="18" width="11.5" customWidth="1"/>
    <col min="19" max="19" width="14.5" hidden="1" customWidth="1"/>
    <col min="20" max="20" width="21.5" bestFit="1" customWidth="1"/>
    <col min="22" max="22" width="1.1640625" customWidth="1"/>
  </cols>
  <sheetData>
    <row r="2" spans="1:22" ht="62" x14ac:dyDescent="0.7">
      <c r="B2" s="272" t="s">
        <v>186</v>
      </c>
      <c r="C2" s="285"/>
      <c r="D2" s="284"/>
      <c r="E2" s="285"/>
      <c r="F2" s="285"/>
      <c r="G2" s="285"/>
      <c r="H2" s="285"/>
      <c r="K2" s="284"/>
      <c r="M2" s="412">
        <v>2025</v>
      </c>
      <c r="N2" s="412"/>
      <c r="O2" s="272"/>
      <c r="P2" s="272"/>
      <c r="Q2" s="272"/>
      <c r="R2" s="272"/>
      <c r="S2" s="272"/>
      <c r="T2" s="286"/>
      <c r="U2" s="272"/>
    </row>
    <row r="3" spans="1:22" x14ac:dyDescent="0.2">
      <c r="B3" s="6"/>
      <c r="E3" s="6"/>
      <c r="F3" s="6"/>
      <c r="G3" s="6"/>
      <c r="H3" s="6"/>
      <c r="L3" s="6"/>
      <c r="M3" s="6"/>
      <c r="N3" s="6"/>
      <c r="P3" s="6"/>
    </row>
    <row r="4" spans="1:22" ht="21" x14ac:dyDescent="0.25">
      <c r="B4" s="116" t="s">
        <v>24</v>
      </c>
      <c r="C4" s="12"/>
      <c r="D4" s="12"/>
      <c r="E4" s="12"/>
      <c r="F4" s="12"/>
      <c r="G4" s="130"/>
      <c r="H4" s="44"/>
      <c r="I4" s="85"/>
      <c r="J4" s="83"/>
      <c r="K4" s="83"/>
      <c r="L4" s="83"/>
      <c r="M4" s="83"/>
      <c r="N4" s="84"/>
      <c r="P4" s="287" t="s">
        <v>25</v>
      </c>
      <c r="Q4" s="114"/>
      <c r="R4" s="114"/>
      <c r="S4" s="114"/>
      <c r="T4" s="114"/>
      <c r="U4" s="108"/>
    </row>
    <row r="5" spans="1:22" ht="21" x14ac:dyDescent="0.25">
      <c r="B5" s="116" t="s">
        <v>22</v>
      </c>
      <c r="C5" s="12"/>
      <c r="D5" s="12"/>
      <c r="E5" s="12"/>
      <c r="F5" s="12" t="s">
        <v>128</v>
      </c>
      <c r="G5" s="131" t="s">
        <v>126</v>
      </c>
      <c r="H5" s="44"/>
      <c r="I5" s="134" t="s">
        <v>129</v>
      </c>
      <c r="J5" s="12"/>
      <c r="K5" s="12"/>
      <c r="L5" s="12"/>
      <c r="M5" s="12" t="s">
        <v>128</v>
      </c>
      <c r="N5" s="70" t="s">
        <v>127</v>
      </c>
      <c r="P5" s="134" t="s">
        <v>26</v>
      </c>
      <c r="Q5" s="17"/>
      <c r="R5" s="17"/>
      <c r="S5" s="17"/>
      <c r="T5" s="12" t="s">
        <v>128</v>
      </c>
      <c r="U5" s="70" t="s">
        <v>127</v>
      </c>
    </row>
    <row r="6" spans="1:22" x14ac:dyDescent="0.2">
      <c r="B6" s="9" t="s">
        <v>100</v>
      </c>
      <c r="C6" s="10"/>
      <c r="D6" s="86"/>
      <c r="E6" s="89"/>
      <c r="F6" s="380">
        <f>SUM(F7+F8)</f>
        <v>0</v>
      </c>
      <c r="G6" s="94">
        <f>SUM(G7+G8)</f>
        <v>0</v>
      </c>
      <c r="H6" s="127"/>
      <c r="I6" s="135" t="s">
        <v>100</v>
      </c>
      <c r="J6" s="86"/>
      <c r="K6" s="82"/>
      <c r="L6" s="82"/>
      <c r="M6" s="379">
        <f>SUM(M7+M8)</f>
        <v>0</v>
      </c>
      <c r="N6" s="90">
        <f>SUM(N7+N8)</f>
        <v>0</v>
      </c>
      <c r="P6" s="140" t="s">
        <v>27</v>
      </c>
      <c r="Q6" s="140"/>
      <c r="R6" s="140"/>
      <c r="S6" s="18"/>
      <c r="T6" s="291">
        <f>SUM(T7:T8)</f>
        <v>0</v>
      </c>
      <c r="U6" s="205">
        <f>U7+U8</f>
        <v>0</v>
      </c>
      <c r="V6" s="44"/>
    </row>
    <row r="7" spans="1:22" x14ac:dyDescent="0.2">
      <c r="B7" s="88" t="s">
        <v>140</v>
      </c>
      <c r="C7" s="87"/>
      <c r="D7" s="86"/>
      <c r="E7" s="89"/>
      <c r="F7" s="295">
        <f>SUM(F10:F15)</f>
        <v>0</v>
      </c>
      <c r="G7" s="94">
        <f>SUM(G10:G15)</f>
        <v>0</v>
      </c>
      <c r="H7" s="127"/>
      <c r="I7" s="136" t="s">
        <v>124</v>
      </c>
      <c r="J7" s="82"/>
      <c r="K7" s="82"/>
      <c r="L7" s="79"/>
      <c r="M7" s="139">
        <f>SUM(M10:M37)</f>
        <v>0</v>
      </c>
      <c r="N7" s="215">
        <f>SUM(N10:N37)</f>
        <v>0</v>
      </c>
      <c r="P7" s="195" t="s">
        <v>28</v>
      </c>
      <c r="Q7" s="72"/>
      <c r="R7" s="72"/>
      <c r="S7" s="37"/>
      <c r="T7" s="36">
        <f>SUM(T10:T15)</f>
        <v>0</v>
      </c>
      <c r="U7" s="205">
        <f>SUM(U10:U15)</f>
        <v>0</v>
      </c>
      <c r="V7" s="44"/>
    </row>
    <row r="8" spans="1:22" ht="16" thickBot="1" x14ac:dyDescent="0.25">
      <c r="B8" s="118" t="s">
        <v>101</v>
      </c>
      <c r="C8" s="95"/>
      <c r="D8" s="96"/>
      <c r="E8" s="97"/>
      <c r="F8" s="296">
        <f>SUM(F17:F48)</f>
        <v>0</v>
      </c>
      <c r="G8" s="98">
        <f>SUM(G17:G48)</f>
        <v>0</v>
      </c>
      <c r="H8" s="127"/>
      <c r="I8" s="137" t="s">
        <v>137</v>
      </c>
      <c r="J8" s="99"/>
      <c r="K8" s="100"/>
      <c r="L8" s="100"/>
      <c r="M8" s="98">
        <f>SUM(M39:M48)</f>
        <v>0</v>
      </c>
      <c r="N8" s="216">
        <f>SUM(N39:N48)</f>
        <v>0</v>
      </c>
      <c r="P8" s="199" t="s">
        <v>29</v>
      </c>
      <c r="Q8" s="196"/>
      <c r="R8" s="196"/>
      <c r="S8" s="109"/>
      <c r="T8" s="197">
        <f>F7</f>
        <v>0</v>
      </c>
      <c r="U8" s="206">
        <f>U16</f>
        <v>0</v>
      </c>
      <c r="V8" s="44"/>
    </row>
    <row r="9" spans="1:22" ht="16" thickBot="1" x14ac:dyDescent="0.25">
      <c r="A9" s="190"/>
      <c r="B9" s="188" t="s">
        <v>102</v>
      </c>
      <c r="C9" s="191" t="s">
        <v>204</v>
      </c>
      <c r="D9" s="189" t="s">
        <v>122</v>
      </c>
      <c r="E9" s="188" t="s">
        <v>123</v>
      </c>
      <c r="F9" s="192" t="s">
        <v>128</v>
      </c>
      <c r="G9" s="193" t="s">
        <v>126</v>
      </c>
      <c r="H9" s="128"/>
      <c r="I9" s="188" t="s">
        <v>125</v>
      </c>
      <c r="J9" s="189" t="s">
        <v>204</v>
      </c>
      <c r="K9" s="188" t="s">
        <v>122</v>
      </c>
      <c r="L9" s="186" t="s">
        <v>123</v>
      </c>
      <c r="M9" s="187" t="s">
        <v>128</v>
      </c>
      <c r="N9" s="187" t="s">
        <v>127</v>
      </c>
      <c r="P9" s="203" t="s">
        <v>30</v>
      </c>
      <c r="Q9" s="110"/>
      <c r="R9" s="110"/>
      <c r="S9" s="110"/>
      <c r="T9" s="202" t="s">
        <v>128</v>
      </c>
      <c r="U9" s="204" t="s">
        <v>127</v>
      </c>
      <c r="V9" s="44"/>
    </row>
    <row r="10" spans="1:22" x14ac:dyDescent="0.2">
      <c r="B10" s="115"/>
      <c r="C10" s="238"/>
      <c r="D10" s="115"/>
      <c r="E10" s="115"/>
      <c r="F10" s="123">
        <f>C10*D10</f>
        <v>0</v>
      </c>
      <c r="G10" s="132"/>
      <c r="H10" s="125"/>
      <c r="I10" s="168"/>
      <c r="J10" s="169"/>
      <c r="K10" s="168"/>
      <c r="L10" s="170"/>
      <c r="M10" s="162">
        <f>J10*K10</f>
        <v>0</v>
      </c>
      <c r="N10" s="159"/>
      <c r="P10" s="399"/>
      <c r="Q10" s="201"/>
      <c r="R10" s="201"/>
      <c r="S10" s="201"/>
      <c r="T10" s="151"/>
      <c r="U10" s="210"/>
      <c r="V10" s="44"/>
    </row>
    <row r="11" spans="1:22" x14ac:dyDescent="0.2">
      <c r="B11" s="91"/>
      <c r="C11" s="239"/>
      <c r="D11" s="91"/>
      <c r="E11" s="91"/>
      <c r="F11" s="124">
        <f t="shared" ref="F11:F15" si="0">C11*D11</f>
        <v>0</v>
      </c>
      <c r="G11" s="92"/>
      <c r="H11" s="125"/>
      <c r="I11" s="167"/>
      <c r="J11" s="171"/>
      <c r="K11" s="167"/>
      <c r="L11" s="149"/>
      <c r="M11" s="147">
        <f t="shared" ref="M11:M37" si="1">J11*K11</f>
        <v>0</v>
      </c>
      <c r="N11" s="160"/>
      <c r="P11" s="400"/>
      <c r="Q11" s="141"/>
      <c r="R11" s="141"/>
      <c r="S11" s="141"/>
      <c r="T11" s="144"/>
      <c r="U11" s="211"/>
      <c r="V11" s="44"/>
    </row>
    <row r="12" spans="1:22" x14ac:dyDescent="0.2">
      <c r="B12" s="91"/>
      <c r="C12" s="239"/>
      <c r="D12" s="91"/>
      <c r="E12" s="91"/>
      <c r="F12" s="124">
        <f t="shared" si="0"/>
        <v>0</v>
      </c>
      <c r="G12" s="92"/>
      <c r="H12" s="125"/>
      <c r="I12" s="167"/>
      <c r="J12" s="171"/>
      <c r="K12" s="167"/>
      <c r="L12" s="149"/>
      <c r="M12" s="147">
        <f t="shared" si="1"/>
        <v>0</v>
      </c>
      <c r="N12" s="160"/>
      <c r="P12" s="400"/>
      <c r="Q12" s="141"/>
      <c r="R12" s="141"/>
      <c r="S12" s="141"/>
      <c r="T12" s="144"/>
      <c r="U12" s="211"/>
    </row>
    <row r="13" spans="1:22" x14ac:dyDescent="0.2">
      <c r="B13" s="91"/>
      <c r="C13" s="239"/>
      <c r="D13" s="91"/>
      <c r="E13" s="91"/>
      <c r="F13" s="124">
        <f t="shared" si="0"/>
        <v>0</v>
      </c>
      <c r="G13" s="92"/>
      <c r="H13" s="125"/>
      <c r="I13" s="167"/>
      <c r="J13" s="171"/>
      <c r="K13" s="167"/>
      <c r="L13" s="149"/>
      <c r="M13" s="147">
        <f t="shared" si="1"/>
        <v>0</v>
      </c>
      <c r="N13" s="160"/>
      <c r="P13" s="400"/>
      <c r="Q13" s="141"/>
      <c r="R13" s="141"/>
      <c r="S13" s="141"/>
      <c r="T13" s="144"/>
      <c r="U13" s="211"/>
    </row>
    <row r="14" spans="1:22" x14ac:dyDescent="0.2">
      <c r="B14" s="91"/>
      <c r="C14" s="239"/>
      <c r="D14" s="91"/>
      <c r="E14" s="91"/>
      <c r="F14" s="124">
        <f t="shared" si="0"/>
        <v>0</v>
      </c>
      <c r="G14" s="92"/>
      <c r="H14" s="125"/>
      <c r="I14" s="167"/>
      <c r="J14" s="171"/>
      <c r="K14" s="167"/>
      <c r="L14" s="149"/>
      <c r="M14" s="147">
        <f t="shared" si="1"/>
        <v>0</v>
      </c>
      <c r="N14" s="160"/>
      <c r="P14" s="401"/>
      <c r="Q14" s="142"/>
      <c r="R14" s="142"/>
      <c r="S14" s="142"/>
      <c r="T14" s="145"/>
      <c r="U14" s="211"/>
    </row>
    <row r="15" spans="1:22" ht="16" thickBot="1" x14ac:dyDescent="0.25">
      <c r="B15" s="106"/>
      <c r="C15" s="240"/>
      <c r="D15" s="106"/>
      <c r="E15" s="106"/>
      <c r="F15" s="124">
        <f t="shared" si="0"/>
        <v>0</v>
      </c>
      <c r="G15" s="133"/>
      <c r="H15" s="125"/>
      <c r="I15" s="167"/>
      <c r="J15" s="171"/>
      <c r="K15" s="167"/>
      <c r="L15" s="149"/>
      <c r="M15" s="147">
        <f t="shared" si="1"/>
        <v>0</v>
      </c>
      <c r="N15" s="160"/>
      <c r="P15" s="402"/>
      <c r="Q15" s="143"/>
      <c r="R15" s="143"/>
      <c r="S15" s="143"/>
      <c r="T15" s="146"/>
      <c r="U15" s="212"/>
      <c r="V15" s="44"/>
    </row>
    <row r="16" spans="1:22" ht="16" thickBot="1" x14ac:dyDescent="0.25">
      <c r="B16" s="119" t="s">
        <v>22</v>
      </c>
      <c r="C16" s="102" t="s">
        <v>204</v>
      </c>
      <c r="D16" s="103" t="s">
        <v>122</v>
      </c>
      <c r="E16" s="104" t="s">
        <v>123</v>
      </c>
      <c r="F16" s="126" t="s">
        <v>128</v>
      </c>
      <c r="G16" s="105" t="s">
        <v>127</v>
      </c>
      <c r="H16" s="19"/>
      <c r="I16" s="167"/>
      <c r="J16" s="171"/>
      <c r="K16" s="167"/>
      <c r="L16" s="149"/>
      <c r="M16" s="147">
        <f t="shared" si="1"/>
        <v>0</v>
      </c>
      <c r="N16" s="160"/>
      <c r="P16" s="138" t="s">
        <v>130</v>
      </c>
      <c r="Q16" s="138"/>
      <c r="R16" s="138"/>
      <c r="S16" s="138"/>
      <c r="T16" s="139">
        <f>F7</f>
        <v>0</v>
      </c>
      <c r="U16" s="211">
        <f>SUM(G10:G15)</f>
        <v>0</v>
      </c>
      <c r="V16" s="44"/>
    </row>
    <row r="17" spans="2:22" ht="21" x14ac:dyDescent="0.25">
      <c r="B17" s="165"/>
      <c r="C17" s="241"/>
      <c r="D17" s="165"/>
      <c r="E17" s="165"/>
      <c r="F17" s="179">
        <f>C17*D17</f>
        <v>0</v>
      </c>
      <c r="G17" s="177"/>
      <c r="H17" s="125"/>
      <c r="I17" s="167"/>
      <c r="J17" s="171"/>
      <c r="K17" s="167"/>
      <c r="L17" s="149"/>
      <c r="M17" s="147">
        <f t="shared" si="1"/>
        <v>0</v>
      </c>
      <c r="N17" s="160"/>
      <c r="P17" s="134" t="s">
        <v>5</v>
      </c>
      <c r="Q17" s="12"/>
      <c r="R17" s="12"/>
      <c r="S17" s="12"/>
      <c r="T17" s="12"/>
      <c r="U17" s="70"/>
      <c r="V17" s="44"/>
    </row>
    <row r="18" spans="2:22" ht="16" thickBot="1" x14ac:dyDescent="0.25">
      <c r="B18" s="167"/>
      <c r="C18" s="242"/>
      <c r="D18" s="167"/>
      <c r="E18" s="167"/>
      <c r="F18" s="179">
        <f t="shared" ref="F18:F48" si="2">C18*D18</f>
        <v>0</v>
      </c>
      <c r="G18" s="178"/>
      <c r="H18" s="125"/>
      <c r="I18" s="167"/>
      <c r="J18" s="171"/>
      <c r="K18" s="167"/>
      <c r="L18" s="149"/>
      <c r="M18" s="147">
        <f t="shared" si="1"/>
        <v>0</v>
      </c>
      <c r="N18" s="160"/>
      <c r="P18" s="9" t="s">
        <v>7</v>
      </c>
      <c r="Q18" s="10"/>
      <c r="R18" s="10"/>
      <c r="S18" s="10"/>
      <c r="T18" s="378">
        <f>SUM(T20:T30)</f>
        <v>0</v>
      </c>
      <c r="U18" s="207">
        <f>SUM(U20:U30)</f>
        <v>0</v>
      </c>
      <c r="V18" s="44"/>
    </row>
    <row r="19" spans="2:22" ht="16" thickBot="1" x14ac:dyDescent="0.25">
      <c r="B19" s="167"/>
      <c r="C19" s="242"/>
      <c r="D19" s="167"/>
      <c r="E19" s="167"/>
      <c r="F19" s="179">
        <f t="shared" si="2"/>
        <v>0</v>
      </c>
      <c r="G19" s="178"/>
      <c r="H19" s="125"/>
      <c r="I19" s="167"/>
      <c r="J19" s="171"/>
      <c r="K19" s="167"/>
      <c r="L19" s="149"/>
      <c r="M19" s="147">
        <f t="shared" si="1"/>
        <v>0</v>
      </c>
      <c r="N19" s="160"/>
      <c r="P19" s="117" t="s">
        <v>8</v>
      </c>
      <c r="Q19" s="111"/>
      <c r="R19" s="111"/>
      <c r="S19" s="111"/>
      <c r="T19" s="198" t="s">
        <v>128</v>
      </c>
      <c r="U19" s="204" t="s">
        <v>127</v>
      </c>
      <c r="V19" s="44"/>
    </row>
    <row r="20" spans="2:22" x14ac:dyDescent="0.2">
      <c r="B20" s="167"/>
      <c r="C20" s="242"/>
      <c r="D20" s="167"/>
      <c r="E20" s="167"/>
      <c r="F20" s="179">
        <f t="shared" si="2"/>
        <v>0</v>
      </c>
      <c r="G20" s="178"/>
      <c r="H20" s="125"/>
      <c r="I20" s="167"/>
      <c r="J20" s="171"/>
      <c r="K20" s="167"/>
      <c r="L20" s="149"/>
      <c r="M20" s="147">
        <f t="shared" si="1"/>
        <v>0</v>
      </c>
      <c r="N20" s="160"/>
      <c r="P20" s="399"/>
      <c r="Q20" s="201"/>
      <c r="R20" s="150"/>
      <c r="S20" s="150"/>
      <c r="T20" s="151"/>
      <c r="U20" s="210"/>
    </row>
    <row r="21" spans="2:22" x14ac:dyDescent="0.2">
      <c r="B21" s="167"/>
      <c r="C21" s="242"/>
      <c r="D21" s="167"/>
      <c r="E21" s="167"/>
      <c r="F21" s="179">
        <f t="shared" si="2"/>
        <v>0</v>
      </c>
      <c r="G21" s="178"/>
      <c r="H21" s="125"/>
      <c r="I21" s="167"/>
      <c r="J21" s="171"/>
      <c r="K21" s="167"/>
      <c r="L21" s="149"/>
      <c r="M21" s="147">
        <f t="shared" si="1"/>
        <v>0</v>
      </c>
      <c r="N21" s="160"/>
      <c r="P21" s="400"/>
      <c r="Q21" s="141"/>
      <c r="R21" s="152"/>
      <c r="S21" s="152"/>
      <c r="T21" s="144"/>
      <c r="U21" s="211"/>
    </row>
    <row r="22" spans="2:22" ht="15" customHeight="1" x14ac:dyDescent="0.2">
      <c r="B22" s="167"/>
      <c r="C22" s="242"/>
      <c r="D22" s="167"/>
      <c r="E22" s="167"/>
      <c r="F22" s="179">
        <f t="shared" si="2"/>
        <v>0</v>
      </c>
      <c r="G22" s="178"/>
      <c r="H22" s="125"/>
      <c r="I22" s="167"/>
      <c r="J22" s="171"/>
      <c r="K22" s="167"/>
      <c r="L22" s="149"/>
      <c r="M22" s="147">
        <f t="shared" si="1"/>
        <v>0</v>
      </c>
      <c r="N22" s="160"/>
      <c r="P22" s="400"/>
      <c r="Q22" s="141"/>
      <c r="R22" s="152"/>
      <c r="S22" s="152"/>
      <c r="T22" s="407"/>
      <c r="U22" s="211"/>
    </row>
    <row r="23" spans="2:22" x14ac:dyDescent="0.2">
      <c r="B23" s="167"/>
      <c r="C23" s="242"/>
      <c r="D23" s="167"/>
      <c r="E23" s="167"/>
      <c r="F23" s="179">
        <f t="shared" si="2"/>
        <v>0</v>
      </c>
      <c r="G23" s="178"/>
      <c r="H23" s="125"/>
      <c r="I23" s="167"/>
      <c r="J23" s="171"/>
      <c r="K23" s="167"/>
      <c r="L23" s="149"/>
      <c r="M23" s="147">
        <f t="shared" si="1"/>
        <v>0</v>
      </c>
      <c r="N23" s="160"/>
      <c r="P23" s="402"/>
      <c r="Q23" s="143"/>
      <c r="R23" s="153"/>
      <c r="S23" s="153"/>
      <c r="T23" s="146"/>
      <c r="U23" s="211"/>
    </row>
    <row r="24" spans="2:22" x14ac:dyDescent="0.2">
      <c r="B24" s="167"/>
      <c r="C24" s="242"/>
      <c r="D24" s="167"/>
      <c r="E24" s="167"/>
      <c r="F24" s="179">
        <f t="shared" si="2"/>
        <v>0</v>
      </c>
      <c r="G24" s="178"/>
      <c r="H24" s="125"/>
      <c r="I24" s="167"/>
      <c r="J24" s="171"/>
      <c r="K24" s="167"/>
      <c r="L24" s="149"/>
      <c r="M24" s="147">
        <f t="shared" si="1"/>
        <v>0</v>
      </c>
      <c r="N24" s="160"/>
      <c r="P24" s="402"/>
      <c r="Q24" s="143"/>
      <c r="R24" s="153"/>
      <c r="S24" s="153"/>
      <c r="T24" s="154"/>
      <c r="U24" s="211"/>
    </row>
    <row r="25" spans="2:22" x14ac:dyDescent="0.2">
      <c r="B25" s="167"/>
      <c r="C25" s="242"/>
      <c r="D25" s="167"/>
      <c r="E25" s="167"/>
      <c r="F25" s="179">
        <f t="shared" si="2"/>
        <v>0</v>
      </c>
      <c r="G25" s="178"/>
      <c r="H25" s="125"/>
      <c r="I25" s="167"/>
      <c r="J25" s="171"/>
      <c r="K25" s="167"/>
      <c r="L25" s="149"/>
      <c r="M25" s="147">
        <f t="shared" si="1"/>
        <v>0</v>
      </c>
      <c r="N25" s="160"/>
      <c r="P25" s="402"/>
      <c r="Q25" s="143"/>
      <c r="R25" s="153"/>
      <c r="S25" s="153"/>
      <c r="T25" s="154"/>
      <c r="U25" s="211"/>
    </row>
    <row r="26" spans="2:22" x14ac:dyDescent="0.2">
      <c r="B26" s="167"/>
      <c r="C26" s="242"/>
      <c r="D26" s="167"/>
      <c r="E26" s="167"/>
      <c r="F26" s="179">
        <f t="shared" si="2"/>
        <v>0</v>
      </c>
      <c r="G26" s="178"/>
      <c r="H26" s="125"/>
      <c r="I26" s="167"/>
      <c r="J26" s="171"/>
      <c r="K26" s="167"/>
      <c r="L26" s="149"/>
      <c r="M26" s="147">
        <f t="shared" si="1"/>
        <v>0</v>
      </c>
      <c r="N26" s="160"/>
      <c r="P26" s="402"/>
      <c r="Q26" s="143"/>
      <c r="R26" s="153"/>
      <c r="S26" s="153"/>
      <c r="T26" s="154"/>
      <c r="U26" s="211"/>
    </row>
    <row r="27" spans="2:22" x14ac:dyDescent="0.2">
      <c r="B27" s="167"/>
      <c r="C27" s="242"/>
      <c r="D27" s="167"/>
      <c r="E27" s="167"/>
      <c r="F27" s="179">
        <f t="shared" si="2"/>
        <v>0</v>
      </c>
      <c r="G27" s="178"/>
      <c r="H27" s="125"/>
      <c r="I27" s="167"/>
      <c r="J27" s="171"/>
      <c r="K27" s="167"/>
      <c r="L27" s="149"/>
      <c r="M27" s="147">
        <f t="shared" si="1"/>
        <v>0</v>
      </c>
      <c r="N27" s="160"/>
      <c r="P27" s="402"/>
      <c r="Q27" s="143"/>
      <c r="R27" s="153"/>
      <c r="S27" s="153"/>
      <c r="T27" s="154"/>
      <c r="U27" s="211"/>
    </row>
    <row r="28" spans="2:22" x14ac:dyDescent="0.2">
      <c r="B28" s="167"/>
      <c r="C28" s="242"/>
      <c r="D28" s="167"/>
      <c r="E28" s="167"/>
      <c r="F28" s="179">
        <f t="shared" si="2"/>
        <v>0</v>
      </c>
      <c r="G28" s="178"/>
      <c r="H28" s="125"/>
      <c r="I28" s="167"/>
      <c r="J28" s="171"/>
      <c r="K28" s="167"/>
      <c r="L28" s="149"/>
      <c r="M28" s="147">
        <f t="shared" si="1"/>
        <v>0</v>
      </c>
      <c r="N28" s="160"/>
      <c r="P28" s="402"/>
      <c r="Q28" s="143"/>
      <c r="R28" s="153"/>
      <c r="S28" s="153"/>
      <c r="T28" s="154"/>
      <c r="U28" s="211"/>
    </row>
    <row r="29" spans="2:22" x14ac:dyDescent="0.2">
      <c r="B29" s="167"/>
      <c r="C29" s="242"/>
      <c r="D29" s="167"/>
      <c r="E29" s="167"/>
      <c r="F29" s="179">
        <f t="shared" si="2"/>
        <v>0</v>
      </c>
      <c r="G29" s="178"/>
      <c r="H29" s="125"/>
      <c r="I29" s="167"/>
      <c r="J29" s="171"/>
      <c r="K29" s="167"/>
      <c r="L29" s="149"/>
      <c r="M29" s="147">
        <f t="shared" si="1"/>
        <v>0</v>
      </c>
      <c r="N29" s="160"/>
      <c r="P29" s="402"/>
      <c r="Q29" s="143"/>
      <c r="R29" s="153"/>
      <c r="S29" s="153"/>
      <c r="T29" s="154"/>
      <c r="U29" s="211"/>
    </row>
    <row r="30" spans="2:22" x14ac:dyDescent="0.2">
      <c r="B30" s="167"/>
      <c r="C30" s="242"/>
      <c r="D30" s="167"/>
      <c r="E30" s="167"/>
      <c r="F30" s="179">
        <f t="shared" si="2"/>
        <v>0</v>
      </c>
      <c r="G30" s="178"/>
      <c r="H30" s="125"/>
      <c r="I30" s="167"/>
      <c r="J30" s="171"/>
      <c r="K30" s="167"/>
      <c r="L30" s="149"/>
      <c r="M30" s="147">
        <f t="shared" si="1"/>
        <v>0</v>
      </c>
      <c r="N30" s="160"/>
      <c r="P30" s="402"/>
      <c r="Q30" s="143"/>
      <c r="R30" s="153"/>
      <c r="S30" s="153"/>
      <c r="T30" s="154"/>
      <c r="U30" s="211"/>
    </row>
    <row r="31" spans="2:22" ht="22" thickBot="1" x14ac:dyDescent="0.3">
      <c r="B31" s="167"/>
      <c r="C31" s="242"/>
      <c r="D31" s="167"/>
      <c r="E31" s="167"/>
      <c r="F31" s="179">
        <f t="shared" si="2"/>
        <v>0</v>
      </c>
      <c r="G31" s="178"/>
      <c r="H31" s="125"/>
      <c r="I31" s="167"/>
      <c r="J31" s="171"/>
      <c r="K31" s="167"/>
      <c r="L31" s="149"/>
      <c r="M31" s="147">
        <f t="shared" si="1"/>
        <v>0</v>
      </c>
      <c r="N31" s="160"/>
      <c r="P31" s="134" t="s">
        <v>6</v>
      </c>
      <c r="Q31" s="12"/>
      <c r="R31" s="12"/>
      <c r="S31" s="12"/>
      <c r="T31" s="12"/>
      <c r="U31" s="200"/>
    </row>
    <row r="32" spans="2:22" ht="16" thickBot="1" x14ac:dyDescent="0.25">
      <c r="B32" s="167"/>
      <c r="C32" s="242"/>
      <c r="D32" s="167"/>
      <c r="E32" s="167"/>
      <c r="F32" s="179">
        <f t="shared" si="2"/>
        <v>0</v>
      </c>
      <c r="G32" s="178"/>
      <c r="H32" s="125"/>
      <c r="I32" s="167"/>
      <c r="J32" s="171"/>
      <c r="K32" s="167"/>
      <c r="L32" s="149"/>
      <c r="M32" s="147">
        <f t="shared" si="1"/>
        <v>0</v>
      </c>
      <c r="N32" s="160"/>
      <c r="P32" s="9" t="s">
        <v>7</v>
      </c>
      <c r="Q32" s="10"/>
      <c r="R32" s="10"/>
      <c r="S32" s="10"/>
      <c r="T32" s="378">
        <f>SUM(T34:T37)</f>
        <v>0</v>
      </c>
      <c r="U32" s="208">
        <f>SUM(U34:U37)</f>
        <v>0</v>
      </c>
    </row>
    <row r="33" spans="2:22" ht="16" thickBot="1" x14ac:dyDescent="0.25">
      <c r="B33" s="167"/>
      <c r="C33" s="242"/>
      <c r="D33" s="167"/>
      <c r="E33" s="167"/>
      <c r="F33" s="179">
        <f t="shared" si="2"/>
        <v>0</v>
      </c>
      <c r="G33" s="178"/>
      <c r="H33" s="125"/>
      <c r="I33" s="167"/>
      <c r="J33" s="171"/>
      <c r="K33" s="167"/>
      <c r="L33" s="149"/>
      <c r="M33" s="147">
        <f t="shared" si="1"/>
        <v>0</v>
      </c>
      <c r="N33" s="160"/>
      <c r="P33" s="117" t="s">
        <v>8</v>
      </c>
      <c r="Q33" s="111"/>
      <c r="R33" s="111"/>
      <c r="S33" s="111"/>
      <c r="T33" s="194" t="s">
        <v>128</v>
      </c>
      <c r="U33" s="107" t="s">
        <v>127</v>
      </c>
    </row>
    <row r="34" spans="2:22" x14ac:dyDescent="0.2">
      <c r="B34" s="167"/>
      <c r="C34" s="242"/>
      <c r="D34" s="167"/>
      <c r="E34" s="167"/>
      <c r="F34" s="179">
        <f t="shared" si="2"/>
        <v>0</v>
      </c>
      <c r="G34" s="178"/>
      <c r="H34" s="125"/>
      <c r="I34" s="167"/>
      <c r="J34" s="171"/>
      <c r="K34" s="167"/>
      <c r="L34" s="149"/>
      <c r="M34" s="147">
        <f t="shared" si="1"/>
        <v>0</v>
      </c>
      <c r="N34" s="160"/>
      <c r="P34" s="403"/>
      <c r="Q34" s="157"/>
      <c r="R34" s="157"/>
      <c r="S34" s="157"/>
      <c r="T34" s="158"/>
      <c r="U34" s="175"/>
    </row>
    <row r="35" spans="2:22" x14ac:dyDescent="0.2">
      <c r="B35" s="167"/>
      <c r="C35" s="242"/>
      <c r="D35" s="167"/>
      <c r="E35" s="167"/>
      <c r="F35" s="179">
        <f t="shared" si="2"/>
        <v>0</v>
      </c>
      <c r="G35" s="178"/>
      <c r="H35" s="125"/>
      <c r="I35" s="167"/>
      <c r="J35" s="171"/>
      <c r="K35" s="167"/>
      <c r="L35" s="149"/>
      <c r="M35" s="147">
        <f t="shared" si="1"/>
        <v>0</v>
      </c>
      <c r="N35" s="160"/>
      <c r="P35" s="402"/>
      <c r="Q35" s="143"/>
      <c r="R35" s="143"/>
      <c r="S35" s="143"/>
      <c r="T35" s="154"/>
      <c r="U35" s="176"/>
    </row>
    <row r="36" spans="2:22" x14ac:dyDescent="0.2">
      <c r="B36" s="167"/>
      <c r="C36" s="242"/>
      <c r="D36" s="167"/>
      <c r="E36" s="167"/>
      <c r="F36" s="179">
        <f t="shared" si="2"/>
        <v>0</v>
      </c>
      <c r="G36" s="178"/>
      <c r="H36" s="125"/>
      <c r="I36" s="167"/>
      <c r="J36" s="171"/>
      <c r="K36" s="167"/>
      <c r="L36" s="149"/>
      <c r="M36" s="147">
        <f t="shared" si="1"/>
        <v>0</v>
      </c>
      <c r="N36" s="160"/>
      <c r="P36" s="402"/>
      <c r="Q36" s="143"/>
      <c r="R36" s="143"/>
      <c r="S36" s="143"/>
      <c r="T36" s="154"/>
      <c r="U36" s="176"/>
    </row>
    <row r="37" spans="2:22" ht="16" thickBot="1" x14ac:dyDescent="0.25">
      <c r="B37" s="167"/>
      <c r="C37" s="242"/>
      <c r="D37" s="167"/>
      <c r="E37" s="167"/>
      <c r="F37" s="179">
        <f t="shared" si="2"/>
        <v>0</v>
      </c>
      <c r="G37" s="178"/>
      <c r="H37" s="125"/>
      <c r="I37" s="245" t="s">
        <v>152</v>
      </c>
      <c r="J37" s="173"/>
      <c r="K37" s="172"/>
      <c r="L37" s="174"/>
      <c r="M37" s="163">
        <f t="shared" si="1"/>
        <v>0</v>
      </c>
      <c r="N37" s="161"/>
      <c r="P37" s="403"/>
      <c r="Q37" s="157"/>
      <c r="R37" s="157"/>
      <c r="S37" s="157"/>
      <c r="T37" s="158"/>
      <c r="U37" s="176"/>
    </row>
    <row r="38" spans="2:22" ht="22" thickBot="1" x14ac:dyDescent="0.3">
      <c r="B38" s="167"/>
      <c r="C38" s="243"/>
      <c r="D38" s="148"/>
      <c r="E38" s="167"/>
      <c r="F38" s="179">
        <f t="shared" si="2"/>
        <v>0</v>
      </c>
      <c r="G38" s="178"/>
      <c r="H38" s="125"/>
      <c r="I38" s="117" t="s">
        <v>120</v>
      </c>
      <c r="J38" s="120" t="s">
        <v>204</v>
      </c>
      <c r="K38" s="121" t="s">
        <v>122</v>
      </c>
      <c r="L38" s="111" t="s">
        <v>123</v>
      </c>
      <c r="M38" s="107" t="s">
        <v>128</v>
      </c>
      <c r="N38" s="107" t="s">
        <v>127</v>
      </c>
      <c r="P38" s="134" t="s">
        <v>136</v>
      </c>
      <c r="Q38" s="12"/>
      <c r="R38" s="12"/>
      <c r="S38" s="12"/>
      <c r="T38" s="12"/>
      <c r="U38" s="200"/>
    </row>
    <row r="39" spans="2:22" ht="16" thickBot="1" x14ac:dyDescent="0.25">
      <c r="B39" s="167"/>
      <c r="C39" s="243"/>
      <c r="D39" s="148"/>
      <c r="E39" s="167"/>
      <c r="F39" s="179">
        <f t="shared" si="2"/>
        <v>0</v>
      </c>
      <c r="G39" s="178"/>
      <c r="H39" s="125"/>
      <c r="I39" s="155"/>
      <c r="J39" s="164"/>
      <c r="K39" s="165"/>
      <c r="L39" s="156"/>
      <c r="M39" s="163">
        <f>J39*K39</f>
        <v>0</v>
      </c>
      <c r="N39" s="175"/>
      <c r="P39" s="9" t="s">
        <v>7</v>
      </c>
      <c r="Q39" s="10"/>
      <c r="R39" s="10"/>
      <c r="S39" s="10"/>
      <c r="T39" s="292">
        <f>SUM(T41:T48)</f>
        <v>0</v>
      </c>
      <c r="U39" s="208">
        <f>SUM(U41:U48)</f>
        <v>0</v>
      </c>
      <c r="V39" s="44"/>
    </row>
    <row r="40" spans="2:22" ht="16" thickBot="1" x14ac:dyDescent="0.25">
      <c r="B40" s="167"/>
      <c r="C40" s="243"/>
      <c r="D40" s="148"/>
      <c r="E40" s="167"/>
      <c r="F40" s="179">
        <f t="shared" si="2"/>
        <v>0</v>
      </c>
      <c r="G40" s="178"/>
      <c r="H40" s="125"/>
      <c r="I40" s="148"/>
      <c r="J40" s="166"/>
      <c r="K40" s="167"/>
      <c r="L40" s="149"/>
      <c r="M40" s="163">
        <f t="shared" ref="M40:M48" si="3">J40*K40</f>
        <v>0</v>
      </c>
      <c r="N40" s="176"/>
      <c r="P40" s="117" t="s">
        <v>8</v>
      </c>
      <c r="Q40" s="111"/>
      <c r="R40" s="107" t="s">
        <v>145</v>
      </c>
      <c r="S40" s="112" t="s">
        <v>31</v>
      </c>
      <c r="T40" s="194" t="s">
        <v>131</v>
      </c>
      <c r="U40" s="209" t="s">
        <v>127</v>
      </c>
      <c r="V40" s="44"/>
    </row>
    <row r="41" spans="2:22" x14ac:dyDescent="0.2">
      <c r="B41" s="167"/>
      <c r="C41" s="243"/>
      <c r="D41" s="148"/>
      <c r="E41" s="167"/>
      <c r="F41" s="179">
        <f t="shared" si="2"/>
        <v>0</v>
      </c>
      <c r="G41" s="178"/>
      <c r="H41" s="125"/>
      <c r="I41" s="148"/>
      <c r="J41" s="166"/>
      <c r="K41" s="167"/>
      <c r="L41" s="149"/>
      <c r="M41" s="163">
        <f t="shared" si="3"/>
        <v>0</v>
      </c>
      <c r="N41" s="176"/>
      <c r="P41" s="403"/>
      <c r="Q41" s="157"/>
      <c r="R41" s="165"/>
      <c r="S41" s="81"/>
      <c r="T41" s="158"/>
      <c r="U41" s="210"/>
      <c r="V41" s="44"/>
    </row>
    <row r="42" spans="2:22" x14ac:dyDescent="0.2">
      <c r="B42" s="167"/>
      <c r="C42" s="243"/>
      <c r="D42" s="148"/>
      <c r="E42" s="167"/>
      <c r="F42" s="179">
        <f t="shared" si="2"/>
        <v>0</v>
      </c>
      <c r="G42" s="178"/>
      <c r="H42" s="125"/>
      <c r="I42" s="148"/>
      <c r="J42" s="166"/>
      <c r="K42" s="167"/>
      <c r="L42" s="149"/>
      <c r="M42" s="163">
        <f t="shared" si="3"/>
        <v>0</v>
      </c>
      <c r="N42" s="176"/>
      <c r="P42" s="402"/>
      <c r="Q42" s="143"/>
      <c r="R42" s="167"/>
      <c r="S42" s="80"/>
      <c r="T42" s="154"/>
      <c r="U42" s="211"/>
      <c r="V42" s="44"/>
    </row>
    <row r="43" spans="2:22" x14ac:dyDescent="0.2">
      <c r="B43" s="167"/>
      <c r="C43" s="243"/>
      <c r="D43" s="148"/>
      <c r="E43" s="167"/>
      <c r="F43" s="179">
        <f t="shared" si="2"/>
        <v>0</v>
      </c>
      <c r="G43" s="178"/>
      <c r="H43" s="125"/>
      <c r="I43" s="148"/>
      <c r="J43" s="166"/>
      <c r="K43" s="167"/>
      <c r="L43" s="149"/>
      <c r="M43" s="163">
        <f t="shared" si="3"/>
        <v>0</v>
      </c>
      <c r="N43" s="176"/>
      <c r="P43" s="402"/>
      <c r="Q43" s="143"/>
      <c r="R43" s="167"/>
      <c r="S43" s="80"/>
      <c r="T43" s="154"/>
      <c r="U43" s="211"/>
      <c r="V43" s="44"/>
    </row>
    <row r="44" spans="2:22" x14ac:dyDescent="0.2">
      <c r="B44" s="167"/>
      <c r="C44" s="243"/>
      <c r="D44" s="148"/>
      <c r="E44" s="167"/>
      <c r="F44" s="179">
        <f t="shared" si="2"/>
        <v>0</v>
      </c>
      <c r="G44" s="178"/>
      <c r="H44" s="125"/>
      <c r="I44" s="148"/>
      <c r="J44" s="166"/>
      <c r="K44" s="167"/>
      <c r="L44" s="149"/>
      <c r="M44" s="163">
        <f t="shared" si="3"/>
        <v>0</v>
      </c>
      <c r="N44" s="176"/>
      <c r="P44" s="402"/>
      <c r="Q44" s="143"/>
      <c r="R44" s="167"/>
      <c r="S44" s="80"/>
      <c r="T44" s="154"/>
      <c r="U44" s="211"/>
      <c r="V44" s="44"/>
    </row>
    <row r="45" spans="2:22" x14ac:dyDescent="0.2">
      <c r="B45" s="167"/>
      <c r="C45" s="243"/>
      <c r="D45" s="148"/>
      <c r="E45" s="167"/>
      <c r="F45" s="179">
        <f t="shared" si="2"/>
        <v>0</v>
      </c>
      <c r="G45" s="178"/>
      <c r="H45" s="125"/>
      <c r="I45" s="148"/>
      <c r="J45" s="166"/>
      <c r="K45" s="167"/>
      <c r="L45" s="149"/>
      <c r="M45" s="163">
        <f t="shared" si="3"/>
        <v>0</v>
      </c>
      <c r="N45" s="176"/>
      <c r="P45" s="402"/>
      <c r="Q45" s="143"/>
      <c r="R45" s="167"/>
      <c r="S45" s="80"/>
      <c r="T45" s="154"/>
      <c r="U45" s="211"/>
    </row>
    <row r="46" spans="2:22" x14ac:dyDescent="0.2">
      <c r="B46" s="167"/>
      <c r="C46" s="243"/>
      <c r="D46" s="148"/>
      <c r="E46" s="167"/>
      <c r="F46" s="179">
        <f t="shared" si="2"/>
        <v>0</v>
      </c>
      <c r="G46" s="178"/>
      <c r="H46" s="125"/>
      <c r="I46" s="148"/>
      <c r="J46" s="166"/>
      <c r="K46" s="167"/>
      <c r="L46" s="149"/>
      <c r="M46" s="163">
        <f t="shared" si="3"/>
        <v>0</v>
      </c>
      <c r="N46" s="176"/>
      <c r="P46" s="402"/>
      <c r="Q46" s="143"/>
      <c r="R46" s="167"/>
      <c r="S46" s="80"/>
      <c r="T46" s="154"/>
      <c r="U46" s="211"/>
    </row>
    <row r="47" spans="2:22" x14ac:dyDescent="0.2">
      <c r="B47" s="167"/>
      <c r="C47" s="243"/>
      <c r="D47" s="148"/>
      <c r="E47" s="167"/>
      <c r="F47" s="179">
        <f t="shared" si="2"/>
        <v>0</v>
      </c>
      <c r="G47" s="178"/>
      <c r="H47" s="125"/>
      <c r="I47" s="148"/>
      <c r="J47" s="166"/>
      <c r="K47" s="167"/>
      <c r="L47" s="149"/>
      <c r="M47" s="163">
        <f t="shared" si="3"/>
        <v>0</v>
      </c>
      <c r="N47" s="176"/>
      <c r="P47" s="402"/>
      <c r="Q47" s="143"/>
      <c r="R47" s="167"/>
      <c r="S47" s="80"/>
      <c r="T47" s="154"/>
      <c r="U47" s="211"/>
    </row>
    <row r="48" spans="2:22" x14ac:dyDescent="0.2">
      <c r="B48" s="165"/>
      <c r="C48" s="244"/>
      <c r="D48" s="155"/>
      <c r="E48" s="165"/>
      <c r="F48" s="179">
        <f t="shared" si="2"/>
        <v>0</v>
      </c>
      <c r="G48" s="177"/>
      <c r="H48" s="125"/>
      <c r="I48" s="155"/>
      <c r="J48" s="164"/>
      <c r="K48" s="167"/>
      <c r="L48" s="156"/>
      <c r="M48" s="163">
        <f t="shared" si="3"/>
        <v>0</v>
      </c>
      <c r="N48" s="176"/>
      <c r="P48" s="403"/>
      <c r="Q48" s="157"/>
      <c r="R48" s="165"/>
      <c r="S48" s="81"/>
      <c r="T48" s="158"/>
      <c r="U48" s="211"/>
    </row>
    <row r="49" spans="11:21" x14ac:dyDescent="0.2">
      <c r="P49" s="20"/>
    </row>
    <row r="50" spans="11:21" x14ac:dyDescent="0.2">
      <c r="L50" s="16" t="s">
        <v>133</v>
      </c>
      <c r="M50" s="13"/>
      <c r="N50" s="293">
        <f>M6+F6</f>
        <v>0</v>
      </c>
      <c r="Q50" s="16" t="s">
        <v>134</v>
      </c>
      <c r="R50" s="17"/>
      <c r="S50" s="12"/>
      <c r="T50" s="17"/>
      <c r="U50" s="293">
        <f>SUM(T39+T32+T18+T6)</f>
        <v>0</v>
      </c>
    </row>
    <row r="51" spans="11:21" x14ac:dyDescent="0.2">
      <c r="L51" s="19" t="s">
        <v>132</v>
      </c>
      <c r="M51" s="19"/>
      <c r="N51" s="213">
        <f>G6+N6</f>
        <v>0</v>
      </c>
      <c r="O51" s="19"/>
      <c r="P51" s="19"/>
      <c r="Q51" s="19" t="s">
        <v>135</v>
      </c>
      <c r="R51" s="19"/>
      <c r="S51" s="19"/>
      <c r="T51" s="19"/>
      <c r="U51" s="214">
        <f>U6+U18+U32+U39</f>
        <v>0</v>
      </c>
    </row>
    <row r="52" spans="11:21" x14ac:dyDescent="0.2">
      <c r="K52" s="44"/>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5"/>
    <pageSetUpPr fitToPage="1"/>
  </sheetPr>
  <dimension ref="A2:V52"/>
  <sheetViews>
    <sheetView zoomScale="90" zoomScaleNormal="90" workbookViewId="0">
      <selection activeCell="M3" sqref="M3"/>
    </sheetView>
  </sheetViews>
  <sheetFormatPr baseColWidth="10" defaultRowHeight="15" x14ac:dyDescent="0.2"/>
  <cols>
    <col min="1" max="1" width="1.1640625" customWidth="1"/>
    <col min="2" max="2" width="26.33203125" customWidth="1"/>
    <col min="3" max="3" width="11.5" customWidth="1"/>
    <col min="4" max="4" width="8.5" customWidth="1"/>
    <col min="5" max="5" width="30" customWidth="1"/>
    <col min="6" max="6" width="12.1640625" customWidth="1"/>
    <col min="7" max="7" width="12.33203125" customWidth="1"/>
    <col min="8" max="8" width="1" customWidth="1"/>
    <col min="9" max="9" width="26.33203125" customWidth="1"/>
    <col min="10" max="10" width="11.5" customWidth="1"/>
    <col min="11" max="11" width="8.5" customWidth="1"/>
    <col min="12" max="12" width="30" customWidth="1"/>
    <col min="13" max="14" width="12.5" customWidth="1"/>
    <col min="15" max="15" width="2.83203125" customWidth="1"/>
    <col min="18" max="18" width="11.5" customWidth="1"/>
    <col min="19" max="19" width="14.5" hidden="1" customWidth="1"/>
    <col min="20" max="20" width="21.5" bestFit="1" customWidth="1"/>
    <col min="22" max="22" width="1.1640625" customWidth="1"/>
  </cols>
  <sheetData>
    <row r="2" spans="1:22" ht="62" x14ac:dyDescent="0.7">
      <c r="B2" s="283" t="s">
        <v>186</v>
      </c>
      <c r="C2" s="283"/>
      <c r="D2" s="283"/>
      <c r="E2" s="283"/>
      <c r="F2" s="283"/>
      <c r="G2" s="283"/>
      <c r="H2" s="283"/>
      <c r="I2" s="283"/>
      <c r="J2" s="283"/>
      <c r="K2" s="283"/>
      <c r="L2" s="283"/>
      <c r="M2" s="413">
        <v>2026</v>
      </c>
      <c r="N2" s="413"/>
      <c r="O2" s="283"/>
      <c r="P2" s="283"/>
      <c r="Q2" s="283"/>
      <c r="R2" s="283"/>
      <c r="S2" s="283"/>
      <c r="T2" s="294"/>
      <c r="U2" s="283"/>
    </row>
    <row r="3" spans="1:22" x14ac:dyDescent="0.2">
      <c r="B3" s="6"/>
      <c r="E3" s="6"/>
      <c r="F3" s="6"/>
      <c r="G3" s="6"/>
      <c r="H3" s="6"/>
      <c r="L3" s="6"/>
      <c r="M3" s="6"/>
      <c r="N3" s="6"/>
      <c r="P3" s="6"/>
    </row>
    <row r="4" spans="1:22" ht="21" x14ac:dyDescent="0.25">
      <c r="B4" s="116" t="s">
        <v>24</v>
      </c>
      <c r="C4" s="12"/>
      <c r="D4" s="12"/>
      <c r="E4" s="12"/>
      <c r="F4" s="12"/>
      <c r="G4" s="130"/>
      <c r="H4" s="44"/>
      <c r="I4" s="85"/>
      <c r="J4" s="83"/>
      <c r="K4" s="83"/>
      <c r="L4" s="83"/>
      <c r="M4" s="83"/>
      <c r="N4" s="84"/>
      <c r="P4" s="287" t="s">
        <v>25</v>
      </c>
      <c r="Q4" s="114"/>
      <c r="R4" s="114"/>
      <c r="S4" s="114"/>
      <c r="T4" s="114"/>
      <c r="U4" s="108"/>
    </row>
    <row r="5" spans="1:22" ht="21" x14ac:dyDescent="0.25">
      <c r="B5" s="116" t="s">
        <v>22</v>
      </c>
      <c r="C5" s="12"/>
      <c r="D5" s="12"/>
      <c r="E5" s="12"/>
      <c r="F5" s="12" t="s">
        <v>128</v>
      </c>
      <c r="G5" s="131" t="s">
        <v>126</v>
      </c>
      <c r="H5" s="44"/>
      <c r="I5" s="134" t="s">
        <v>129</v>
      </c>
      <c r="J5" s="12"/>
      <c r="K5" s="12"/>
      <c r="L5" s="12"/>
      <c r="M5" s="12" t="s">
        <v>128</v>
      </c>
      <c r="N5" s="70" t="s">
        <v>127</v>
      </c>
      <c r="P5" s="134" t="s">
        <v>26</v>
      </c>
      <c r="Q5" s="17"/>
      <c r="R5" s="17"/>
      <c r="S5" s="17"/>
      <c r="T5" s="12" t="s">
        <v>128</v>
      </c>
      <c r="U5" s="70" t="s">
        <v>127</v>
      </c>
    </row>
    <row r="6" spans="1:22" x14ac:dyDescent="0.2">
      <c r="B6" s="9" t="s">
        <v>100</v>
      </c>
      <c r="C6" s="10"/>
      <c r="D6" s="86"/>
      <c r="E6" s="89"/>
      <c r="F6" s="288">
        <f>SUM(F7+F8)</f>
        <v>0</v>
      </c>
      <c r="G6" s="94">
        <f>SUM(G7+G8)</f>
        <v>0</v>
      </c>
      <c r="H6" s="127"/>
      <c r="I6" s="135" t="s">
        <v>100</v>
      </c>
      <c r="J6" s="86"/>
      <c r="K6" s="82"/>
      <c r="L6" s="82"/>
      <c r="M6" s="289">
        <f>SUM(M7+M8)</f>
        <v>0</v>
      </c>
      <c r="N6" s="90">
        <f>SUM(N7+N8)</f>
        <v>0</v>
      </c>
      <c r="P6" s="140" t="s">
        <v>27</v>
      </c>
      <c r="Q6" s="140"/>
      <c r="R6" s="140"/>
      <c r="S6" s="18"/>
      <c r="T6" s="290">
        <f>SUM(T7:T8)</f>
        <v>0</v>
      </c>
      <c r="U6" s="205">
        <f>U7+U8</f>
        <v>0</v>
      </c>
      <c r="V6" s="44"/>
    </row>
    <row r="7" spans="1:22" x14ac:dyDescent="0.2">
      <c r="B7" s="88" t="s">
        <v>140</v>
      </c>
      <c r="C7" s="87"/>
      <c r="D7" s="86"/>
      <c r="E7" s="89"/>
      <c r="F7" s="295">
        <f>SUM(F10:F15)</f>
        <v>0</v>
      </c>
      <c r="G7" s="94">
        <f>SUM(G10:G15)</f>
        <v>0</v>
      </c>
      <c r="H7" s="127"/>
      <c r="I7" s="136" t="s">
        <v>124</v>
      </c>
      <c r="J7" s="82"/>
      <c r="K7" s="82"/>
      <c r="L7" s="79"/>
      <c r="M7" s="139">
        <f>SUM(M10:M37)</f>
        <v>0</v>
      </c>
      <c r="N7" s="215">
        <f>SUM(N10:N37)</f>
        <v>0</v>
      </c>
      <c r="P7" s="195" t="s">
        <v>28</v>
      </c>
      <c r="Q7" s="72"/>
      <c r="R7" s="72"/>
      <c r="S7" s="37"/>
      <c r="T7" s="36">
        <f>SUM(T10:T15)</f>
        <v>0</v>
      </c>
      <c r="U7" s="205">
        <f>SUM(U10:U15)</f>
        <v>0</v>
      </c>
      <c r="V7" s="44"/>
    </row>
    <row r="8" spans="1:22" ht="16" thickBot="1" x14ac:dyDescent="0.25">
      <c r="B8" s="118" t="s">
        <v>101</v>
      </c>
      <c r="C8" s="95"/>
      <c r="D8" s="96"/>
      <c r="E8" s="97"/>
      <c r="F8" s="296">
        <f>SUM(F17:F48)</f>
        <v>0</v>
      </c>
      <c r="G8" s="98">
        <f>SUM(G17:G48)</f>
        <v>0</v>
      </c>
      <c r="H8" s="127"/>
      <c r="I8" s="137" t="s">
        <v>137</v>
      </c>
      <c r="J8" s="99"/>
      <c r="K8" s="100"/>
      <c r="L8" s="100"/>
      <c r="M8" s="98">
        <f>SUM(M39:M48)</f>
        <v>0</v>
      </c>
      <c r="N8" s="216">
        <f>SUM(N39:N48)</f>
        <v>0</v>
      </c>
      <c r="P8" s="199" t="s">
        <v>29</v>
      </c>
      <c r="Q8" s="196"/>
      <c r="R8" s="196"/>
      <c r="S8" s="109"/>
      <c r="T8" s="197">
        <f>F7</f>
        <v>0</v>
      </c>
      <c r="U8" s="206">
        <f>U16</f>
        <v>0</v>
      </c>
      <c r="V8" s="44"/>
    </row>
    <row r="9" spans="1:22" ht="16" thickBot="1" x14ac:dyDescent="0.25">
      <c r="A9" s="190"/>
      <c r="B9" s="188" t="s">
        <v>102</v>
      </c>
      <c r="C9" s="191" t="s">
        <v>204</v>
      </c>
      <c r="D9" s="189" t="s">
        <v>122</v>
      </c>
      <c r="E9" s="188" t="s">
        <v>123</v>
      </c>
      <c r="F9" s="192" t="s">
        <v>128</v>
      </c>
      <c r="G9" s="193" t="s">
        <v>126</v>
      </c>
      <c r="H9" s="128"/>
      <c r="I9" s="188" t="s">
        <v>125</v>
      </c>
      <c r="J9" s="189" t="s">
        <v>204</v>
      </c>
      <c r="K9" s="188" t="s">
        <v>122</v>
      </c>
      <c r="L9" s="186" t="s">
        <v>123</v>
      </c>
      <c r="M9" s="187" t="s">
        <v>128</v>
      </c>
      <c r="N9" s="187" t="s">
        <v>127</v>
      </c>
      <c r="P9" s="203" t="s">
        <v>30</v>
      </c>
      <c r="Q9" s="110"/>
      <c r="R9" s="110"/>
      <c r="S9" s="110"/>
      <c r="T9" s="202" t="s">
        <v>128</v>
      </c>
      <c r="U9" s="204" t="s">
        <v>127</v>
      </c>
      <c r="V9" s="44"/>
    </row>
    <row r="10" spans="1:22" x14ac:dyDescent="0.2">
      <c r="B10" s="115"/>
      <c r="C10" s="238"/>
      <c r="D10" s="115"/>
      <c r="E10" s="115"/>
      <c r="F10" s="123">
        <f>C10*D10</f>
        <v>0</v>
      </c>
      <c r="G10" s="132"/>
      <c r="H10" s="125"/>
      <c r="I10" s="168"/>
      <c r="J10" s="169"/>
      <c r="K10" s="168"/>
      <c r="L10" s="170"/>
      <c r="M10" s="162">
        <f>J10*K10</f>
        <v>0</v>
      </c>
      <c r="N10" s="159"/>
      <c r="P10" s="399"/>
      <c r="Q10" s="201"/>
      <c r="R10" s="201"/>
      <c r="S10" s="201"/>
      <c r="T10" s="151"/>
      <c r="U10" s="210"/>
      <c r="V10" s="44"/>
    </row>
    <row r="11" spans="1:22" x14ac:dyDescent="0.2">
      <c r="B11" s="91"/>
      <c r="C11" s="239"/>
      <c r="D11" s="91"/>
      <c r="E11" s="91"/>
      <c r="F11" s="124">
        <f t="shared" ref="F11:F15" si="0">C11*D11</f>
        <v>0</v>
      </c>
      <c r="G11" s="92"/>
      <c r="H11" s="125"/>
      <c r="I11" s="167"/>
      <c r="J11" s="171"/>
      <c r="K11" s="167"/>
      <c r="L11" s="149"/>
      <c r="M11" s="147">
        <f t="shared" ref="M11:M37" si="1">J11*K11</f>
        <v>0</v>
      </c>
      <c r="N11" s="160"/>
      <c r="P11" s="400"/>
      <c r="Q11" s="141"/>
      <c r="R11" s="141"/>
      <c r="S11" s="141"/>
      <c r="T11" s="144"/>
      <c r="U11" s="211"/>
      <c r="V11" s="44"/>
    </row>
    <row r="12" spans="1:22" x14ac:dyDescent="0.2">
      <c r="B12" s="91"/>
      <c r="C12" s="239"/>
      <c r="D12" s="91"/>
      <c r="E12" s="91"/>
      <c r="F12" s="124">
        <f t="shared" si="0"/>
        <v>0</v>
      </c>
      <c r="G12" s="92"/>
      <c r="H12" s="125"/>
      <c r="I12" s="167"/>
      <c r="J12" s="171"/>
      <c r="K12" s="167"/>
      <c r="L12" s="149"/>
      <c r="M12" s="147">
        <f t="shared" si="1"/>
        <v>0</v>
      </c>
      <c r="N12" s="160"/>
      <c r="P12" s="400"/>
      <c r="Q12" s="141"/>
      <c r="R12" s="141"/>
      <c r="S12" s="141"/>
      <c r="T12" s="144"/>
      <c r="U12" s="211"/>
    </row>
    <row r="13" spans="1:22" x14ac:dyDescent="0.2">
      <c r="B13" s="91"/>
      <c r="C13" s="239"/>
      <c r="D13" s="91"/>
      <c r="E13" s="91"/>
      <c r="F13" s="124">
        <f t="shared" si="0"/>
        <v>0</v>
      </c>
      <c r="G13" s="92"/>
      <c r="H13" s="125"/>
      <c r="I13" s="167"/>
      <c r="J13" s="171"/>
      <c r="K13" s="167"/>
      <c r="L13" s="149"/>
      <c r="M13" s="147">
        <f t="shared" si="1"/>
        <v>0</v>
      </c>
      <c r="N13" s="160"/>
      <c r="P13" s="400"/>
      <c r="Q13" s="141"/>
      <c r="R13" s="141"/>
      <c r="S13" s="141"/>
      <c r="T13" s="144"/>
      <c r="U13" s="211"/>
    </row>
    <row r="14" spans="1:22" x14ac:dyDescent="0.2">
      <c r="B14" s="91"/>
      <c r="C14" s="239"/>
      <c r="D14" s="91"/>
      <c r="E14" s="91"/>
      <c r="F14" s="124">
        <f t="shared" si="0"/>
        <v>0</v>
      </c>
      <c r="G14" s="92"/>
      <c r="H14" s="125"/>
      <c r="I14" s="167"/>
      <c r="J14" s="171"/>
      <c r="K14" s="167"/>
      <c r="L14" s="149"/>
      <c r="M14" s="147">
        <f t="shared" si="1"/>
        <v>0</v>
      </c>
      <c r="N14" s="160"/>
      <c r="P14" s="401"/>
      <c r="Q14" s="142"/>
      <c r="R14" s="142"/>
      <c r="S14" s="142"/>
      <c r="T14" s="145"/>
      <c r="U14" s="211"/>
    </row>
    <row r="15" spans="1:22" ht="16" thickBot="1" x14ac:dyDescent="0.25">
      <c r="B15" s="106"/>
      <c r="C15" s="240"/>
      <c r="D15" s="106"/>
      <c r="E15" s="106"/>
      <c r="F15" s="124">
        <f t="shared" si="0"/>
        <v>0</v>
      </c>
      <c r="G15" s="133"/>
      <c r="H15" s="125"/>
      <c r="I15" s="167"/>
      <c r="J15" s="171"/>
      <c r="K15" s="167"/>
      <c r="L15" s="149"/>
      <c r="M15" s="147">
        <f t="shared" si="1"/>
        <v>0</v>
      </c>
      <c r="N15" s="160"/>
      <c r="P15" s="402"/>
      <c r="Q15" s="143"/>
      <c r="R15" s="143"/>
      <c r="S15" s="143"/>
      <c r="T15" s="146"/>
      <c r="U15" s="212"/>
      <c r="V15" s="44"/>
    </row>
    <row r="16" spans="1:22" ht="16" thickBot="1" x14ac:dyDescent="0.25">
      <c r="B16" s="119" t="s">
        <v>22</v>
      </c>
      <c r="C16" s="102" t="s">
        <v>204</v>
      </c>
      <c r="D16" s="103" t="s">
        <v>122</v>
      </c>
      <c r="E16" s="104" t="s">
        <v>123</v>
      </c>
      <c r="F16" s="126" t="s">
        <v>128</v>
      </c>
      <c r="G16" s="105" t="s">
        <v>127</v>
      </c>
      <c r="H16" s="19"/>
      <c r="I16" s="167"/>
      <c r="J16" s="171"/>
      <c r="K16" s="167"/>
      <c r="L16" s="149"/>
      <c r="M16" s="147">
        <f t="shared" si="1"/>
        <v>0</v>
      </c>
      <c r="N16" s="160"/>
      <c r="P16" s="138" t="s">
        <v>130</v>
      </c>
      <c r="Q16" s="138"/>
      <c r="R16" s="138"/>
      <c r="S16" s="138"/>
      <c r="T16" s="139">
        <f>F7</f>
        <v>0</v>
      </c>
      <c r="U16" s="211">
        <f>SUM(G10:G15)</f>
        <v>0</v>
      </c>
      <c r="V16" s="44"/>
    </row>
    <row r="17" spans="2:22" ht="21" x14ac:dyDescent="0.25">
      <c r="B17" s="165"/>
      <c r="C17" s="241"/>
      <c r="D17" s="165"/>
      <c r="E17" s="165"/>
      <c r="F17" s="179">
        <f>C17*D17</f>
        <v>0</v>
      </c>
      <c r="G17" s="177"/>
      <c r="H17" s="125"/>
      <c r="I17" s="167"/>
      <c r="J17" s="171"/>
      <c r="K17" s="167"/>
      <c r="L17" s="149"/>
      <c r="M17" s="147">
        <f t="shared" si="1"/>
        <v>0</v>
      </c>
      <c r="N17" s="160"/>
      <c r="P17" s="134" t="s">
        <v>5</v>
      </c>
      <c r="Q17" s="12"/>
      <c r="R17" s="12"/>
      <c r="S17" s="12"/>
      <c r="T17" s="12"/>
      <c r="U17" s="70"/>
      <c r="V17" s="44"/>
    </row>
    <row r="18" spans="2:22" ht="16" thickBot="1" x14ac:dyDescent="0.25">
      <c r="B18" s="167"/>
      <c r="C18" s="242"/>
      <c r="D18" s="167"/>
      <c r="E18" s="167"/>
      <c r="F18" s="179">
        <f t="shared" ref="F18:F48" si="2">C18*D18</f>
        <v>0</v>
      </c>
      <c r="G18" s="178"/>
      <c r="H18" s="125"/>
      <c r="I18" s="167"/>
      <c r="J18" s="171"/>
      <c r="K18" s="167"/>
      <c r="L18" s="149"/>
      <c r="M18" s="147">
        <f t="shared" si="1"/>
        <v>0</v>
      </c>
      <c r="N18" s="160"/>
      <c r="P18" s="9" t="s">
        <v>7</v>
      </c>
      <c r="Q18" s="10"/>
      <c r="R18" s="10"/>
      <c r="S18" s="10"/>
      <c r="T18" s="292">
        <f>SUM(T20:T30)</f>
        <v>0</v>
      </c>
      <c r="U18" s="207">
        <f>SUM(U20:U30)</f>
        <v>0</v>
      </c>
      <c r="V18" s="44"/>
    </row>
    <row r="19" spans="2:22" ht="16" thickBot="1" x14ac:dyDescent="0.25">
      <c r="B19" s="167"/>
      <c r="C19" s="242"/>
      <c r="D19" s="167"/>
      <c r="E19" s="167"/>
      <c r="F19" s="179">
        <f t="shared" si="2"/>
        <v>0</v>
      </c>
      <c r="G19" s="178"/>
      <c r="H19" s="125"/>
      <c r="I19" s="167"/>
      <c r="J19" s="171"/>
      <c r="K19" s="167"/>
      <c r="L19" s="149"/>
      <c r="M19" s="147">
        <f t="shared" si="1"/>
        <v>0</v>
      </c>
      <c r="N19" s="160"/>
      <c r="P19" s="117" t="s">
        <v>8</v>
      </c>
      <c r="Q19" s="111"/>
      <c r="R19" s="111"/>
      <c r="S19" s="111"/>
      <c r="T19" s="198" t="s">
        <v>128</v>
      </c>
      <c r="U19" s="204" t="s">
        <v>127</v>
      </c>
      <c r="V19" s="44"/>
    </row>
    <row r="20" spans="2:22" x14ac:dyDescent="0.2">
      <c r="B20" s="167"/>
      <c r="C20" s="242"/>
      <c r="D20" s="167"/>
      <c r="E20" s="167"/>
      <c r="F20" s="179">
        <f t="shared" si="2"/>
        <v>0</v>
      </c>
      <c r="G20" s="178"/>
      <c r="H20" s="125"/>
      <c r="I20" s="167"/>
      <c r="J20" s="171"/>
      <c r="K20" s="167"/>
      <c r="L20" s="149"/>
      <c r="M20" s="147">
        <f t="shared" si="1"/>
        <v>0</v>
      </c>
      <c r="N20" s="160"/>
      <c r="P20" s="399"/>
      <c r="Q20" s="201"/>
      <c r="R20" s="150"/>
      <c r="S20" s="150"/>
      <c r="T20" s="151"/>
      <c r="U20" s="210"/>
    </row>
    <row r="21" spans="2:22" x14ac:dyDescent="0.2">
      <c r="B21" s="167"/>
      <c r="C21" s="242"/>
      <c r="D21" s="167"/>
      <c r="E21" s="167"/>
      <c r="F21" s="179">
        <f t="shared" si="2"/>
        <v>0</v>
      </c>
      <c r="G21" s="178"/>
      <c r="H21" s="125"/>
      <c r="I21" s="167"/>
      <c r="J21" s="171"/>
      <c r="K21" s="167"/>
      <c r="L21" s="149"/>
      <c r="M21" s="147">
        <f t="shared" si="1"/>
        <v>0</v>
      </c>
      <c r="N21" s="160"/>
      <c r="P21" s="400"/>
      <c r="Q21" s="141"/>
      <c r="R21" s="152"/>
      <c r="S21" s="152"/>
      <c r="T21" s="144"/>
      <c r="U21" s="211"/>
    </row>
    <row r="22" spans="2:22" ht="15" customHeight="1" x14ac:dyDescent="0.2">
      <c r="B22" s="167"/>
      <c r="C22" s="242"/>
      <c r="D22" s="167"/>
      <c r="E22" s="167"/>
      <c r="F22" s="179">
        <f t="shared" si="2"/>
        <v>0</v>
      </c>
      <c r="G22" s="178"/>
      <c r="H22" s="125"/>
      <c r="I22" s="167"/>
      <c r="J22" s="171"/>
      <c r="K22" s="167"/>
      <c r="L22" s="149"/>
      <c r="M22" s="147">
        <f t="shared" si="1"/>
        <v>0</v>
      </c>
      <c r="N22" s="160"/>
      <c r="P22" s="400"/>
      <c r="Q22" s="141"/>
      <c r="R22" s="152"/>
      <c r="S22" s="152"/>
      <c r="T22" s="144"/>
      <c r="U22" s="211"/>
    </row>
    <row r="23" spans="2:22" x14ac:dyDescent="0.2">
      <c r="B23" s="167"/>
      <c r="C23" s="242"/>
      <c r="D23" s="167"/>
      <c r="E23" s="167"/>
      <c r="F23" s="179">
        <f t="shared" si="2"/>
        <v>0</v>
      </c>
      <c r="G23" s="178"/>
      <c r="H23" s="125"/>
      <c r="I23" s="167"/>
      <c r="J23" s="171"/>
      <c r="K23" s="167"/>
      <c r="L23" s="149"/>
      <c r="M23" s="147">
        <f t="shared" si="1"/>
        <v>0</v>
      </c>
      <c r="N23" s="160"/>
      <c r="P23" s="402"/>
      <c r="Q23" s="143"/>
      <c r="R23" s="153"/>
      <c r="S23" s="153"/>
      <c r="T23" s="146"/>
      <c r="U23" s="211"/>
    </row>
    <row r="24" spans="2:22" x14ac:dyDescent="0.2">
      <c r="B24" s="167"/>
      <c r="C24" s="242"/>
      <c r="D24" s="167"/>
      <c r="E24" s="167"/>
      <c r="F24" s="179">
        <f t="shared" si="2"/>
        <v>0</v>
      </c>
      <c r="G24" s="178"/>
      <c r="H24" s="125"/>
      <c r="I24" s="167"/>
      <c r="J24" s="171"/>
      <c r="K24" s="167"/>
      <c r="L24" s="149"/>
      <c r="M24" s="147">
        <f t="shared" si="1"/>
        <v>0</v>
      </c>
      <c r="N24" s="160"/>
      <c r="P24" s="402"/>
      <c r="Q24" s="143"/>
      <c r="R24" s="153"/>
      <c r="S24" s="153"/>
      <c r="T24" s="154"/>
      <c r="U24" s="211"/>
    </row>
    <row r="25" spans="2:22" x14ac:dyDescent="0.2">
      <c r="B25" s="167"/>
      <c r="C25" s="242"/>
      <c r="D25" s="167"/>
      <c r="E25" s="167"/>
      <c r="F25" s="179">
        <f t="shared" si="2"/>
        <v>0</v>
      </c>
      <c r="G25" s="178"/>
      <c r="H25" s="125"/>
      <c r="I25" s="167"/>
      <c r="J25" s="171"/>
      <c r="K25" s="167"/>
      <c r="L25" s="149"/>
      <c r="M25" s="147">
        <f t="shared" si="1"/>
        <v>0</v>
      </c>
      <c r="N25" s="160"/>
      <c r="P25" s="402"/>
      <c r="Q25" s="143"/>
      <c r="R25" s="153"/>
      <c r="S25" s="153"/>
      <c r="T25" s="154"/>
      <c r="U25" s="211"/>
    </row>
    <row r="26" spans="2:22" x14ac:dyDescent="0.2">
      <c r="B26" s="167"/>
      <c r="C26" s="242"/>
      <c r="D26" s="167"/>
      <c r="E26" s="167"/>
      <c r="F26" s="179">
        <f t="shared" si="2"/>
        <v>0</v>
      </c>
      <c r="G26" s="178"/>
      <c r="H26" s="125"/>
      <c r="I26" s="167"/>
      <c r="J26" s="171"/>
      <c r="K26" s="167"/>
      <c r="L26" s="149"/>
      <c r="M26" s="147">
        <f t="shared" si="1"/>
        <v>0</v>
      </c>
      <c r="N26" s="160"/>
      <c r="P26" s="402"/>
      <c r="Q26" s="143"/>
      <c r="R26" s="153"/>
      <c r="S26" s="153"/>
      <c r="T26" s="154"/>
      <c r="U26" s="211"/>
    </row>
    <row r="27" spans="2:22" x14ac:dyDescent="0.2">
      <c r="B27" s="167"/>
      <c r="C27" s="242"/>
      <c r="D27" s="167"/>
      <c r="E27" s="167"/>
      <c r="F27" s="179">
        <f t="shared" si="2"/>
        <v>0</v>
      </c>
      <c r="G27" s="178"/>
      <c r="H27" s="125"/>
      <c r="I27" s="167"/>
      <c r="J27" s="171"/>
      <c r="K27" s="167"/>
      <c r="L27" s="149"/>
      <c r="M27" s="147">
        <f t="shared" si="1"/>
        <v>0</v>
      </c>
      <c r="N27" s="160"/>
      <c r="P27" s="402"/>
      <c r="Q27" s="143"/>
      <c r="R27" s="153"/>
      <c r="S27" s="153"/>
      <c r="T27" s="154"/>
      <c r="U27" s="211"/>
    </row>
    <row r="28" spans="2:22" x14ac:dyDescent="0.2">
      <c r="B28" s="167"/>
      <c r="C28" s="242"/>
      <c r="D28" s="167"/>
      <c r="E28" s="167"/>
      <c r="F28" s="179">
        <f t="shared" si="2"/>
        <v>0</v>
      </c>
      <c r="G28" s="178"/>
      <c r="H28" s="125"/>
      <c r="I28" s="167"/>
      <c r="J28" s="171"/>
      <c r="K28" s="167"/>
      <c r="L28" s="149"/>
      <c r="M28" s="147">
        <f t="shared" si="1"/>
        <v>0</v>
      </c>
      <c r="N28" s="160"/>
      <c r="P28" s="402"/>
      <c r="Q28" s="143"/>
      <c r="R28" s="153"/>
      <c r="S28" s="153"/>
      <c r="T28" s="154"/>
      <c r="U28" s="211"/>
    </row>
    <row r="29" spans="2:22" x14ac:dyDescent="0.2">
      <c r="B29" s="167"/>
      <c r="C29" s="242"/>
      <c r="D29" s="167"/>
      <c r="E29" s="167"/>
      <c r="F29" s="179">
        <f t="shared" si="2"/>
        <v>0</v>
      </c>
      <c r="G29" s="178"/>
      <c r="H29" s="125"/>
      <c r="I29" s="167"/>
      <c r="J29" s="171"/>
      <c r="K29" s="167"/>
      <c r="L29" s="149"/>
      <c r="M29" s="147">
        <f t="shared" si="1"/>
        <v>0</v>
      </c>
      <c r="N29" s="160"/>
      <c r="P29" s="402"/>
      <c r="Q29" s="143"/>
      <c r="R29" s="153"/>
      <c r="S29" s="153"/>
      <c r="T29" s="154"/>
      <c r="U29" s="211"/>
    </row>
    <row r="30" spans="2:22" x14ac:dyDescent="0.2">
      <c r="B30" s="167"/>
      <c r="C30" s="242"/>
      <c r="D30" s="167"/>
      <c r="E30" s="167"/>
      <c r="F30" s="179">
        <f t="shared" si="2"/>
        <v>0</v>
      </c>
      <c r="G30" s="178"/>
      <c r="H30" s="125"/>
      <c r="I30" s="167"/>
      <c r="J30" s="171"/>
      <c r="K30" s="167"/>
      <c r="L30" s="149"/>
      <c r="M30" s="147">
        <f t="shared" si="1"/>
        <v>0</v>
      </c>
      <c r="N30" s="160"/>
      <c r="P30" s="402"/>
      <c r="Q30" s="143"/>
      <c r="R30" s="153"/>
      <c r="S30" s="153"/>
      <c r="T30" s="154"/>
      <c r="U30" s="211"/>
    </row>
    <row r="31" spans="2:22" ht="22" thickBot="1" x14ac:dyDescent="0.3">
      <c r="B31" s="167"/>
      <c r="C31" s="242"/>
      <c r="D31" s="167"/>
      <c r="E31" s="167"/>
      <c r="F31" s="179">
        <f t="shared" si="2"/>
        <v>0</v>
      </c>
      <c r="G31" s="178"/>
      <c r="H31" s="125"/>
      <c r="I31" s="167"/>
      <c r="J31" s="171"/>
      <c r="K31" s="167"/>
      <c r="L31" s="149"/>
      <c r="M31" s="147">
        <f t="shared" si="1"/>
        <v>0</v>
      </c>
      <c r="N31" s="160"/>
      <c r="P31" s="134" t="s">
        <v>6</v>
      </c>
      <c r="Q31" s="12"/>
      <c r="R31" s="12"/>
      <c r="S31" s="12"/>
      <c r="T31" s="12"/>
      <c r="U31" s="200"/>
    </row>
    <row r="32" spans="2:22" ht="16" thickBot="1" x14ac:dyDescent="0.25">
      <c r="B32" s="167"/>
      <c r="C32" s="242"/>
      <c r="D32" s="167"/>
      <c r="E32" s="167"/>
      <c r="F32" s="179">
        <f t="shared" si="2"/>
        <v>0</v>
      </c>
      <c r="G32" s="178"/>
      <c r="H32" s="125"/>
      <c r="I32" s="167"/>
      <c r="J32" s="171"/>
      <c r="K32" s="167"/>
      <c r="L32" s="149"/>
      <c r="M32" s="147">
        <f t="shared" si="1"/>
        <v>0</v>
      </c>
      <c r="N32" s="160"/>
      <c r="P32" s="9" t="s">
        <v>7</v>
      </c>
      <c r="Q32" s="10"/>
      <c r="R32" s="10"/>
      <c r="S32" s="10"/>
      <c r="T32" s="292">
        <f>SUM(T34:T37)</f>
        <v>0</v>
      </c>
      <c r="U32" s="208">
        <f>SUM(U34:U37)</f>
        <v>0</v>
      </c>
    </row>
    <row r="33" spans="2:22" ht="16" thickBot="1" x14ac:dyDescent="0.25">
      <c r="B33" s="167"/>
      <c r="C33" s="242"/>
      <c r="D33" s="167"/>
      <c r="E33" s="167"/>
      <c r="F33" s="179">
        <f t="shared" si="2"/>
        <v>0</v>
      </c>
      <c r="G33" s="178"/>
      <c r="H33" s="125"/>
      <c r="I33" s="167"/>
      <c r="J33" s="171"/>
      <c r="K33" s="167"/>
      <c r="L33" s="149"/>
      <c r="M33" s="147">
        <f t="shared" si="1"/>
        <v>0</v>
      </c>
      <c r="N33" s="160"/>
      <c r="P33" s="117" t="s">
        <v>8</v>
      </c>
      <c r="Q33" s="111"/>
      <c r="R33" s="111"/>
      <c r="S33" s="111"/>
      <c r="T33" s="194" t="s">
        <v>128</v>
      </c>
      <c r="U33" s="107" t="s">
        <v>127</v>
      </c>
    </row>
    <row r="34" spans="2:22" x14ac:dyDescent="0.2">
      <c r="B34" s="167"/>
      <c r="C34" s="242"/>
      <c r="D34" s="167"/>
      <c r="E34" s="167"/>
      <c r="F34" s="179">
        <f t="shared" si="2"/>
        <v>0</v>
      </c>
      <c r="G34" s="178"/>
      <c r="H34" s="125"/>
      <c r="I34" s="167"/>
      <c r="J34" s="171"/>
      <c r="K34" s="167"/>
      <c r="L34" s="149"/>
      <c r="M34" s="147">
        <f t="shared" si="1"/>
        <v>0</v>
      </c>
      <c r="N34" s="160"/>
      <c r="P34" s="403"/>
      <c r="Q34" s="157"/>
      <c r="R34" s="157"/>
      <c r="S34" s="157"/>
      <c r="T34" s="158"/>
      <c r="U34" s="175"/>
    </row>
    <row r="35" spans="2:22" x14ac:dyDescent="0.2">
      <c r="B35" s="167"/>
      <c r="C35" s="242"/>
      <c r="D35" s="167"/>
      <c r="E35" s="167"/>
      <c r="F35" s="179">
        <f t="shared" si="2"/>
        <v>0</v>
      </c>
      <c r="G35" s="178"/>
      <c r="H35" s="125"/>
      <c r="I35" s="167"/>
      <c r="J35" s="171"/>
      <c r="K35" s="167"/>
      <c r="L35" s="149"/>
      <c r="M35" s="147">
        <f t="shared" si="1"/>
        <v>0</v>
      </c>
      <c r="N35" s="160"/>
      <c r="P35" s="402"/>
      <c r="Q35" s="143"/>
      <c r="R35" s="143"/>
      <c r="S35" s="143"/>
      <c r="T35" s="154"/>
      <c r="U35" s="176"/>
    </row>
    <row r="36" spans="2:22" x14ac:dyDescent="0.2">
      <c r="B36" s="167"/>
      <c r="C36" s="242"/>
      <c r="D36" s="167"/>
      <c r="E36" s="167"/>
      <c r="F36" s="179">
        <f t="shared" si="2"/>
        <v>0</v>
      </c>
      <c r="G36" s="178"/>
      <c r="H36" s="125"/>
      <c r="I36" s="167"/>
      <c r="J36" s="171"/>
      <c r="K36" s="167"/>
      <c r="L36" s="149"/>
      <c r="M36" s="147">
        <f t="shared" si="1"/>
        <v>0</v>
      </c>
      <c r="N36" s="160"/>
      <c r="P36" s="402"/>
      <c r="Q36" s="143"/>
      <c r="R36" s="143"/>
      <c r="S36" s="143"/>
      <c r="T36" s="154"/>
      <c r="U36" s="176"/>
    </row>
    <row r="37" spans="2:22" ht="16" thickBot="1" x14ac:dyDescent="0.25">
      <c r="B37" s="167"/>
      <c r="C37" s="242"/>
      <c r="D37" s="167"/>
      <c r="E37" s="167"/>
      <c r="F37" s="179">
        <f t="shared" si="2"/>
        <v>0</v>
      </c>
      <c r="G37" s="178"/>
      <c r="H37" s="125"/>
      <c r="I37" s="245" t="s">
        <v>152</v>
      </c>
      <c r="J37" s="173"/>
      <c r="K37" s="172"/>
      <c r="L37" s="174"/>
      <c r="M37" s="163">
        <f t="shared" si="1"/>
        <v>0</v>
      </c>
      <c r="N37" s="161"/>
      <c r="P37" s="403"/>
      <c r="Q37" s="157"/>
      <c r="R37" s="157"/>
      <c r="S37" s="157"/>
      <c r="T37" s="158"/>
      <c r="U37" s="176"/>
    </row>
    <row r="38" spans="2:22" ht="22" thickBot="1" x14ac:dyDescent="0.3">
      <c r="B38" s="167"/>
      <c r="C38" s="243"/>
      <c r="D38" s="148"/>
      <c r="E38" s="167"/>
      <c r="F38" s="179">
        <f t="shared" si="2"/>
        <v>0</v>
      </c>
      <c r="G38" s="178"/>
      <c r="H38" s="125"/>
      <c r="I38" s="117" t="s">
        <v>120</v>
      </c>
      <c r="J38" s="120" t="s">
        <v>204</v>
      </c>
      <c r="K38" s="121" t="s">
        <v>122</v>
      </c>
      <c r="L38" s="111" t="s">
        <v>123</v>
      </c>
      <c r="M38" s="107" t="s">
        <v>128</v>
      </c>
      <c r="N38" s="107" t="s">
        <v>127</v>
      </c>
      <c r="P38" s="134" t="s">
        <v>136</v>
      </c>
      <c r="Q38" s="12"/>
      <c r="R38" s="12"/>
      <c r="S38" s="12"/>
      <c r="T38" s="12"/>
      <c r="U38" s="200"/>
    </row>
    <row r="39" spans="2:22" ht="16" thickBot="1" x14ac:dyDescent="0.25">
      <c r="B39" s="167"/>
      <c r="C39" s="243"/>
      <c r="D39" s="148"/>
      <c r="E39" s="167"/>
      <c r="F39" s="179">
        <f t="shared" si="2"/>
        <v>0</v>
      </c>
      <c r="G39" s="178"/>
      <c r="H39" s="125"/>
      <c r="I39" s="155"/>
      <c r="J39" s="164"/>
      <c r="K39" s="165"/>
      <c r="L39" s="156"/>
      <c r="M39" s="163">
        <f>J39*K39</f>
        <v>0</v>
      </c>
      <c r="N39" s="175"/>
      <c r="P39" s="9" t="s">
        <v>7</v>
      </c>
      <c r="Q39" s="10"/>
      <c r="R39" s="10"/>
      <c r="S39" s="10"/>
      <c r="T39" s="292">
        <f>SUM(T41:T48)</f>
        <v>0</v>
      </c>
      <c r="U39" s="208">
        <f>SUM(U41:U48)</f>
        <v>0</v>
      </c>
      <c r="V39" s="44"/>
    </row>
    <row r="40" spans="2:22" ht="16" thickBot="1" x14ac:dyDescent="0.25">
      <c r="B40" s="167"/>
      <c r="C40" s="243"/>
      <c r="D40" s="148"/>
      <c r="E40" s="167"/>
      <c r="F40" s="179">
        <f t="shared" si="2"/>
        <v>0</v>
      </c>
      <c r="G40" s="178"/>
      <c r="H40" s="125"/>
      <c r="I40" s="148"/>
      <c r="J40" s="166"/>
      <c r="K40" s="167"/>
      <c r="L40" s="149"/>
      <c r="M40" s="163">
        <f t="shared" ref="M40:M48" si="3">J40*K40</f>
        <v>0</v>
      </c>
      <c r="N40" s="176"/>
      <c r="P40" s="117" t="s">
        <v>8</v>
      </c>
      <c r="Q40" s="111"/>
      <c r="R40" s="107" t="s">
        <v>145</v>
      </c>
      <c r="S40" s="112" t="s">
        <v>31</v>
      </c>
      <c r="T40" s="194" t="s">
        <v>131</v>
      </c>
      <c r="U40" s="209" t="s">
        <v>127</v>
      </c>
      <c r="V40" s="44"/>
    </row>
    <row r="41" spans="2:22" x14ac:dyDescent="0.2">
      <c r="B41" s="167"/>
      <c r="C41" s="243"/>
      <c r="D41" s="148"/>
      <c r="E41" s="167"/>
      <c r="F41" s="179">
        <f t="shared" si="2"/>
        <v>0</v>
      </c>
      <c r="G41" s="178"/>
      <c r="H41" s="125"/>
      <c r="I41" s="148"/>
      <c r="J41" s="166"/>
      <c r="K41" s="167"/>
      <c r="L41" s="149"/>
      <c r="M41" s="163">
        <f t="shared" si="3"/>
        <v>0</v>
      </c>
      <c r="N41" s="176"/>
      <c r="P41" s="403"/>
      <c r="Q41" s="157"/>
      <c r="R41" s="165"/>
      <c r="S41" s="81"/>
      <c r="T41" s="158"/>
      <c r="U41" s="210"/>
      <c r="V41" s="44"/>
    </row>
    <row r="42" spans="2:22" x14ac:dyDescent="0.2">
      <c r="B42" s="167"/>
      <c r="C42" s="243"/>
      <c r="D42" s="148"/>
      <c r="E42" s="167"/>
      <c r="F42" s="179">
        <f t="shared" si="2"/>
        <v>0</v>
      </c>
      <c r="G42" s="178"/>
      <c r="H42" s="125"/>
      <c r="I42" s="148"/>
      <c r="J42" s="166"/>
      <c r="K42" s="167"/>
      <c r="L42" s="149"/>
      <c r="M42" s="163">
        <f t="shared" si="3"/>
        <v>0</v>
      </c>
      <c r="N42" s="176"/>
      <c r="P42" s="402"/>
      <c r="Q42" s="143"/>
      <c r="R42" s="167"/>
      <c r="S42" s="80"/>
      <c r="T42" s="154"/>
      <c r="U42" s="211"/>
      <c r="V42" s="44"/>
    </row>
    <row r="43" spans="2:22" x14ac:dyDescent="0.2">
      <c r="B43" s="167"/>
      <c r="C43" s="243"/>
      <c r="D43" s="148"/>
      <c r="E43" s="167"/>
      <c r="F43" s="179">
        <f t="shared" si="2"/>
        <v>0</v>
      </c>
      <c r="G43" s="178"/>
      <c r="H43" s="125"/>
      <c r="I43" s="148"/>
      <c r="J43" s="166"/>
      <c r="K43" s="167"/>
      <c r="L43" s="149"/>
      <c r="M43" s="163">
        <f t="shared" si="3"/>
        <v>0</v>
      </c>
      <c r="N43" s="176"/>
      <c r="P43" s="402"/>
      <c r="Q43" s="143"/>
      <c r="R43" s="167"/>
      <c r="S43" s="80"/>
      <c r="T43" s="154"/>
      <c r="U43" s="211"/>
      <c r="V43" s="44"/>
    </row>
    <row r="44" spans="2:22" x14ac:dyDescent="0.2">
      <c r="B44" s="167"/>
      <c r="C44" s="243"/>
      <c r="D44" s="148"/>
      <c r="E44" s="167"/>
      <c r="F44" s="179">
        <f t="shared" si="2"/>
        <v>0</v>
      </c>
      <c r="G44" s="178"/>
      <c r="H44" s="125"/>
      <c r="I44" s="148"/>
      <c r="J44" s="166"/>
      <c r="K44" s="167"/>
      <c r="L44" s="149"/>
      <c r="M44" s="163">
        <f t="shared" si="3"/>
        <v>0</v>
      </c>
      <c r="N44" s="176"/>
      <c r="P44" s="402"/>
      <c r="Q44" s="143"/>
      <c r="R44" s="167"/>
      <c r="S44" s="80"/>
      <c r="T44" s="154"/>
      <c r="U44" s="211"/>
      <c r="V44" s="44"/>
    </row>
    <row r="45" spans="2:22" x14ac:dyDescent="0.2">
      <c r="B45" s="167"/>
      <c r="C45" s="243"/>
      <c r="D45" s="148"/>
      <c r="E45" s="167"/>
      <c r="F45" s="179">
        <f t="shared" si="2"/>
        <v>0</v>
      </c>
      <c r="G45" s="178"/>
      <c r="H45" s="125"/>
      <c r="I45" s="148"/>
      <c r="J45" s="166"/>
      <c r="K45" s="167"/>
      <c r="L45" s="149"/>
      <c r="M45" s="163">
        <f t="shared" si="3"/>
        <v>0</v>
      </c>
      <c r="N45" s="176"/>
      <c r="P45" s="402"/>
      <c r="Q45" s="143"/>
      <c r="R45" s="167"/>
      <c r="S45" s="80"/>
      <c r="T45" s="154"/>
      <c r="U45" s="211"/>
    </row>
    <row r="46" spans="2:22" x14ac:dyDescent="0.2">
      <c r="B46" s="167"/>
      <c r="C46" s="243"/>
      <c r="D46" s="148"/>
      <c r="E46" s="167"/>
      <c r="F46" s="179">
        <f t="shared" si="2"/>
        <v>0</v>
      </c>
      <c r="G46" s="178"/>
      <c r="H46" s="125"/>
      <c r="I46" s="148"/>
      <c r="J46" s="166"/>
      <c r="K46" s="167"/>
      <c r="L46" s="149"/>
      <c r="M46" s="163">
        <f t="shared" si="3"/>
        <v>0</v>
      </c>
      <c r="N46" s="176"/>
      <c r="P46" s="402"/>
      <c r="Q46" s="143"/>
      <c r="R46" s="167"/>
      <c r="S46" s="80"/>
      <c r="T46" s="154"/>
      <c r="U46" s="211"/>
    </row>
    <row r="47" spans="2:22" x14ac:dyDescent="0.2">
      <c r="B47" s="167"/>
      <c r="C47" s="243"/>
      <c r="D47" s="148"/>
      <c r="E47" s="167"/>
      <c r="F47" s="179">
        <f t="shared" si="2"/>
        <v>0</v>
      </c>
      <c r="G47" s="178"/>
      <c r="H47" s="125"/>
      <c r="I47" s="148"/>
      <c r="J47" s="166"/>
      <c r="K47" s="167"/>
      <c r="L47" s="149"/>
      <c r="M47" s="163">
        <f t="shared" si="3"/>
        <v>0</v>
      </c>
      <c r="N47" s="176"/>
      <c r="P47" s="402"/>
      <c r="Q47" s="143"/>
      <c r="R47" s="167"/>
      <c r="S47" s="80"/>
      <c r="T47" s="154"/>
      <c r="U47" s="211"/>
    </row>
    <row r="48" spans="2:22" x14ac:dyDescent="0.2">
      <c r="B48" s="165"/>
      <c r="C48" s="244"/>
      <c r="D48" s="155"/>
      <c r="E48" s="165"/>
      <c r="F48" s="179">
        <f t="shared" si="2"/>
        <v>0</v>
      </c>
      <c r="G48" s="177"/>
      <c r="H48" s="125"/>
      <c r="I48" s="155"/>
      <c r="J48" s="164"/>
      <c r="K48" s="167"/>
      <c r="L48" s="156"/>
      <c r="M48" s="163">
        <f t="shared" si="3"/>
        <v>0</v>
      </c>
      <c r="N48" s="176"/>
      <c r="P48" s="403"/>
      <c r="Q48" s="157"/>
      <c r="R48" s="165"/>
      <c r="S48" s="81"/>
      <c r="T48" s="158"/>
      <c r="U48" s="211"/>
    </row>
    <row r="49" spans="11:21" x14ac:dyDescent="0.2">
      <c r="P49" s="20"/>
    </row>
    <row r="50" spans="11:21" x14ac:dyDescent="0.2">
      <c r="L50" s="16" t="s">
        <v>133</v>
      </c>
      <c r="M50" s="13"/>
      <c r="N50" s="293">
        <f>M6+F6</f>
        <v>0</v>
      </c>
      <c r="Q50" s="16" t="s">
        <v>134</v>
      </c>
      <c r="R50" s="17"/>
      <c r="S50" s="12"/>
      <c r="T50" s="17"/>
      <c r="U50" s="293">
        <f>SUM(T39+T32+T18+T6)</f>
        <v>0</v>
      </c>
    </row>
    <row r="51" spans="11:21" x14ac:dyDescent="0.2">
      <c r="L51" s="19" t="s">
        <v>132</v>
      </c>
      <c r="M51" s="19"/>
      <c r="N51" s="213">
        <f>G6+N6</f>
        <v>0</v>
      </c>
      <c r="O51" s="19"/>
      <c r="P51" s="19"/>
      <c r="Q51" s="19" t="s">
        <v>135</v>
      </c>
      <c r="R51" s="19"/>
      <c r="S51" s="19"/>
      <c r="T51" s="19"/>
      <c r="U51" s="214">
        <f>U6+U18+U32+U39</f>
        <v>0</v>
      </c>
    </row>
    <row r="52" spans="11:21" x14ac:dyDescent="0.2">
      <c r="K52" s="44"/>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5"/>
    <pageSetUpPr fitToPage="1"/>
  </sheetPr>
  <dimension ref="A2:V52"/>
  <sheetViews>
    <sheetView zoomScale="64" zoomScaleNormal="90" workbookViewId="0">
      <selection activeCell="T49" sqref="T49"/>
    </sheetView>
  </sheetViews>
  <sheetFormatPr baseColWidth="10" defaultRowHeight="15" x14ac:dyDescent="0.2"/>
  <cols>
    <col min="1" max="1" width="1.1640625" customWidth="1"/>
    <col min="2" max="2" width="26.33203125" customWidth="1"/>
    <col min="3" max="3" width="11.5" customWidth="1"/>
    <col min="4" max="4" width="8.5" customWidth="1"/>
    <col min="5" max="5" width="30" customWidth="1"/>
    <col min="6" max="6" width="12.1640625" customWidth="1"/>
    <col min="7" max="7" width="12.33203125" customWidth="1"/>
    <col min="8" max="8" width="1" customWidth="1"/>
    <col min="9" max="9" width="26.33203125" customWidth="1"/>
    <col min="10" max="10" width="11.5" customWidth="1"/>
    <col min="11" max="11" width="8.5" customWidth="1"/>
    <col min="12" max="12" width="30" customWidth="1"/>
    <col min="13" max="14" width="12.5" customWidth="1"/>
    <col min="15" max="15" width="2.83203125" customWidth="1"/>
    <col min="18" max="18" width="11.5" customWidth="1"/>
    <col min="19" max="19" width="14.5" hidden="1" customWidth="1"/>
    <col min="22" max="22" width="1.1640625" customWidth="1"/>
  </cols>
  <sheetData>
    <row r="2" spans="1:22" ht="62" x14ac:dyDescent="0.7">
      <c r="A2" s="272"/>
      <c r="B2" s="283" t="s">
        <v>187</v>
      </c>
      <c r="C2" s="22"/>
      <c r="D2" s="297"/>
      <c r="E2" s="22"/>
      <c r="F2" s="22"/>
      <c r="G2" s="22"/>
      <c r="H2" s="22"/>
      <c r="I2" s="22"/>
      <c r="J2" s="22"/>
      <c r="K2" s="297"/>
      <c r="L2" s="22"/>
      <c r="M2" s="413">
        <v>2027</v>
      </c>
      <c r="N2" s="413"/>
      <c r="O2" s="22"/>
      <c r="P2" s="22"/>
      <c r="Q2" s="297"/>
      <c r="R2" s="22"/>
      <c r="S2" s="22"/>
      <c r="U2" s="22"/>
    </row>
    <row r="3" spans="1:22" x14ac:dyDescent="0.2">
      <c r="B3" s="6"/>
      <c r="E3" s="6"/>
      <c r="F3" s="6"/>
      <c r="G3" s="6"/>
      <c r="H3" s="6"/>
      <c r="L3" s="6"/>
      <c r="M3" s="6"/>
      <c r="N3" s="6"/>
      <c r="P3" s="6"/>
    </row>
    <row r="4" spans="1:22" ht="21" x14ac:dyDescent="0.25">
      <c r="B4" s="116" t="s">
        <v>24</v>
      </c>
      <c r="C4" s="12"/>
      <c r="D4" s="12"/>
      <c r="E4" s="12"/>
      <c r="F4" s="12"/>
      <c r="G4" s="130"/>
      <c r="H4" s="44"/>
      <c r="I4" s="85"/>
      <c r="J4" s="83"/>
      <c r="K4" s="83"/>
      <c r="L4" s="83"/>
      <c r="M4" s="83"/>
      <c r="N4" s="84"/>
      <c r="O4" s="44"/>
      <c r="P4" s="287" t="s">
        <v>25</v>
      </c>
      <c r="Q4" s="114"/>
      <c r="R4" s="114"/>
      <c r="S4" s="114"/>
      <c r="T4" s="114"/>
      <c r="U4" s="84"/>
    </row>
    <row r="5" spans="1:22" ht="21" x14ac:dyDescent="0.25">
      <c r="B5" s="116" t="s">
        <v>22</v>
      </c>
      <c r="C5" s="12"/>
      <c r="D5" s="12"/>
      <c r="E5" s="12"/>
      <c r="F5" s="12" t="s">
        <v>128</v>
      </c>
      <c r="G5" s="131" t="s">
        <v>126</v>
      </c>
      <c r="H5" s="44"/>
      <c r="I5" s="134" t="s">
        <v>129</v>
      </c>
      <c r="J5" s="12"/>
      <c r="K5" s="12"/>
      <c r="L5" s="12"/>
      <c r="M5" s="12" t="s">
        <v>128</v>
      </c>
      <c r="N5" s="70" t="s">
        <v>127</v>
      </c>
      <c r="P5" s="134" t="s">
        <v>26</v>
      </c>
      <c r="Q5" s="17"/>
      <c r="R5" s="17"/>
      <c r="S5" s="17"/>
      <c r="T5" s="12" t="s">
        <v>128</v>
      </c>
      <c r="U5" s="70" t="s">
        <v>127</v>
      </c>
    </row>
    <row r="6" spans="1:22" x14ac:dyDescent="0.2">
      <c r="B6" s="9" t="s">
        <v>100</v>
      </c>
      <c r="C6" s="10"/>
      <c r="D6" s="86"/>
      <c r="E6" s="89"/>
      <c r="F6" s="288">
        <f>SUM(F7+F8)</f>
        <v>0</v>
      </c>
      <c r="G6" s="94">
        <f>SUM(G7+G8)</f>
        <v>0</v>
      </c>
      <c r="H6" s="127"/>
      <c r="I6" s="135" t="s">
        <v>100</v>
      </c>
      <c r="J6" s="86"/>
      <c r="K6" s="82"/>
      <c r="L6" s="82"/>
      <c r="M6" s="289">
        <f>SUM(M7+M8)</f>
        <v>0</v>
      </c>
      <c r="N6" s="90">
        <f>SUM(N7+N8)</f>
        <v>0</v>
      </c>
      <c r="P6" s="140" t="s">
        <v>27</v>
      </c>
      <c r="Q6" s="140"/>
      <c r="R6" s="140"/>
      <c r="S6" s="18"/>
      <c r="T6" s="290">
        <f>SUM(T7:T8)</f>
        <v>0</v>
      </c>
      <c r="U6" s="205">
        <f>U7+U8</f>
        <v>0</v>
      </c>
      <c r="V6" s="44"/>
    </row>
    <row r="7" spans="1:22" x14ac:dyDescent="0.2">
      <c r="B7" s="88" t="s">
        <v>140</v>
      </c>
      <c r="C7" s="87"/>
      <c r="D7" s="86"/>
      <c r="E7" s="89"/>
      <c r="F7" s="129">
        <f>SUM(F10:F15)</f>
        <v>0</v>
      </c>
      <c r="G7" s="94">
        <f>SUM(G10:G15)</f>
        <v>0</v>
      </c>
      <c r="H7" s="127"/>
      <c r="I7" s="136" t="s">
        <v>124</v>
      </c>
      <c r="J7" s="82"/>
      <c r="K7" s="82"/>
      <c r="L7" s="79"/>
      <c r="M7" s="90">
        <f>SUM(M10:M37)</f>
        <v>0</v>
      </c>
      <c r="N7" s="215">
        <f>SUM(N10:N37)</f>
        <v>0</v>
      </c>
      <c r="P7" s="195" t="s">
        <v>28</v>
      </c>
      <c r="Q7" s="72"/>
      <c r="R7" s="72"/>
      <c r="S7" s="37"/>
      <c r="T7" s="36">
        <f>SUM(T10:T15)</f>
        <v>0</v>
      </c>
      <c r="U7" s="205">
        <f>SUM(U10:U15)</f>
        <v>0</v>
      </c>
      <c r="V7" s="44"/>
    </row>
    <row r="8" spans="1:22" ht="16" thickBot="1" x14ac:dyDescent="0.25">
      <c r="B8" s="118" t="s">
        <v>101</v>
      </c>
      <c r="C8" s="95"/>
      <c r="D8" s="96"/>
      <c r="E8" s="97"/>
      <c r="F8" s="122">
        <f>SUM(F17:F48)</f>
        <v>0</v>
      </c>
      <c r="G8" s="98">
        <f>SUM(G17:G48)</f>
        <v>0</v>
      </c>
      <c r="H8" s="127"/>
      <c r="I8" s="137" t="s">
        <v>137</v>
      </c>
      <c r="J8" s="99"/>
      <c r="K8" s="100"/>
      <c r="L8" s="100"/>
      <c r="M8" s="101">
        <f>SUM(M39:M48)</f>
        <v>0</v>
      </c>
      <c r="N8" s="216">
        <f>SUM(N39:N48)</f>
        <v>0</v>
      </c>
      <c r="P8" s="199" t="s">
        <v>29</v>
      </c>
      <c r="Q8" s="196"/>
      <c r="R8" s="196"/>
      <c r="S8" s="109"/>
      <c r="T8" s="197">
        <f>F7</f>
        <v>0</v>
      </c>
      <c r="U8" s="206">
        <f>U16</f>
        <v>0</v>
      </c>
      <c r="V8" s="44"/>
    </row>
    <row r="9" spans="1:22" ht="16" thickBot="1" x14ac:dyDescent="0.25">
      <c r="A9" s="190"/>
      <c r="B9" s="188" t="s">
        <v>102</v>
      </c>
      <c r="C9" s="191" t="s">
        <v>204</v>
      </c>
      <c r="D9" s="189" t="s">
        <v>122</v>
      </c>
      <c r="E9" s="188" t="s">
        <v>123</v>
      </c>
      <c r="F9" s="192" t="s">
        <v>128</v>
      </c>
      <c r="G9" s="193" t="s">
        <v>126</v>
      </c>
      <c r="H9" s="128"/>
      <c r="I9" s="188" t="s">
        <v>125</v>
      </c>
      <c r="J9" s="189" t="s">
        <v>204</v>
      </c>
      <c r="K9" s="188" t="s">
        <v>122</v>
      </c>
      <c r="L9" s="186" t="s">
        <v>123</v>
      </c>
      <c r="M9" s="187" t="s">
        <v>128</v>
      </c>
      <c r="N9" s="187" t="s">
        <v>127</v>
      </c>
      <c r="P9" s="203" t="s">
        <v>30</v>
      </c>
      <c r="Q9" s="110"/>
      <c r="R9" s="110"/>
      <c r="S9" s="110"/>
      <c r="T9" s="202" t="s">
        <v>128</v>
      </c>
      <c r="U9" s="204" t="s">
        <v>127</v>
      </c>
      <c r="V9" s="44"/>
    </row>
    <row r="10" spans="1:22" x14ac:dyDescent="0.2">
      <c r="B10" s="115"/>
      <c r="C10" s="238"/>
      <c r="D10" s="115"/>
      <c r="E10" s="115"/>
      <c r="F10" s="123">
        <f>C10*D10</f>
        <v>0</v>
      </c>
      <c r="G10" s="132"/>
      <c r="H10" s="125"/>
      <c r="I10" s="168"/>
      <c r="J10" s="169"/>
      <c r="K10" s="168"/>
      <c r="L10" s="170"/>
      <c r="M10" s="162">
        <f>J10*K10</f>
        <v>0</v>
      </c>
      <c r="N10" s="159"/>
      <c r="P10" s="399"/>
      <c r="Q10" s="201"/>
      <c r="R10" s="201"/>
      <c r="S10" s="201"/>
      <c r="T10" s="151"/>
      <c r="U10" s="210"/>
      <c r="V10" s="44"/>
    </row>
    <row r="11" spans="1:22" x14ac:dyDescent="0.2">
      <c r="B11" s="91"/>
      <c r="C11" s="239"/>
      <c r="D11" s="91"/>
      <c r="E11" s="91"/>
      <c r="F11" s="124">
        <f t="shared" ref="F11:F15" si="0">C11*D11</f>
        <v>0</v>
      </c>
      <c r="G11" s="92"/>
      <c r="H11" s="125"/>
      <c r="I11" s="167"/>
      <c r="J11" s="171"/>
      <c r="K11" s="167"/>
      <c r="L11" s="149"/>
      <c r="M11" s="147">
        <f t="shared" ref="M11:M37" si="1">J11*K11</f>
        <v>0</v>
      </c>
      <c r="N11" s="160"/>
      <c r="P11" s="400"/>
      <c r="Q11" s="141"/>
      <c r="R11" s="141"/>
      <c r="S11" s="141"/>
      <c r="T11" s="144"/>
      <c r="U11" s="211"/>
      <c r="V11" s="44"/>
    </row>
    <row r="12" spans="1:22" x14ac:dyDescent="0.2">
      <c r="B12" s="91"/>
      <c r="C12" s="239"/>
      <c r="D12" s="91"/>
      <c r="E12" s="91"/>
      <c r="F12" s="124">
        <f t="shared" si="0"/>
        <v>0</v>
      </c>
      <c r="G12" s="92"/>
      <c r="H12" s="125"/>
      <c r="I12" s="167"/>
      <c r="J12" s="171"/>
      <c r="K12" s="167"/>
      <c r="L12" s="149"/>
      <c r="M12" s="147">
        <f t="shared" si="1"/>
        <v>0</v>
      </c>
      <c r="N12" s="160"/>
      <c r="P12" s="400"/>
      <c r="Q12" s="141"/>
      <c r="R12" s="141"/>
      <c r="S12" s="141"/>
      <c r="T12" s="144"/>
      <c r="U12" s="211"/>
    </row>
    <row r="13" spans="1:22" x14ac:dyDescent="0.2">
      <c r="B13" s="91"/>
      <c r="C13" s="239"/>
      <c r="D13" s="91"/>
      <c r="E13" s="91"/>
      <c r="F13" s="124">
        <f t="shared" si="0"/>
        <v>0</v>
      </c>
      <c r="G13" s="92"/>
      <c r="H13" s="125"/>
      <c r="I13" s="167"/>
      <c r="J13" s="171"/>
      <c r="K13" s="167"/>
      <c r="L13" s="149"/>
      <c r="M13" s="147">
        <f t="shared" si="1"/>
        <v>0</v>
      </c>
      <c r="N13" s="160"/>
      <c r="P13" s="400"/>
      <c r="Q13" s="141"/>
      <c r="R13" s="141"/>
      <c r="S13" s="141"/>
      <c r="T13" s="144"/>
      <c r="U13" s="211"/>
    </row>
    <row r="14" spans="1:22" x14ac:dyDescent="0.2">
      <c r="B14" s="91"/>
      <c r="C14" s="239"/>
      <c r="D14" s="91"/>
      <c r="E14" s="91"/>
      <c r="F14" s="124">
        <f t="shared" si="0"/>
        <v>0</v>
      </c>
      <c r="G14" s="92"/>
      <c r="H14" s="125"/>
      <c r="I14" s="167"/>
      <c r="J14" s="171"/>
      <c r="K14" s="167"/>
      <c r="L14" s="149"/>
      <c r="M14" s="147">
        <f t="shared" si="1"/>
        <v>0</v>
      </c>
      <c r="N14" s="160"/>
      <c r="P14" s="401"/>
      <c r="Q14" s="142"/>
      <c r="R14" s="142"/>
      <c r="S14" s="142"/>
      <c r="T14" s="145"/>
      <c r="U14" s="211"/>
    </row>
    <row r="15" spans="1:22" ht="16" thickBot="1" x14ac:dyDescent="0.25">
      <c r="B15" s="106"/>
      <c r="C15" s="240"/>
      <c r="D15" s="106"/>
      <c r="E15" s="106"/>
      <c r="F15" s="124">
        <f t="shared" si="0"/>
        <v>0</v>
      </c>
      <c r="G15" s="133"/>
      <c r="H15" s="125"/>
      <c r="I15" s="167"/>
      <c r="J15" s="171"/>
      <c r="K15" s="167"/>
      <c r="L15" s="149"/>
      <c r="M15" s="147">
        <f t="shared" si="1"/>
        <v>0</v>
      </c>
      <c r="N15" s="160"/>
      <c r="P15" s="402"/>
      <c r="Q15" s="143"/>
      <c r="R15" s="143"/>
      <c r="S15" s="143"/>
      <c r="T15" s="146"/>
      <c r="U15" s="212"/>
      <c r="V15" s="44"/>
    </row>
    <row r="16" spans="1:22" ht="16" thickBot="1" x14ac:dyDescent="0.25">
      <c r="B16" s="119" t="s">
        <v>22</v>
      </c>
      <c r="C16" s="102" t="s">
        <v>204</v>
      </c>
      <c r="D16" s="103" t="s">
        <v>122</v>
      </c>
      <c r="E16" s="104" t="s">
        <v>123</v>
      </c>
      <c r="F16" s="126" t="s">
        <v>128</v>
      </c>
      <c r="G16" s="105" t="s">
        <v>127</v>
      </c>
      <c r="H16" s="19"/>
      <c r="I16" s="167"/>
      <c r="J16" s="171"/>
      <c r="K16" s="167"/>
      <c r="L16" s="149"/>
      <c r="M16" s="147">
        <f t="shared" si="1"/>
        <v>0</v>
      </c>
      <c r="N16" s="160"/>
      <c r="P16" s="138" t="s">
        <v>130</v>
      </c>
      <c r="Q16" s="138"/>
      <c r="R16" s="138"/>
      <c r="S16" s="138"/>
      <c r="T16" s="139">
        <f>F7</f>
        <v>0</v>
      </c>
      <c r="U16" s="211">
        <f>SUM(G10:G15)</f>
        <v>0</v>
      </c>
      <c r="V16" s="44"/>
    </row>
    <row r="17" spans="2:22" ht="21" x14ac:dyDescent="0.25">
      <c r="B17" s="165"/>
      <c r="C17" s="241"/>
      <c r="D17" s="165"/>
      <c r="E17" s="165"/>
      <c r="F17" s="179">
        <f>C17*D17</f>
        <v>0</v>
      </c>
      <c r="G17" s="177"/>
      <c r="H17" s="125"/>
      <c r="I17" s="167"/>
      <c r="J17" s="171"/>
      <c r="K17" s="167"/>
      <c r="L17" s="149"/>
      <c r="M17" s="147">
        <f t="shared" si="1"/>
        <v>0</v>
      </c>
      <c r="N17" s="160"/>
      <c r="P17" s="134" t="s">
        <v>5</v>
      </c>
      <c r="Q17" s="12"/>
      <c r="R17" s="12"/>
      <c r="S17" s="12"/>
      <c r="T17" s="12"/>
      <c r="U17" s="70"/>
      <c r="V17" s="44"/>
    </row>
    <row r="18" spans="2:22" ht="16" thickBot="1" x14ac:dyDescent="0.25">
      <c r="B18" s="167"/>
      <c r="C18" s="242"/>
      <c r="D18" s="167"/>
      <c r="E18" s="167"/>
      <c r="F18" s="179">
        <f t="shared" ref="F18:F48" si="2">C18*D18</f>
        <v>0</v>
      </c>
      <c r="G18" s="178"/>
      <c r="H18" s="125"/>
      <c r="I18" s="167"/>
      <c r="J18" s="171"/>
      <c r="K18" s="167"/>
      <c r="L18" s="149"/>
      <c r="M18" s="147">
        <f t="shared" si="1"/>
        <v>0</v>
      </c>
      <c r="N18" s="160"/>
      <c r="P18" s="9" t="s">
        <v>7</v>
      </c>
      <c r="Q18" s="10"/>
      <c r="R18" s="10"/>
      <c r="S18" s="10"/>
      <c r="T18" s="292">
        <f>SUM(T20:T30)</f>
        <v>0</v>
      </c>
      <c r="U18" s="207">
        <f>SUM(U20:U30)</f>
        <v>0</v>
      </c>
      <c r="V18" s="44"/>
    </row>
    <row r="19" spans="2:22" ht="16" thickBot="1" x14ac:dyDescent="0.25">
      <c r="B19" s="167"/>
      <c r="C19" s="242"/>
      <c r="D19" s="167"/>
      <c r="E19" s="167"/>
      <c r="F19" s="179">
        <f t="shared" si="2"/>
        <v>0</v>
      </c>
      <c r="G19" s="178"/>
      <c r="H19" s="125"/>
      <c r="I19" s="167"/>
      <c r="J19" s="171"/>
      <c r="K19" s="167"/>
      <c r="L19" s="149"/>
      <c r="M19" s="147">
        <f t="shared" si="1"/>
        <v>0</v>
      </c>
      <c r="N19" s="160"/>
      <c r="P19" s="117" t="s">
        <v>8</v>
      </c>
      <c r="Q19" s="111"/>
      <c r="R19" s="111"/>
      <c r="S19" s="111"/>
      <c r="T19" s="198" t="s">
        <v>128</v>
      </c>
      <c r="U19" s="204" t="s">
        <v>127</v>
      </c>
      <c r="V19" s="44"/>
    </row>
    <row r="20" spans="2:22" x14ac:dyDescent="0.2">
      <c r="B20" s="167"/>
      <c r="C20" s="242"/>
      <c r="D20" s="167"/>
      <c r="E20" s="167"/>
      <c r="F20" s="179">
        <f t="shared" si="2"/>
        <v>0</v>
      </c>
      <c r="G20" s="178"/>
      <c r="H20" s="125"/>
      <c r="I20" s="167"/>
      <c r="J20" s="171"/>
      <c r="K20" s="167"/>
      <c r="L20" s="149"/>
      <c r="M20" s="147">
        <f t="shared" si="1"/>
        <v>0</v>
      </c>
      <c r="N20" s="160"/>
      <c r="P20" s="399"/>
      <c r="Q20" s="201"/>
      <c r="R20" s="150"/>
      <c r="S20" s="150"/>
      <c r="T20" s="151"/>
      <c r="U20" s="210"/>
    </row>
    <row r="21" spans="2:22" x14ac:dyDescent="0.2">
      <c r="B21" s="167"/>
      <c r="C21" s="242"/>
      <c r="D21" s="167"/>
      <c r="E21" s="167"/>
      <c r="F21" s="179">
        <f t="shared" si="2"/>
        <v>0</v>
      </c>
      <c r="G21" s="178"/>
      <c r="H21" s="125"/>
      <c r="I21" s="167"/>
      <c r="J21" s="171"/>
      <c r="K21" s="167"/>
      <c r="L21" s="149"/>
      <c r="M21" s="147">
        <f t="shared" si="1"/>
        <v>0</v>
      </c>
      <c r="N21" s="160"/>
      <c r="P21" s="400"/>
      <c r="Q21" s="141"/>
      <c r="R21" s="152"/>
      <c r="S21" s="152"/>
      <c r="T21" s="144"/>
      <c r="U21" s="211"/>
    </row>
    <row r="22" spans="2:22" ht="15" customHeight="1" x14ac:dyDescent="0.2">
      <c r="B22" s="167"/>
      <c r="C22" s="242"/>
      <c r="D22" s="167"/>
      <c r="E22" s="167"/>
      <c r="F22" s="179">
        <f t="shared" si="2"/>
        <v>0</v>
      </c>
      <c r="G22" s="178"/>
      <c r="H22" s="125"/>
      <c r="I22" s="167"/>
      <c r="J22" s="171"/>
      <c r="K22" s="167"/>
      <c r="L22" s="149"/>
      <c r="M22" s="147">
        <f t="shared" si="1"/>
        <v>0</v>
      </c>
      <c r="N22" s="160"/>
      <c r="P22" s="400"/>
      <c r="Q22" s="141"/>
      <c r="R22" s="152"/>
      <c r="S22" s="152"/>
      <c r="T22" s="144"/>
      <c r="U22" s="211"/>
    </row>
    <row r="23" spans="2:22" x14ac:dyDescent="0.2">
      <c r="B23" s="167"/>
      <c r="C23" s="242"/>
      <c r="D23" s="167"/>
      <c r="E23" s="167"/>
      <c r="F23" s="179">
        <f t="shared" si="2"/>
        <v>0</v>
      </c>
      <c r="G23" s="178"/>
      <c r="H23" s="125"/>
      <c r="I23" s="167"/>
      <c r="J23" s="171"/>
      <c r="K23" s="167"/>
      <c r="L23" s="149"/>
      <c r="M23" s="147">
        <f t="shared" si="1"/>
        <v>0</v>
      </c>
      <c r="N23" s="160"/>
      <c r="P23" s="402"/>
      <c r="Q23" s="143"/>
      <c r="R23" s="153"/>
      <c r="S23" s="153"/>
      <c r="T23" s="146"/>
      <c r="U23" s="211"/>
    </row>
    <row r="24" spans="2:22" x14ac:dyDescent="0.2">
      <c r="B24" s="167"/>
      <c r="C24" s="242"/>
      <c r="D24" s="167"/>
      <c r="E24" s="167"/>
      <c r="F24" s="179">
        <f t="shared" si="2"/>
        <v>0</v>
      </c>
      <c r="G24" s="178"/>
      <c r="H24" s="125"/>
      <c r="I24" s="167"/>
      <c r="J24" s="171"/>
      <c r="K24" s="167"/>
      <c r="L24" s="149"/>
      <c r="M24" s="147">
        <f t="shared" si="1"/>
        <v>0</v>
      </c>
      <c r="N24" s="160"/>
      <c r="P24" s="402"/>
      <c r="Q24" s="143"/>
      <c r="R24" s="153"/>
      <c r="S24" s="153"/>
      <c r="T24" s="154"/>
      <c r="U24" s="211"/>
    </row>
    <row r="25" spans="2:22" x14ac:dyDescent="0.2">
      <c r="B25" s="167"/>
      <c r="C25" s="242"/>
      <c r="D25" s="167"/>
      <c r="E25" s="167"/>
      <c r="F25" s="179">
        <f t="shared" si="2"/>
        <v>0</v>
      </c>
      <c r="G25" s="178"/>
      <c r="H25" s="125"/>
      <c r="I25" s="167"/>
      <c r="J25" s="171"/>
      <c r="K25" s="167"/>
      <c r="L25" s="149"/>
      <c r="M25" s="147">
        <f t="shared" si="1"/>
        <v>0</v>
      </c>
      <c r="N25" s="160"/>
      <c r="P25" s="402"/>
      <c r="Q25" s="143"/>
      <c r="R25" s="153"/>
      <c r="S25" s="153"/>
      <c r="T25" s="154"/>
      <c r="U25" s="211"/>
    </row>
    <row r="26" spans="2:22" x14ac:dyDescent="0.2">
      <c r="B26" s="167"/>
      <c r="C26" s="242"/>
      <c r="D26" s="167"/>
      <c r="E26" s="167"/>
      <c r="F26" s="179">
        <f t="shared" si="2"/>
        <v>0</v>
      </c>
      <c r="G26" s="178"/>
      <c r="H26" s="125"/>
      <c r="I26" s="167"/>
      <c r="J26" s="171"/>
      <c r="K26" s="167"/>
      <c r="L26" s="149"/>
      <c r="M26" s="147">
        <f t="shared" si="1"/>
        <v>0</v>
      </c>
      <c r="N26" s="160"/>
      <c r="P26" s="402"/>
      <c r="Q26" s="143"/>
      <c r="R26" s="153"/>
      <c r="S26" s="153"/>
      <c r="T26" s="154"/>
      <c r="U26" s="211"/>
    </row>
    <row r="27" spans="2:22" x14ac:dyDescent="0.2">
      <c r="B27" s="167"/>
      <c r="C27" s="242"/>
      <c r="D27" s="167"/>
      <c r="E27" s="167"/>
      <c r="F27" s="179">
        <f t="shared" si="2"/>
        <v>0</v>
      </c>
      <c r="G27" s="178"/>
      <c r="H27" s="125"/>
      <c r="I27" s="167"/>
      <c r="J27" s="171"/>
      <c r="K27" s="167"/>
      <c r="L27" s="149"/>
      <c r="M27" s="147">
        <f t="shared" si="1"/>
        <v>0</v>
      </c>
      <c r="N27" s="160"/>
      <c r="P27" s="402"/>
      <c r="Q27" s="143"/>
      <c r="R27" s="153"/>
      <c r="S27" s="153"/>
      <c r="T27" s="154"/>
      <c r="U27" s="211"/>
    </row>
    <row r="28" spans="2:22" x14ac:dyDescent="0.2">
      <c r="B28" s="167"/>
      <c r="C28" s="242"/>
      <c r="D28" s="167"/>
      <c r="E28" s="167"/>
      <c r="F28" s="179">
        <f t="shared" si="2"/>
        <v>0</v>
      </c>
      <c r="G28" s="178"/>
      <c r="H28" s="125"/>
      <c r="I28" s="167"/>
      <c r="J28" s="171"/>
      <c r="K28" s="167"/>
      <c r="L28" s="149"/>
      <c r="M28" s="147">
        <f t="shared" si="1"/>
        <v>0</v>
      </c>
      <c r="N28" s="160"/>
      <c r="P28" s="402"/>
      <c r="Q28" s="143"/>
      <c r="R28" s="153"/>
      <c r="S28" s="153"/>
      <c r="T28" s="154"/>
      <c r="U28" s="211"/>
    </row>
    <row r="29" spans="2:22" x14ac:dyDescent="0.2">
      <c r="B29" s="167"/>
      <c r="C29" s="242"/>
      <c r="D29" s="167"/>
      <c r="E29" s="167"/>
      <c r="F29" s="179">
        <f t="shared" si="2"/>
        <v>0</v>
      </c>
      <c r="G29" s="178"/>
      <c r="H29" s="125"/>
      <c r="I29" s="167"/>
      <c r="J29" s="171"/>
      <c r="K29" s="167"/>
      <c r="L29" s="149"/>
      <c r="M29" s="147">
        <f t="shared" si="1"/>
        <v>0</v>
      </c>
      <c r="N29" s="160"/>
      <c r="P29" s="402"/>
      <c r="Q29" s="143"/>
      <c r="R29" s="153"/>
      <c r="S29" s="153"/>
      <c r="T29" s="154"/>
      <c r="U29" s="211"/>
    </row>
    <row r="30" spans="2:22" x14ac:dyDescent="0.2">
      <c r="B30" s="167"/>
      <c r="C30" s="242"/>
      <c r="D30" s="167"/>
      <c r="E30" s="167"/>
      <c r="F30" s="179">
        <f t="shared" si="2"/>
        <v>0</v>
      </c>
      <c r="G30" s="178"/>
      <c r="H30" s="125"/>
      <c r="I30" s="167"/>
      <c r="J30" s="171"/>
      <c r="K30" s="167"/>
      <c r="L30" s="149"/>
      <c r="M30" s="147">
        <f t="shared" si="1"/>
        <v>0</v>
      </c>
      <c r="N30" s="160"/>
      <c r="P30" s="402"/>
      <c r="Q30" s="143"/>
      <c r="R30" s="153"/>
      <c r="S30" s="153"/>
      <c r="T30" s="154"/>
      <c r="U30" s="211"/>
    </row>
    <row r="31" spans="2:22" ht="22" thickBot="1" x14ac:dyDescent="0.3">
      <c r="B31" s="167"/>
      <c r="C31" s="242"/>
      <c r="D31" s="167"/>
      <c r="E31" s="167"/>
      <c r="F31" s="179">
        <f t="shared" si="2"/>
        <v>0</v>
      </c>
      <c r="G31" s="178"/>
      <c r="H31" s="125"/>
      <c r="I31" s="167"/>
      <c r="J31" s="171"/>
      <c r="K31" s="167"/>
      <c r="L31" s="149"/>
      <c r="M31" s="147">
        <f t="shared" si="1"/>
        <v>0</v>
      </c>
      <c r="N31" s="160"/>
      <c r="P31" s="134" t="s">
        <v>6</v>
      </c>
      <c r="Q31" s="12"/>
      <c r="R31" s="12"/>
      <c r="S31" s="12"/>
      <c r="T31" s="12"/>
      <c r="U31" s="200"/>
    </row>
    <row r="32" spans="2:22" ht="16" thickBot="1" x14ac:dyDescent="0.25">
      <c r="B32" s="167"/>
      <c r="C32" s="242"/>
      <c r="D32" s="167"/>
      <c r="E32" s="167"/>
      <c r="F32" s="179">
        <f t="shared" si="2"/>
        <v>0</v>
      </c>
      <c r="G32" s="178"/>
      <c r="H32" s="125"/>
      <c r="I32" s="167"/>
      <c r="J32" s="171"/>
      <c r="K32" s="167"/>
      <c r="L32" s="149"/>
      <c r="M32" s="147">
        <f t="shared" si="1"/>
        <v>0</v>
      </c>
      <c r="N32" s="160"/>
      <c r="P32" s="9" t="s">
        <v>7</v>
      </c>
      <c r="Q32" s="10"/>
      <c r="R32" s="10"/>
      <c r="S32" s="10"/>
      <c r="T32" s="292">
        <f>SUM(T34:T37)</f>
        <v>0</v>
      </c>
      <c r="U32" s="208">
        <f>SUM(U34:U37)</f>
        <v>0</v>
      </c>
    </row>
    <row r="33" spans="2:22" ht="16" thickBot="1" x14ac:dyDescent="0.25">
      <c r="B33" s="167"/>
      <c r="C33" s="242"/>
      <c r="D33" s="167"/>
      <c r="E33" s="167"/>
      <c r="F33" s="179">
        <f t="shared" si="2"/>
        <v>0</v>
      </c>
      <c r="G33" s="178"/>
      <c r="H33" s="125"/>
      <c r="I33" s="167"/>
      <c r="J33" s="171"/>
      <c r="K33" s="167"/>
      <c r="L33" s="149"/>
      <c r="M33" s="147">
        <f t="shared" si="1"/>
        <v>0</v>
      </c>
      <c r="N33" s="160"/>
      <c r="P33" s="117" t="s">
        <v>8</v>
      </c>
      <c r="Q33" s="111"/>
      <c r="R33" s="111"/>
      <c r="S33" s="111"/>
      <c r="T33" s="194" t="s">
        <v>128</v>
      </c>
      <c r="U33" s="107" t="s">
        <v>127</v>
      </c>
    </row>
    <row r="34" spans="2:22" x14ac:dyDescent="0.2">
      <c r="B34" s="167"/>
      <c r="C34" s="242"/>
      <c r="D34" s="167"/>
      <c r="E34" s="167"/>
      <c r="F34" s="179">
        <f t="shared" si="2"/>
        <v>0</v>
      </c>
      <c r="G34" s="178"/>
      <c r="H34" s="125"/>
      <c r="I34" s="167"/>
      <c r="J34" s="171"/>
      <c r="K34" s="167"/>
      <c r="L34" s="149"/>
      <c r="M34" s="147">
        <f t="shared" si="1"/>
        <v>0</v>
      </c>
      <c r="N34" s="160"/>
      <c r="P34" s="403"/>
      <c r="Q34" s="157"/>
      <c r="R34" s="157"/>
      <c r="S34" s="157"/>
      <c r="T34" s="158"/>
      <c r="U34" s="175"/>
    </row>
    <row r="35" spans="2:22" x14ac:dyDescent="0.2">
      <c r="B35" s="167"/>
      <c r="C35" s="242"/>
      <c r="D35" s="167"/>
      <c r="E35" s="167"/>
      <c r="F35" s="179">
        <f t="shared" si="2"/>
        <v>0</v>
      </c>
      <c r="G35" s="178"/>
      <c r="H35" s="125"/>
      <c r="I35" s="167"/>
      <c r="J35" s="171"/>
      <c r="K35" s="167"/>
      <c r="L35" s="149"/>
      <c r="M35" s="147">
        <f t="shared" si="1"/>
        <v>0</v>
      </c>
      <c r="N35" s="160"/>
      <c r="P35" s="402"/>
      <c r="Q35" s="143"/>
      <c r="R35" s="143"/>
      <c r="S35" s="143"/>
      <c r="T35" s="154"/>
      <c r="U35" s="176"/>
    </row>
    <row r="36" spans="2:22" x14ac:dyDescent="0.2">
      <c r="B36" s="167"/>
      <c r="C36" s="242"/>
      <c r="D36" s="167"/>
      <c r="E36" s="167"/>
      <c r="F36" s="179">
        <f t="shared" si="2"/>
        <v>0</v>
      </c>
      <c r="G36" s="178"/>
      <c r="H36" s="125"/>
      <c r="I36" s="167"/>
      <c r="J36" s="171"/>
      <c r="K36" s="167"/>
      <c r="L36" s="149"/>
      <c r="M36" s="147">
        <f t="shared" si="1"/>
        <v>0</v>
      </c>
      <c r="N36" s="160"/>
      <c r="P36" s="402"/>
      <c r="Q36" s="143"/>
      <c r="R36" s="143"/>
      <c r="S36" s="143"/>
      <c r="T36" s="154"/>
      <c r="U36" s="176"/>
    </row>
    <row r="37" spans="2:22" ht="16" thickBot="1" x14ac:dyDescent="0.25">
      <c r="B37" s="167"/>
      <c r="C37" s="242"/>
      <c r="D37" s="167"/>
      <c r="E37" s="167"/>
      <c r="F37" s="179">
        <f t="shared" si="2"/>
        <v>0</v>
      </c>
      <c r="G37" s="178"/>
      <c r="H37" s="125"/>
      <c r="I37" s="245" t="s">
        <v>152</v>
      </c>
      <c r="J37" s="173"/>
      <c r="K37" s="172"/>
      <c r="L37" s="174"/>
      <c r="M37" s="163">
        <f t="shared" si="1"/>
        <v>0</v>
      </c>
      <c r="N37" s="161"/>
      <c r="P37" s="403"/>
      <c r="Q37" s="157"/>
      <c r="R37" s="157"/>
      <c r="S37" s="157"/>
      <c r="T37" s="158"/>
      <c r="U37" s="176"/>
    </row>
    <row r="38" spans="2:22" ht="22" thickBot="1" x14ac:dyDescent="0.3">
      <c r="B38" s="167"/>
      <c r="C38" s="243"/>
      <c r="D38" s="148"/>
      <c r="E38" s="167"/>
      <c r="F38" s="179">
        <f t="shared" si="2"/>
        <v>0</v>
      </c>
      <c r="G38" s="178"/>
      <c r="H38" s="125"/>
      <c r="I38" s="117" t="s">
        <v>120</v>
      </c>
      <c r="J38" s="120" t="s">
        <v>204</v>
      </c>
      <c r="K38" s="121" t="s">
        <v>122</v>
      </c>
      <c r="L38" s="111" t="s">
        <v>123</v>
      </c>
      <c r="M38" s="107" t="s">
        <v>128</v>
      </c>
      <c r="N38" s="107" t="s">
        <v>127</v>
      </c>
      <c r="P38" s="134" t="s">
        <v>136</v>
      </c>
      <c r="Q38" s="12"/>
      <c r="R38" s="12"/>
      <c r="S38" s="12"/>
      <c r="T38" s="12"/>
      <c r="U38" s="200"/>
    </row>
    <row r="39" spans="2:22" ht="16" thickBot="1" x14ac:dyDescent="0.25">
      <c r="B39" s="167"/>
      <c r="C39" s="243"/>
      <c r="D39" s="148"/>
      <c r="E39" s="167"/>
      <c r="F39" s="179">
        <f t="shared" si="2"/>
        <v>0</v>
      </c>
      <c r="G39" s="178"/>
      <c r="H39" s="125"/>
      <c r="I39" s="155"/>
      <c r="J39" s="164"/>
      <c r="K39" s="165"/>
      <c r="L39" s="156"/>
      <c r="M39" s="163">
        <f>J39*K39</f>
        <v>0</v>
      </c>
      <c r="N39" s="175"/>
      <c r="P39" s="9" t="s">
        <v>7</v>
      </c>
      <c r="Q39" s="10"/>
      <c r="R39" s="10"/>
      <c r="S39" s="10"/>
      <c r="T39" s="292">
        <f>SUM(T41:T48)</f>
        <v>0</v>
      </c>
      <c r="U39" s="208">
        <f>SUM(U41:U48)</f>
        <v>0</v>
      </c>
      <c r="V39" s="44"/>
    </row>
    <row r="40" spans="2:22" ht="16" thickBot="1" x14ac:dyDescent="0.25">
      <c r="B40" s="167"/>
      <c r="C40" s="243"/>
      <c r="D40" s="148"/>
      <c r="E40" s="167"/>
      <c r="F40" s="179">
        <f t="shared" si="2"/>
        <v>0</v>
      </c>
      <c r="G40" s="178"/>
      <c r="H40" s="125"/>
      <c r="I40" s="148"/>
      <c r="J40" s="166"/>
      <c r="K40" s="167"/>
      <c r="L40" s="149"/>
      <c r="M40" s="163">
        <f t="shared" ref="M40:M48" si="3">J40*K40</f>
        <v>0</v>
      </c>
      <c r="N40" s="176"/>
      <c r="P40" s="117" t="s">
        <v>8</v>
      </c>
      <c r="Q40" s="111"/>
      <c r="R40" s="107" t="s">
        <v>145</v>
      </c>
      <c r="S40" s="112" t="s">
        <v>31</v>
      </c>
      <c r="T40" s="194" t="s">
        <v>131</v>
      </c>
      <c r="U40" s="209" t="s">
        <v>127</v>
      </c>
      <c r="V40" s="44"/>
    </row>
    <row r="41" spans="2:22" x14ac:dyDescent="0.2">
      <c r="B41" s="167"/>
      <c r="C41" s="243"/>
      <c r="D41" s="148"/>
      <c r="E41" s="167"/>
      <c r="F41" s="179">
        <f t="shared" si="2"/>
        <v>0</v>
      </c>
      <c r="G41" s="178"/>
      <c r="H41" s="125"/>
      <c r="I41" s="148"/>
      <c r="J41" s="166"/>
      <c r="K41" s="167"/>
      <c r="L41" s="149"/>
      <c r="M41" s="163">
        <f t="shared" si="3"/>
        <v>0</v>
      </c>
      <c r="N41" s="176"/>
      <c r="P41" s="403"/>
      <c r="Q41" s="157"/>
      <c r="R41" s="165"/>
      <c r="S41" s="81"/>
      <c r="T41" s="158"/>
      <c r="U41" s="210"/>
      <c r="V41" s="44"/>
    </row>
    <row r="42" spans="2:22" x14ac:dyDescent="0.2">
      <c r="B42" s="167"/>
      <c r="C42" s="243"/>
      <c r="D42" s="148"/>
      <c r="E42" s="167"/>
      <c r="F42" s="179">
        <f t="shared" si="2"/>
        <v>0</v>
      </c>
      <c r="G42" s="178"/>
      <c r="H42" s="125"/>
      <c r="I42" s="148"/>
      <c r="J42" s="166"/>
      <c r="K42" s="167"/>
      <c r="L42" s="149"/>
      <c r="M42" s="163">
        <f t="shared" si="3"/>
        <v>0</v>
      </c>
      <c r="N42" s="176"/>
      <c r="P42" s="402"/>
      <c r="Q42" s="143"/>
      <c r="R42" s="167"/>
      <c r="S42" s="80"/>
      <c r="T42" s="154"/>
      <c r="U42" s="211"/>
      <c r="V42" s="44"/>
    </row>
    <row r="43" spans="2:22" x14ac:dyDescent="0.2">
      <c r="B43" s="167"/>
      <c r="C43" s="243"/>
      <c r="D43" s="148"/>
      <c r="E43" s="167"/>
      <c r="F43" s="179">
        <f t="shared" si="2"/>
        <v>0</v>
      </c>
      <c r="G43" s="178"/>
      <c r="H43" s="125"/>
      <c r="I43" s="148"/>
      <c r="J43" s="166"/>
      <c r="K43" s="167"/>
      <c r="L43" s="149"/>
      <c r="M43" s="163">
        <f t="shared" si="3"/>
        <v>0</v>
      </c>
      <c r="N43" s="176"/>
      <c r="P43" s="402"/>
      <c r="Q43" s="143"/>
      <c r="R43" s="167"/>
      <c r="S43" s="80"/>
      <c r="T43" s="154"/>
      <c r="U43" s="211"/>
      <c r="V43" s="44"/>
    </row>
    <row r="44" spans="2:22" x14ac:dyDescent="0.2">
      <c r="B44" s="167"/>
      <c r="C44" s="243"/>
      <c r="D44" s="148"/>
      <c r="E44" s="167"/>
      <c r="F44" s="179">
        <f t="shared" si="2"/>
        <v>0</v>
      </c>
      <c r="G44" s="178"/>
      <c r="H44" s="125"/>
      <c r="I44" s="148"/>
      <c r="J44" s="166"/>
      <c r="K44" s="167"/>
      <c r="L44" s="149"/>
      <c r="M44" s="163">
        <f t="shared" si="3"/>
        <v>0</v>
      </c>
      <c r="N44" s="176"/>
      <c r="P44" s="402"/>
      <c r="Q44" s="143"/>
      <c r="R44" s="167"/>
      <c r="S44" s="80"/>
      <c r="T44" s="154"/>
      <c r="U44" s="211"/>
      <c r="V44" s="44"/>
    </row>
    <row r="45" spans="2:22" x14ac:dyDescent="0.2">
      <c r="B45" s="167"/>
      <c r="C45" s="243"/>
      <c r="D45" s="148"/>
      <c r="E45" s="167"/>
      <c r="F45" s="179">
        <f t="shared" si="2"/>
        <v>0</v>
      </c>
      <c r="G45" s="178"/>
      <c r="H45" s="125"/>
      <c r="I45" s="148"/>
      <c r="J45" s="166"/>
      <c r="K45" s="167"/>
      <c r="L45" s="149"/>
      <c r="M45" s="163">
        <f t="shared" si="3"/>
        <v>0</v>
      </c>
      <c r="N45" s="176"/>
      <c r="P45" s="402"/>
      <c r="Q45" s="143"/>
      <c r="R45" s="167"/>
      <c r="S45" s="80"/>
      <c r="T45" s="154"/>
      <c r="U45" s="211"/>
    </row>
    <row r="46" spans="2:22" x14ac:dyDescent="0.2">
      <c r="B46" s="167"/>
      <c r="C46" s="243"/>
      <c r="D46" s="148"/>
      <c r="E46" s="167"/>
      <c r="F46" s="179">
        <f t="shared" si="2"/>
        <v>0</v>
      </c>
      <c r="G46" s="178"/>
      <c r="H46" s="125"/>
      <c r="I46" s="148"/>
      <c r="J46" s="166"/>
      <c r="K46" s="167"/>
      <c r="L46" s="149"/>
      <c r="M46" s="163">
        <f t="shared" si="3"/>
        <v>0</v>
      </c>
      <c r="N46" s="176"/>
      <c r="P46" s="402"/>
      <c r="Q46" s="143"/>
      <c r="R46" s="167"/>
      <c r="S46" s="80"/>
      <c r="T46" s="154"/>
      <c r="U46" s="211"/>
    </row>
    <row r="47" spans="2:22" x14ac:dyDescent="0.2">
      <c r="B47" s="167"/>
      <c r="C47" s="243"/>
      <c r="D47" s="148"/>
      <c r="E47" s="167"/>
      <c r="F47" s="179">
        <f t="shared" si="2"/>
        <v>0</v>
      </c>
      <c r="G47" s="178"/>
      <c r="H47" s="125"/>
      <c r="I47" s="148"/>
      <c r="J47" s="166"/>
      <c r="K47" s="167"/>
      <c r="L47" s="149"/>
      <c r="M47" s="163">
        <f t="shared" si="3"/>
        <v>0</v>
      </c>
      <c r="N47" s="176"/>
      <c r="P47" s="402"/>
      <c r="Q47" s="143"/>
      <c r="R47" s="167"/>
      <c r="S47" s="80"/>
      <c r="T47" s="154"/>
      <c r="U47" s="211"/>
    </row>
    <row r="48" spans="2:22" x14ac:dyDescent="0.2">
      <c r="B48" s="165"/>
      <c r="C48" s="244"/>
      <c r="D48" s="155"/>
      <c r="E48" s="165"/>
      <c r="F48" s="179">
        <f t="shared" si="2"/>
        <v>0</v>
      </c>
      <c r="G48" s="177"/>
      <c r="H48" s="125"/>
      <c r="I48" s="155"/>
      <c r="J48" s="164"/>
      <c r="K48" s="167"/>
      <c r="L48" s="156"/>
      <c r="M48" s="163">
        <f t="shared" si="3"/>
        <v>0</v>
      </c>
      <c r="N48" s="176"/>
      <c r="P48" s="403"/>
      <c r="Q48" s="157"/>
      <c r="R48" s="165"/>
      <c r="S48" s="81"/>
      <c r="T48" s="158"/>
      <c r="U48" s="211"/>
    </row>
    <row r="49" spans="11:21" x14ac:dyDescent="0.2">
      <c r="P49" s="20"/>
    </row>
    <row r="50" spans="11:21" x14ac:dyDescent="0.2">
      <c r="L50" s="16" t="s">
        <v>133</v>
      </c>
      <c r="M50" s="13"/>
      <c r="N50" s="293">
        <f>M6+F6</f>
        <v>0</v>
      </c>
      <c r="Q50" s="16" t="s">
        <v>134</v>
      </c>
      <c r="R50" s="17"/>
      <c r="S50" s="12"/>
      <c r="T50" s="17"/>
      <c r="U50" s="293">
        <f>SUM(T39+T32+T18+T6)</f>
        <v>0</v>
      </c>
    </row>
    <row r="51" spans="11:21" x14ac:dyDescent="0.2">
      <c r="L51" s="19" t="s">
        <v>132</v>
      </c>
      <c r="M51" s="19"/>
      <c r="N51" s="213">
        <f>G6+N6</f>
        <v>0</v>
      </c>
      <c r="O51" s="19"/>
      <c r="P51" s="19"/>
      <c r="Q51" s="19" t="s">
        <v>135</v>
      </c>
      <c r="R51" s="19"/>
      <c r="S51" s="19"/>
      <c r="T51" s="19"/>
      <c r="U51" s="214">
        <f>U6+U18+U32+U39</f>
        <v>0</v>
      </c>
    </row>
    <row r="52" spans="11:21" x14ac:dyDescent="0.2">
      <c r="K52" s="44"/>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C00000"/>
    <pageSetUpPr fitToPage="1"/>
  </sheetPr>
  <dimension ref="B2:U67"/>
  <sheetViews>
    <sheetView zoomScale="158" zoomScaleNormal="70" workbookViewId="0">
      <selection activeCell="B2" sqref="B2"/>
    </sheetView>
  </sheetViews>
  <sheetFormatPr baseColWidth="10" defaultRowHeight="15" x14ac:dyDescent="0.2"/>
  <cols>
    <col min="1" max="1" width="2" customWidth="1"/>
    <col min="3" max="3" width="13" customWidth="1"/>
    <col min="10" max="10" width="14.83203125" customWidth="1"/>
    <col min="12" max="12" width="23.33203125" customWidth="1"/>
    <col min="14" max="14" width="11.83203125" customWidth="1"/>
    <col min="18" max="18" width="21.1640625" bestFit="1" customWidth="1"/>
    <col min="19" max="19" width="8.1640625" customWidth="1"/>
    <col min="20" max="20" width="10.33203125" customWidth="1"/>
  </cols>
  <sheetData>
    <row r="2" spans="2:21" ht="62" x14ac:dyDescent="0.7">
      <c r="B2" s="283" t="s">
        <v>188</v>
      </c>
      <c r="C2" s="283"/>
      <c r="D2" s="283"/>
      <c r="E2" s="283"/>
      <c r="F2" s="283"/>
      <c r="G2" s="283"/>
      <c r="H2" s="283"/>
      <c r="I2" s="283"/>
      <c r="J2" s="283"/>
      <c r="K2" s="283"/>
      <c r="L2" s="283"/>
      <c r="M2" s="283"/>
      <c r="N2" s="283"/>
      <c r="O2" s="283"/>
      <c r="P2" s="283"/>
      <c r="Q2" s="283"/>
      <c r="R2" s="298"/>
      <c r="S2" s="298"/>
      <c r="T2" s="298"/>
    </row>
    <row r="4" spans="2:21" x14ac:dyDescent="0.2">
      <c r="B4" s="237" t="s">
        <v>206</v>
      </c>
      <c r="C4" s="237"/>
      <c r="D4" s="237"/>
      <c r="E4" s="237"/>
      <c r="F4" s="237"/>
      <c r="G4" s="237"/>
      <c r="H4" s="237"/>
      <c r="I4" s="237"/>
      <c r="J4" s="237"/>
      <c r="K4" s="237"/>
      <c r="L4" s="237"/>
      <c r="M4" s="237"/>
      <c r="N4" s="237"/>
      <c r="O4" s="237"/>
      <c r="P4" s="237"/>
      <c r="Q4" s="237"/>
      <c r="R4" s="237"/>
    </row>
    <row r="5" spans="2:21" x14ac:dyDescent="0.2">
      <c r="B5" s="237" t="s">
        <v>207</v>
      </c>
      <c r="C5" s="237"/>
      <c r="D5" s="237"/>
      <c r="E5" s="237"/>
      <c r="F5" s="237"/>
      <c r="G5" s="237"/>
      <c r="H5" s="237"/>
      <c r="I5" s="237"/>
      <c r="J5" s="404"/>
      <c r="K5" s="405"/>
      <c r="L5" s="406"/>
      <c r="M5" s="404"/>
      <c r="N5" s="405"/>
      <c r="O5" s="237"/>
      <c r="P5" s="237"/>
      <c r="Q5" s="237"/>
      <c r="R5" s="237"/>
    </row>
    <row r="6" spans="2:21" x14ac:dyDescent="0.2">
      <c r="B6" s="237" t="s">
        <v>208</v>
      </c>
      <c r="C6" s="237"/>
      <c r="D6" s="237"/>
      <c r="E6" s="237"/>
      <c r="F6" s="237"/>
      <c r="G6" s="237"/>
      <c r="H6" s="237"/>
      <c r="I6" s="237"/>
      <c r="J6" s="404"/>
      <c r="K6" s="405"/>
      <c r="L6" s="406"/>
      <c r="M6" s="404"/>
      <c r="N6" s="405"/>
      <c r="O6" s="237"/>
      <c r="P6" s="237"/>
      <c r="Q6" s="237"/>
      <c r="R6" s="237"/>
    </row>
    <row r="7" spans="2:21" x14ac:dyDescent="0.2">
      <c r="B7" s="22"/>
      <c r="C7" s="22"/>
      <c r="D7" s="22"/>
      <c r="E7" s="22"/>
      <c r="F7" s="22"/>
      <c r="G7" s="22"/>
      <c r="H7" s="22"/>
      <c r="I7" s="22"/>
      <c r="J7" s="47"/>
      <c r="K7" s="279"/>
      <c r="L7" s="34"/>
      <c r="M7" s="47"/>
      <c r="N7" s="279"/>
      <c r="O7" s="22"/>
      <c r="P7" s="22"/>
      <c r="Q7" s="22"/>
      <c r="R7" s="22"/>
    </row>
    <row r="8" spans="2:21" ht="62" x14ac:dyDescent="0.7">
      <c r="B8" s="283" t="s">
        <v>189</v>
      </c>
      <c r="C8" s="22"/>
      <c r="D8" s="22"/>
      <c r="E8" s="22"/>
      <c r="F8" s="22"/>
      <c r="G8" s="22"/>
      <c r="H8" s="22"/>
      <c r="I8" s="22"/>
      <c r="J8" s="47"/>
      <c r="K8" s="279"/>
      <c r="L8" s="34"/>
      <c r="M8" s="47"/>
      <c r="N8" s="279"/>
      <c r="O8" s="22"/>
      <c r="P8" s="22"/>
      <c r="Q8" s="22"/>
      <c r="R8" s="22"/>
    </row>
    <row r="9" spans="2:21" x14ac:dyDescent="0.2">
      <c r="J9" s="20"/>
      <c r="K9" s="19"/>
      <c r="L9" s="19"/>
      <c r="M9" s="222"/>
      <c r="N9" s="19"/>
    </row>
    <row r="10" spans="2:21" x14ac:dyDescent="0.2">
      <c r="B10" s="12" t="s">
        <v>154</v>
      </c>
      <c r="C10" s="12"/>
      <c r="D10" s="12"/>
      <c r="E10" s="12"/>
      <c r="F10" s="12"/>
      <c r="G10" s="12"/>
      <c r="H10" s="12"/>
      <c r="J10" s="12" t="s">
        <v>172</v>
      </c>
      <c r="K10" s="12"/>
      <c r="L10" s="12"/>
      <c r="M10" s="12"/>
      <c r="N10" s="12"/>
      <c r="O10" s="12"/>
      <c r="P10" s="12"/>
      <c r="S10" s="246"/>
      <c r="T10" s="246"/>
      <c r="U10" s="247"/>
    </row>
    <row r="11" spans="2:21" x14ac:dyDescent="0.2">
      <c r="B11" s="1" t="s">
        <v>1</v>
      </c>
      <c r="C11" s="2"/>
      <c r="D11" s="248">
        <f>Gesamtberechnung!D15</f>
        <v>2025</v>
      </c>
      <c r="E11" s="248">
        <f>Gesamtberechnung!E15</f>
        <v>2026</v>
      </c>
      <c r="F11" s="248">
        <f>Gesamtberechnung!F15</f>
        <v>2027</v>
      </c>
      <c r="G11" s="248" t="s">
        <v>2</v>
      </c>
      <c r="H11" s="4" t="s">
        <v>15</v>
      </c>
      <c r="J11" s="1" t="s">
        <v>1</v>
      </c>
      <c r="K11" s="2"/>
      <c r="L11" s="248">
        <f>D11</f>
        <v>2025</v>
      </c>
      <c r="M11" s="248">
        <f>E11</f>
        <v>2026</v>
      </c>
      <c r="N11" s="249">
        <f>F11</f>
        <v>2027</v>
      </c>
      <c r="O11" s="71" t="s">
        <v>2</v>
      </c>
      <c r="P11" s="4" t="s">
        <v>15</v>
      </c>
      <c r="S11" s="246"/>
      <c r="T11" s="246"/>
      <c r="U11" s="247"/>
    </row>
    <row r="12" spans="2:21" x14ac:dyDescent="0.2">
      <c r="B12" s="26" t="s">
        <v>3</v>
      </c>
      <c r="C12" s="27"/>
      <c r="D12" s="223">
        <f>Gesamtberechnung!D16</f>
        <v>0</v>
      </c>
      <c r="E12" s="223">
        <f>Gesamtberechnung!E16</f>
        <v>0</v>
      </c>
      <c r="F12" s="223">
        <f>Gesamtberechnung!F16</f>
        <v>0</v>
      </c>
      <c r="G12" s="223">
        <f>Gesamtberechnung!G16</f>
        <v>0</v>
      </c>
      <c r="H12" s="25"/>
      <c r="J12" s="26" t="s">
        <v>3</v>
      </c>
      <c r="K12" s="27"/>
      <c r="L12" s="250">
        <f>'Einnahmen und Ausgaben Jahr 1'!N51</f>
        <v>0</v>
      </c>
      <c r="M12" s="250">
        <f>'Einnahmen und Ausgaben Jahr 2'!N51</f>
        <v>0</v>
      </c>
      <c r="N12" s="250">
        <f>'Einnahmen und Ausgaben Jahr 3'!N51</f>
        <v>0</v>
      </c>
      <c r="O12" s="251">
        <f>SUM(L12:N12)</f>
        <v>0</v>
      </c>
      <c r="P12" s="25"/>
      <c r="S12" s="246"/>
      <c r="T12" s="246"/>
      <c r="U12" s="247"/>
    </row>
    <row r="13" spans="2:21" x14ac:dyDescent="0.2">
      <c r="B13" s="14" t="s">
        <v>16</v>
      </c>
      <c r="C13" s="27"/>
      <c r="D13" s="127">
        <f>Gesamtberechnung!D17</f>
        <v>0</v>
      </c>
      <c r="E13" s="127">
        <f>Gesamtberechnung!E17</f>
        <v>0</v>
      </c>
      <c r="F13" s="127">
        <f>Gesamtberechnung!F17</f>
        <v>0</v>
      </c>
      <c r="G13" s="127">
        <f>Gesamtberechnung!G17</f>
        <v>0</v>
      </c>
      <c r="H13" s="25"/>
      <c r="J13" s="14" t="s">
        <v>16</v>
      </c>
      <c r="K13" s="27"/>
      <c r="L13" s="271"/>
      <c r="M13" s="271"/>
      <c r="N13" s="271"/>
      <c r="O13" s="253">
        <f>SUM(L13:N13)</f>
        <v>0</v>
      </c>
      <c r="P13" s="25"/>
      <c r="S13" s="246"/>
      <c r="T13" s="246"/>
      <c r="U13" s="247"/>
    </row>
    <row r="14" spans="2:21" x14ac:dyDescent="0.2">
      <c r="B14" s="14" t="s">
        <v>5</v>
      </c>
      <c r="C14" s="27"/>
      <c r="D14" s="127">
        <f>Gesamtberechnung!D18+Gesamtberechnung!D19</f>
        <v>0</v>
      </c>
      <c r="E14" s="127">
        <f>Gesamtberechnung!E18+Gesamtberechnung!E19</f>
        <v>0</v>
      </c>
      <c r="F14" s="127">
        <f>Gesamtberechnung!F18+Gesamtberechnung!F19</f>
        <v>0</v>
      </c>
      <c r="G14" s="127">
        <f>Gesamtberechnung!G18+Gesamtberechnung!G19</f>
        <v>0</v>
      </c>
      <c r="H14" s="25"/>
      <c r="J14" s="14" t="s">
        <v>5</v>
      </c>
      <c r="K14" s="27"/>
      <c r="L14" s="271">
        <f>'Einnahmen und Ausgaben Jahr 1'!U18+'Einnahmen und Ausgaben Jahr 1'!U32</f>
        <v>0</v>
      </c>
      <c r="M14" s="271">
        <f>'Einnahmen und Ausgaben Jahr 2'!U18+'Einnahmen und Ausgaben Jahr 2'!U32</f>
        <v>0</v>
      </c>
      <c r="N14" s="271">
        <f>'Einnahmen und Ausgaben Jahr 3'!U18+'Einnahmen und Ausgaben Jahr 3'!U32</f>
        <v>0</v>
      </c>
      <c r="O14" s="253">
        <f>SUM(L14:N14)</f>
        <v>0</v>
      </c>
      <c r="P14" s="25"/>
      <c r="S14" s="246"/>
      <c r="T14" s="246"/>
      <c r="U14" s="247"/>
    </row>
    <row r="15" spans="2:21" x14ac:dyDescent="0.2">
      <c r="B15" s="77"/>
      <c r="C15" s="27"/>
      <c r="D15" s="127"/>
      <c r="E15" s="127"/>
      <c r="F15" s="127"/>
      <c r="G15" s="127"/>
      <c r="H15" s="25"/>
      <c r="I15" s="254" t="s">
        <v>155</v>
      </c>
      <c r="J15" s="77"/>
      <c r="K15" s="27"/>
      <c r="L15" s="127"/>
      <c r="M15" s="127"/>
      <c r="N15" s="127"/>
      <c r="O15" s="253"/>
      <c r="P15" s="25"/>
      <c r="S15" s="246"/>
      <c r="T15" s="246"/>
      <c r="U15" s="247"/>
    </row>
    <row r="16" spans="2:21" x14ac:dyDescent="0.2">
      <c r="B16" s="409" t="s">
        <v>87</v>
      </c>
      <c r="C16" s="410"/>
      <c r="D16" s="255">
        <f>Gesamtberechnung!D21</f>
        <v>0</v>
      </c>
      <c r="E16" s="255">
        <f>Gesamtberechnung!E21</f>
        <v>0</v>
      </c>
      <c r="F16" s="255">
        <f>Gesamtberechnung!F21</f>
        <v>0</v>
      </c>
      <c r="G16" s="255">
        <f>Gesamtberechnung!G21</f>
        <v>0</v>
      </c>
      <c r="H16" s="43" t="s">
        <v>18</v>
      </c>
      <c r="J16" s="409" t="s">
        <v>87</v>
      </c>
      <c r="K16" s="410"/>
      <c r="L16" s="255">
        <f>L12-L13-L14</f>
        <v>0</v>
      </c>
      <c r="M16" s="255">
        <f t="shared" ref="M16:N16" si="0">M12-M13-M14</f>
        <v>0</v>
      </c>
      <c r="N16" s="255">
        <f t="shared" si="0"/>
        <v>0</v>
      </c>
      <c r="O16" s="256">
        <f>SUM(L16:N16)</f>
        <v>0</v>
      </c>
      <c r="P16" s="43" t="s">
        <v>18</v>
      </c>
      <c r="S16" s="246"/>
      <c r="T16" s="246"/>
      <c r="U16" s="247"/>
    </row>
    <row r="17" spans="2:21" x14ac:dyDescent="0.2">
      <c r="B17" s="14" t="s">
        <v>17</v>
      </c>
      <c r="C17" s="27"/>
      <c r="D17" s="127">
        <f>Gesamtberechnung!D22</f>
        <v>0</v>
      </c>
      <c r="E17" s="127">
        <f>Gesamtberechnung!E22</f>
        <v>0</v>
      </c>
      <c r="F17" s="127">
        <f>Gesamtberechnung!F22</f>
        <v>0</v>
      </c>
      <c r="G17" s="127">
        <f>Gesamtberechnung!G22</f>
        <v>0</v>
      </c>
      <c r="H17" s="29" t="e">
        <f>G17/G16</f>
        <v>#DIV/0!</v>
      </c>
      <c r="J17" s="14" t="s">
        <v>17</v>
      </c>
      <c r="K17" s="27"/>
      <c r="L17" s="252">
        <f>'Einnahmen und Ausgaben Jahr 1'!U39</f>
        <v>0</v>
      </c>
      <c r="M17" s="252">
        <f>'Einnahmen und Ausgaben Jahr 2'!U39</f>
        <v>0</v>
      </c>
      <c r="N17" s="252">
        <f>'Einnahmen und Ausgaben Jahr 3'!U39</f>
        <v>0</v>
      </c>
      <c r="O17" s="253">
        <f>SUM(L17:N17)</f>
        <v>0</v>
      </c>
      <c r="P17" s="29" t="e">
        <f>O17/O16</f>
        <v>#DIV/0!</v>
      </c>
      <c r="S17" s="246"/>
      <c r="T17" s="246"/>
      <c r="U17" s="247"/>
    </row>
    <row r="18" spans="2:21" x14ac:dyDescent="0.2">
      <c r="B18" s="14" t="s">
        <v>4</v>
      </c>
      <c r="C18" s="30"/>
      <c r="D18" s="127">
        <f>Gesamtberechnung!D23</f>
        <v>0</v>
      </c>
      <c r="E18" s="127">
        <f>Gesamtberechnung!E23</f>
        <v>0</v>
      </c>
      <c r="F18" s="127">
        <f>Gesamtberechnung!F23</f>
        <v>0</v>
      </c>
      <c r="G18" s="127">
        <f>Gesamtberechnung!G23</f>
        <v>0</v>
      </c>
      <c r="H18" s="29" t="e">
        <f>G18/G16</f>
        <v>#DIV/0!</v>
      </c>
      <c r="J18" s="14" t="s">
        <v>4</v>
      </c>
      <c r="K18" s="30"/>
      <c r="L18" s="252">
        <f>'Einnahmen und Ausgaben Jahr 1'!U6</f>
        <v>0</v>
      </c>
      <c r="M18" s="252">
        <f>'Einnahmen und Ausgaben Jahr 2'!U6</f>
        <v>0</v>
      </c>
      <c r="N18" s="252">
        <f>'Einnahmen und Ausgaben Jahr 3'!U6</f>
        <v>0</v>
      </c>
      <c r="O18" s="253">
        <f>SUM(L18:N18)</f>
        <v>0</v>
      </c>
      <c r="P18" s="29" t="e">
        <f>O18/O16</f>
        <v>#DIV/0!</v>
      </c>
      <c r="S18" s="246"/>
      <c r="T18" s="246"/>
      <c r="U18" s="247"/>
    </row>
    <row r="19" spans="2:21" ht="28" thickBot="1" x14ac:dyDescent="0.25">
      <c r="B19" s="68" t="s">
        <v>80</v>
      </c>
      <c r="C19" s="69" t="s">
        <v>81</v>
      </c>
      <c r="D19" s="127"/>
      <c r="E19" s="127"/>
      <c r="F19" s="127"/>
      <c r="G19" s="127"/>
      <c r="H19" s="29"/>
      <c r="J19" s="68" t="s">
        <v>80</v>
      </c>
      <c r="K19" s="69" t="s">
        <v>81</v>
      </c>
      <c r="L19" s="127"/>
      <c r="M19" s="127"/>
      <c r="N19" s="217"/>
      <c r="O19" s="253"/>
      <c r="P19" s="29"/>
      <c r="S19" s="246"/>
      <c r="T19" s="246"/>
      <c r="U19" s="247"/>
    </row>
    <row r="20" spans="2:21" ht="16" thickBot="1" x14ac:dyDescent="0.25">
      <c r="B20" s="257" t="s">
        <v>156</v>
      </c>
      <c r="C20" s="258"/>
      <c r="D20" s="259">
        <f>Gesamtberechnung!D25</f>
        <v>0</v>
      </c>
      <c r="E20" s="259">
        <f>Gesamtberechnung!E25</f>
        <v>0</v>
      </c>
      <c r="F20" s="259">
        <f>Gesamtberechnung!F25</f>
        <v>0</v>
      </c>
      <c r="G20" s="259">
        <f>Gesamtberechnung!G25</f>
        <v>0</v>
      </c>
      <c r="H20" s="260" t="e">
        <f>G20/G16</f>
        <v>#DIV/0!</v>
      </c>
      <c r="J20" s="273" t="s">
        <v>157</v>
      </c>
      <c r="K20" s="274"/>
      <c r="L20" s="275">
        <f>L16-L17-L18</f>
        <v>0</v>
      </c>
      <c r="M20" s="275">
        <f>M16-M17-M18</f>
        <v>0</v>
      </c>
      <c r="N20" s="276">
        <f>N16-N17-N18</f>
        <v>0</v>
      </c>
      <c r="O20" s="277">
        <f>SUM(L20:N20)</f>
        <v>0</v>
      </c>
      <c r="P20" s="278" t="e">
        <f>O20/O16</f>
        <v>#DIV/0!</v>
      </c>
      <c r="S20" s="246"/>
      <c r="T20" s="246"/>
      <c r="U20" s="247"/>
    </row>
    <row r="21" spans="2:21" x14ac:dyDescent="0.2">
      <c r="B21" s="6"/>
      <c r="D21" s="261"/>
      <c r="E21" s="261"/>
      <c r="F21" s="261"/>
      <c r="G21" s="261"/>
      <c r="H21" s="262"/>
      <c r="J21" s="6"/>
      <c r="L21" s="261"/>
      <c r="M21" s="261"/>
      <c r="N21" s="261"/>
      <c r="O21" s="261"/>
      <c r="P21" s="262"/>
      <c r="S21" s="246"/>
      <c r="T21" s="246"/>
      <c r="U21" s="247"/>
    </row>
    <row r="22" spans="2:21" ht="62" x14ac:dyDescent="0.7">
      <c r="B22" s="272" t="s">
        <v>190</v>
      </c>
      <c r="D22" s="261"/>
      <c r="E22" s="261"/>
      <c r="F22" s="261"/>
      <c r="G22" s="261"/>
      <c r="H22" s="262"/>
      <c r="J22" s="6"/>
      <c r="L22" s="261"/>
      <c r="M22" s="261"/>
      <c r="N22" s="261"/>
      <c r="O22" s="261"/>
      <c r="P22" s="262"/>
      <c r="S22" s="246"/>
      <c r="T22" s="246"/>
      <c r="U22" s="247"/>
    </row>
    <row r="23" spans="2:21" x14ac:dyDescent="0.2">
      <c r="B23" s="6"/>
      <c r="D23" s="261"/>
      <c r="E23" s="261"/>
      <c r="F23" s="261"/>
      <c r="G23" s="261"/>
      <c r="H23" s="262"/>
      <c r="J23" s="6"/>
      <c r="L23" s="261"/>
      <c r="M23" s="261"/>
      <c r="N23" s="261"/>
      <c r="O23" s="261"/>
      <c r="P23" s="262"/>
      <c r="S23" s="246"/>
      <c r="T23" s="246"/>
      <c r="U23" s="247"/>
    </row>
    <row r="24" spans="2:21" x14ac:dyDescent="0.2">
      <c r="B24" s="22" t="s">
        <v>183</v>
      </c>
      <c r="C24" s="22"/>
      <c r="D24" s="261"/>
      <c r="E24" s="261"/>
      <c r="F24" s="261"/>
      <c r="G24" s="261"/>
      <c r="H24" s="280"/>
      <c r="I24" s="22"/>
      <c r="J24" s="264"/>
      <c r="K24" s="22"/>
      <c r="L24" s="261"/>
      <c r="M24" s="261"/>
      <c r="N24" s="261"/>
      <c r="O24" s="261"/>
      <c r="P24" s="280"/>
      <c r="Q24" s="22"/>
      <c r="R24" s="22"/>
      <c r="S24" s="246"/>
      <c r="T24" s="246"/>
      <c r="U24" s="247"/>
    </row>
    <row r="25" spans="2:21" ht="16" thickBot="1" x14ac:dyDescent="0.25">
      <c r="B25" s="6"/>
      <c r="S25" s="246"/>
      <c r="T25" s="246"/>
      <c r="U25" s="247"/>
    </row>
    <row r="26" spans="2:21" x14ac:dyDescent="0.2">
      <c r="B26" s="55"/>
      <c r="C26" s="56"/>
      <c r="D26" s="56"/>
      <c r="E26" s="56"/>
      <c r="F26" s="56"/>
      <c r="G26" s="56"/>
      <c r="H26" s="56"/>
      <c r="I26" s="56"/>
      <c r="J26" s="56"/>
      <c r="K26" s="56"/>
      <c r="L26" s="56"/>
      <c r="M26" s="56"/>
      <c r="N26" s="56"/>
      <c r="O26" s="56"/>
      <c r="P26" s="56"/>
      <c r="Q26" s="56"/>
      <c r="R26" s="56"/>
      <c r="S26" s="56"/>
      <c r="T26" s="56"/>
      <c r="U26" s="57"/>
    </row>
    <row r="27" spans="2:21" ht="37" x14ac:dyDescent="0.45">
      <c r="B27" s="364" t="s">
        <v>194</v>
      </c>
      <c r="C27" s="365"/>
      <c r="D27" s="365"/>
      <c r="E27" s="366"/>
      <c r="F27" s="17"/>
      <c r="G27" s="17"/>
      <c r="H27" s="17"/>
      <c r="I27" s="17"/>
      <c r="J27" s="17"/>
      <c r="K27" s="17"/>
      <c r="L27" s="17"/>
      <c r="M27" s="17"/>
      <c r="N27" s="367"/>
      <c r="O27" s="17"/>
      <c r="P27" s="17"/>
      <c r="Q27" s="17"/>
      <c r="R27" s="368"/>
      <c r="S27" s="17"/>
      <c r="T27" s="17"/>
      <c r="U27" s="369"/>
    </row>
    <row r="28" spans="2:21" x14ac:dyDescent="0.2">
      <c r="B28" s="263"/>
      <c r="C28" s="44"/>
      <c r="D28" s="44"/>
      <c r="E28" s="264"/>
      <c r="H28" s="6"/>
      <c r="N28" s="6"/>
      <c r="R28" s="5"/>
      <c r="U28" s="59"/>
    </row>
    <row r="29" spans="2:21" x14ac:dyDescent="0.2">
      <c r="B29" s="265" t="s">
        <v>158</v>
      </c>
      <c r="E29" s="6" t="str">
        <f>IF(O16&gt;G16, "Ja", "Nein")</f>
        <v>Nein</v>
      </c>
      <c r="F29" t="str">
        <f>IF(E29="Ja", "Kein Minderbedarf; ggf. vorhandene Mehrausgaben trägt Zuwendungsempfänger.","")</f>
        <v/>
      </c>
      <c r="N29" s="6"/>
      <c r="R29" s="5"/>
      <c r="U29" s="59"/>
    </row>
    <row r="30" spans="2:21" x14ac:dyDescent="0.2">
      <c r="B30" s="263"/>
      <c r="C30" s="44"/>
      <c r="D30" s="44"/>
      <c r="E30" s="264"/>
      <c r="N30" s="6"/>
      <c r="R30" s="5"/>
      <c r="U30" s="59"/>
    </row>
    <row r="31" spans="2:21" x14ac:dyDescent="0.2">
      <c r="B31" s="265" t="s">
        <v>159</v>
      </c>
      <c r="C31" s="44"/>
      <c r="D31" s="44"/>
      <c r="E31" s="6" t="str">
        <f>IF(O16&lt;G16, "Ja", "Nein")</f>
        <v>Nein</v>
      </c>
      <c r="F31" t="s">
        <v>160</v>
      </c>
      <c r="J31" s="6" t="str">
        <f>IF(G20&gt;O12-O13,"Ja","Nein, Festbetrag bleibt unverändert.")</f>
        <v>Nein, Festbetrag bleibt unverändert.</v>
      </c>
      <c r="U31" s="59"/>
    </row>
    <row r="32" spans="2:21" x14ac:dyDescent="0.2">
      <c r="B32" s="265"/>
      <c r="C32" s="44"/>
      <c r="D32" s="44"/>
      <c r="E32" s="6"/>
      <c r="J32" s="6"/>
      <c r="N32" s="266"/>
      <c r="O32" s="6"/>
      <c r="S32" s="31"/>
      <c r="U32" s="59"/>
    </row>
    <row r="33" spans="2:21" x14ac:dyDescent="0.2">
      <c r="B33" s="58" t="s">
        <v>161</v>
      </c>
      <c r="C33" s="6"/>
      <c r="G33" s="31">
        <f>IF(J31="Ja",G20-O16,0)</f>
        <v>0</v>
      </c>
      <c r="J33" s="6"/>
      <c r="M33" s="31"/>
      <c r="S33" s="31"/>
      <c r="U33" s="59"/>
    </row>
    <row r="34" spans="2:21" ht="16" thickBot="1" x14ac:dyDescent="0.25">
      <c r="B34" s="267"/>
      <c r="C34" s="60"/>
      <c r="D34" s="60"/>
      <c r="E34" s="60"/>
      <c r="F34" s="60"/>
      <c r="G34" s="60"/>
      <c r="H34" s="60"/>
      <c r="I34" s="60"/>
      <c r="J34" s="60"/>
      <c r="K34" s="60"/>
      <c r="L34" s="60"/>
      <c r="M34" s="60"/>
      <c r="N34" s="60"/>
      <c r="O34" s="60"/>
      <c r="P34" s="60"/>
      <c r="Q34" s="60"/>
      <c r="R34" s="60"/>
      <c r="S34" s="60"/>
      <c r="T34" s="60"/>
      <c r="U34" s="61"/>
    </row>
    <row r="35" spans="2:21" x14ac:dyDescent="0.2">
      <c r="B35" s="55"/>
      <c r="C35" s="56"/>
      <c r="D35" s="56"/>
      <c r="E35" s="56"/>
      <c r="F35" s="56"/>
      <c r="G35" s="56"/>
      <c r="H35" s="56"/>
      <c r="I35" s="56"/>
      <c r="J35" s="56"/>
      <c r="K35" s="56"/>
      <c r="L35" s="56"/>
      <c r="M35" s="56"/>
      <c r="N35" s="56"/>
      <c r="O35" s="56"/>
      <c r="P35" s="56"/>
      <c r="Q35" s="56"/>
      <c r="R35" s="268"/>
      <c r="S35" s="56"/>
      <c r="T35" s="56"/>
      <c r="U35" s="57"/>
    </row>
    <row r="36" spans="2:21" ht="37" x14ac:dyDescent="0.45">
      <c r="B36" s="364" t="s">
        <v>195</v>
      </c>
      <c r="C36" s="365"/>
      <c r="D36" s="370"/>
      <c r="E36" s="371"/>
      <c r="F36" s="370"/>
      <c r="G36" s="370"/>
      <c r="H36" s="370"/>
      <c r="I36" s="370"/>
      <c r="J36" s="370"/>
      <c r="K36" s="370"/>
      <c r="L36" s="370"/>
      <c r="M36" s="370"/>
      <c r="N36" s="370"/>
      <c r="O36" s="370"/>
      <c r="P36" s="370"/>
      <c r="Q36" s="370"/>
      <c r="R36" s="370"/>
      <c r="S36" s="370"/>
      <c r="T36" s="370"/>
      <c r="U36" s="372"/>
    </row>
    <row r="37" spans="2:21" x14ac:dyDescent="0.2">
      <c r="B37" s="263"/>
      <c r="C37" s="44"/>
      <c r="E37" s="6"/>
      <c r="U37" s="59"/>
    </row>
    <row r="38" spans="2:21" x14ac:dyDescent="0.2">
      <c r="B38" s="265" t="s">
        <v>158</v>
      </c>
      <c r="E38" s="6" t="str">
        <f>IF(O16&gt;G16, "Ja", "Nein")</f>
        <v>Nein</v>
      </c>
      <c r="F38" t="str">
        <f>IF(E38="Ja", "Kein Minderbedarf; ggf. vorhandene Mehrausgaben trägt Zuwendungsempfänger.","")</f>
        <v/>
      </c>
      <c r="U38" s="59"/>
    </row>
    <row r="39" spans="2:21" x14ac:dyDescent="0.2">
      <c r="B39" s="58"/>
      <c r="R39" s="269"/>
      <c r="U39" s="59"/>
    </row>
    <row r="40" spans="2:21" x14ac:dyDescent="0.2">
      <c r="B40" s="58" t="s">
        <v>162</v>
      </c>
      <c r="F40" s="224" t="e">
        <f>H20</f>
        <v>#DIV/0!</v>
      </c>
      <c r="G40" t="s">
        <v>163</v>
      </c>
      <c r="N40" s="31">
        <f>G20</f>
        <v>0</v>
      </c>
      <c r="O40" t="s">
        <v>144</v>
      </c>
      <c r="U40" s="59"/>
    </row>
    <row r="41" spans="2:21" x14ac:dyDescent="0.2">
      <c r="B41" s="58"/>
      <c r="U41" s="59"/>
    </row>
    <row r="42" spans="2:21" x14ac:dyDescent="0.2">
      <c r="B42" s="58" t="s">
        <v>164</v>
      </c>
      <c r="I42" s="31">
        <f>O16</f>
        <v>0</v>
      </c>
      <c r="J42" t="s">
        <v>177</v>
      </c>
      <c r="P42" s="31" t="e">
        <f>I42*F40</f>
        <v>#DIV/0!</v>
      </c>
      <c r="Q42" t="s">
        <v>166</v>
      </c>
      <c r="U42" s="270">
        <f>N40</f>
        <v>0</v>
      </c>
    </row>
    <row r="43" spans="2:21" x14ac:dyDescent="0.2">
      <c r="B43" s="58"/>
      <c r="U43" s="59"/>
    </row>
    <row r="44" spans="2:21" x14ac:dyDescent="0.2">
      <c r="B44" s="58" t="s">
        <v>167</v>
      </c>
      <c r="I44" s="31" t="str">
        <f>IF(O16&lt;G16,N40-P42, "Kein Minderbedarf; ggf. vorhandene Mehrausgaben trägt Zuwendungsempfänger")</f>
        <v>Kein Minderbedarf; ggf. vorhandene Mehrausgaben trägt Zuwendungsempfänger</v>
      </c>
      <c r="U44" s="59"/>
    </row>
    <row r="45" spans="2:21" ht="16" thickBot="1" x14ac:dyDescent="0.25">
      <c r="B45" s="267"/>
      <c r="C45" s="60"/>
      <c r="D45" s="60"/>
      <c r="E45" s="60"/>
      <c r="F45" s="60"/>
      <c r="G45" s="60"/>
      <c r="H45" s="60"/>
      <c r="I45" s="60"/>
      <c r="J45" s="60"/>
      <c r="K45" s="60"/>
      <c r="L45" s="60"/>
      <c r="M45" s="60"/>
      <c r="N45" s="60"/>
      <c r="O45" s="60"/>
      <c r="P45" s="60"/>
      <c r="Q45" s="60"/>
      <c r="R45" s="60"/>
      <c r="S45" s="60"/>
      <c r="T45" s="60"/>
      <c r="U45" s="61"/>
    </row>
    <row r="46" spans="2:21" x14ac:dyDescent="0.2">
      <c r="B46" s="55"/>
      <c r="C46" s="56"/>
      <c r="D46" s="56"/>
      <c r="E46" s="56"/>
      <c r="F46" s="56"/>
      <c r="G46" s="56"/>
      <c r="H46" s="56"/>
      <c r="I46" s="56"/>
      <c r="J46" s="56"/>
      <c r="K46" s="56"/>
      <c r="L46" s="56"/>
      <c r="M46" s="56"/>
      <c r="N46" s="56"/>
      <c r="O46" s="56"/>
      <c r="P46" s="56"/>
      <c r="Q46" s="56"/>
      <c r="R46" s="56"/>
      <c r="S46" s="56"/>
      <c r="T46" s="56"/>
      <c r="U46" s="57"/>
    </row>
    <row r="47" spans="2:21" ht="37" x14ac:dyDescent="0.45">
      <c r="B47" s="364" t="s">
        <v>196</v>
      </c>
      <c r="C47" s="12"/>
      <c r="D47" s="17"/>
      <c r="E47" s="366"/>
      <c r="F47" s="17"/>
      <c r="G47" s="17"/>
      <c r="H47" s="17"/>
      <c r="I47" s="17"/>
      <c r="J47" s="17"/>
      <c r="K47" s="17"/>
      <c r="L47" s="17"/>
      <c r="M47" s="17"/>
      <c r="N47" s="17"/>
      <c r="O47" s="17"/>
      <c r="P47" s="17"/>
      <c r="Q47" s="17"/>
      <c r="R47" s="17"/>
      <c r="S47" s="17"/>
      <c r="T47" s="17"/>
      <c r="U47" s="369"/>
    </row>
    <row r="48" spans="2:21" x14ac:dyDescent="0.2">
      <c r="B48" s="263"/>
      <c r="C48" s="44"/>
      <c r="E48" s="6"/>
      <c r="U48" s="59"/>
    </row>
    <row r="49" spans="2:21" x14ac:dyDescent="0.2">
      <c r="B49" s="58" t="s">
        <v>158</v>
      </c>
      <c r="E49" s="6" t="str">
        <f>IF(O16&gt;G16, "Ja", "Nein")</f>
        <v>Nein</v>
      </c>
      <c r="F49" t="str">
        <f>IF(E49="Ja", "Kein Minderbedarf; ggf. vorhandene Mehrausgaben trägt Zuwendungsempfänger.","")</f>
        <v/>
      </c>
      <c r="U49" s="59"/>
    </row>
    <row r="50" spans="2:21" x14ac:dyDescent="0.2">
      <c r="B50" s="58"/>
      <c r="U50" s="59"/>
    </row>
    <row r="51" spans="2:21" x14ac:dyDescent="0.2">
      <c r="B51" s="58" t="s">
        <v>168</v>
      </c>
      <c r="E51" s="6" t="str">
        <f>IF(O16&lt;G16, "Ja", "Nein")</f>
        <v>Nein</v>
      </c>
      <c r="U51" s="59"/>
    </row>
    <row r="52" spans="2:21" x14ac:dyDescent="0.2">
      <c r="B52" s="58"/>
      <c r="U52" s="59"/>
    </row>
    <row r="53" spans="2:21" x14ac:dyDescent="0.2">
      <c r="B53" s="58" t="s">
        <v>164</v>
      </c>
      <c r="I53" s="31">
        <f>O16</f>
        <v>0</v>
      </c>
      <c r="J53" t="s">
        <v>165</v>
      </c>
      <c r="P53" s="31">
        <f>O16*1</f>
        <v>0</v>
      </c>
      <c r="Q53" t="s">
        <v>166</v>
      </c>
      <c r="U53" s="270">
        <f>G20</f>
        <v>0</v>
      </c>
    </row>
    <row r="54" spans="2:21" x14ac:dyDescent="0.2">
      <c r="B54" s="58"/>
      <c r="U54" s="59"/>
    </row>
    <row r="55" spans="2:21" x14ac:dyDescent="0.2">
      <c r="B55" s="58" t="s">
        <v>167</v>
      </c>
      <c r="I55" s="31" t="str">
        <f>IF(O16&lt;G16,U53-P53, "Kein Minderbedarf; ggf. vorhandene Mehrausgaben trägt Zuwendungsempfänger")</f>
        <v>Kein Minderbedarf; ggf. vorhandene Mehrausgaben trägt Zuwendungsempfänger</v>
      </c>
      <c r="U55" s="59"/>
    </row>
    <row r="56" spans="2:21" ht="16" thickBot="1" x14ac:dyDescent="0.25">
      <c r="B56" s="58"/>
      <c r="U56" s="59"/>
    </row>
    <row r="57" spans="2:21" x14ac:dyDescent="0.2">
      <c r="B57" s="55"/>
      <c r="C57" s="56"/>
      <c r="D57" s="56"/>
      <c r="E57" s="56"/>
      <c r="F57" s="56"/>
      <c r="G57" s="56"/>
      <c r="H57" s="56"/>
      <c r="I57" s="56"/>
      <c r="J57" s="56"/>
      <c r="K57" s="56"/>
      <c r="L57" s="56"/>
      <c r="M57" s="56"/>
      <c r="N57" s="56"/>
      <c r="O57" s="56"/>
      <c r="P57" s="56"/>
      <c r="Q57" s="56"/>
      <c r="R57" s="56"/>
      <c r="S57" s="56"/>
      <c r="T57" s="56"/>
      <c r="U57" s="57"/>
    </row>
    <row r="58" spans="2:21" ht="37" x14ac:dyDescent="0.45">
      <c r="B58" s="364" t="s">
        <v>197</v>
      </c>
      <c r="C58" s="365"/>
      <c r="D58" s="370"/>
      <c r="E58" s="371"/>
      <c r="F58" s="370"/>
      <c r="G58" s="370"/>
      <c r="H58" s="370"/>
      <c r="I58" s="370"/>
      <c r="J58" s="370"/>
      <c r="K58" s="370"/>
      <c r="L58" s="370"/>
      <c r="M58" s="370"/>
      <c r="N58" s="370"/>
      <c r="O58" s="370"/>
      <c r="P58" s="370"/>
      <c r="Q58" s="370"/>
      <c r="R58" s="370"/>
      <c r="S58" s="370"/>
      <c r="T58" s="370"/>
      <c r="U58" s="372"/>
    </row>
    <row r="59" spans="2:21" x14ac:dyDescent="0.2">
      <c r="B59" s="58"/>
      <c r="U59" s="59"/>
    </row>
    <row r="60" spans="2:21" x14ac:dyDescent="0.2">
      <c r="B60" s="58" t="s">
        <v>158</v>
      </c>
      <c r="E60" s="6" t="str">
        <f>IF(O20&gt;G20, "Ja", "Nein")</f>
        <v>Nein</v>
      </c>
      <c r="F60" t="str">
        <f>IF(E60="Ja", "Kein Minderbedarf; ggf. vorhandene Mehrausgaben trägt Zuwendungsempfänger.","")</f>
        <v/>
      </c>
      <c r="U60" s="59"/>
    </row>
    <row r="61" spans="2:21" x14ac:dyDescent="0.2">
      <c r="B61" s="58"/>
      <c r="U61" s="59"/>
    </row>
    <row r="62" spans="2:21" x14ac:dyDescent="0.2">
      <c r="B62" s="58" t="s">
        <v>168</v>
      </c>
      <c r="E62" s="6" t="str">
        <f>IF(O20&lt;G20, "Ja", "Nein")</f>
        <v>Nein</v>
      </c>
      <c r="U62" s="59"/>
    </row>
    <row r="63" spans="2:21" x14ac:dyDescent="0.2">
      <c r="B63" s="58"/>
      <c r="U63" s="59"/>
    </row>
    <row r="64" spans="2:21" x14ac:dyDescent="0.2">
      <c r="B64" s="58" t="s">
        <v>164</v>
      </c>
      <c r="I64" s="31">
        <f>O16</f>
        <v>0</v>
      </c>
      <c r="J64" t="s">
        <v>169</v>
      </c>
      <c r="Q64" s="31">
        <f>O16-O17-O18</f>
        <v>0</v>
      </c>
      <c r="R64" t="s">
        <v>170</v>
      </c>
      <c r="U64" s="270">
        <f>G20</f>
        <v>0</v>
      </c>
    </row>
    <row r="65" spans="2:21" x14ac:dyDescent="0.2">
      <c r="B65" s="58"/>
      <c r="U65" s="59"/>
    </row>
    <row r="66" spans="2:21" x14ac:dyDescent="0.2">
      <c r="B66" s="58" t="s">
        <v>171</v>
      </c>
      <c r="I66" s="31" t="str">
        <f>IF(O20&lt;G20,U64-Q64, "Kein Minderbedarf; ggf. vorhandene Mehrausgaben trägt Zuwendungsempfänger")</f>
        <v>Kein Minderbedarf; ggf. vorhandene Mehrausgaben trägt Zuwendungsempfänger</v>
      </c>
      <c r="U66" s="59"/>
    </row>
    <row r="67" spans="2:21" ht="16" thickBot="1" x14ac:dyDescent="0.25">
      <c r="B67" s="267"/>
      <c r="C67" s="60"/>
      <c r="D67" s="60"/>
      <c r="E67" s="60"/>
      <c r="F67" s="60"/>
      <c r="G67" s="60"/>
      <c r="H67" s="60"/>
      <c r="I67" s="60"/>
      <c r="J67" s="60"/>
      <c r="K67" s="60"/>
      <c r="L67" s="60"/>
      <c r="M67" s="60"/>
      <c r="N67" s="60"/>
      <c r="O67" s="60"/>
      <c r="P67" s="60"/>
      <c r="Q67" s="60"/>
      <c r="R67" s="60"/>
      <c r="S67" s="60"/>
      <c r="T67" s="60"/>
      <c r="U67" s="61"/>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1"/>
    <pageSetUpPr fitToPage="1"/>
  </sheetPr>
  <dimension ref="B2:T75"/>
  <sheetViews>
    <sheetView zoomScale="93" workbookViewId="0">
      <selection activeCell="R37" sqref="R37"/>
    </sheetView>
  </sheetViews>
  <sheetFormatPr baseColWidth="10" defaultRowHeight="15" x14ac:dyDescent="0.2"/>
  <sheetData>
    <row r="2" spans="2:20" ht="62" x14ac:dyDescent="0.7">
      <c r="B2" s="283" t="s">
        <v>198</v>
      </c>
      <c r="C2" s="283"/>
      <c r="D2" s="283"/>
      <c r="E2" s="283"/>
      <c r="F2" s="283"/>
      <c r="G2" s="283"/>
      <c r="H2" s="283"/>
      <c r="I2" s="283"/>
      <c r="J2" s="283"/>
      <c r="K2" s="283"/>
      <c r="L2" s="283"/>
      <c r="M2" s="283"/>
      <c r="N2" s="283"/>
      <c r="O2" s="283"/>
      <c r="P2" s="283"/>
      <c r="Q2" s="283"/>
      <c r="R2" s="283"/>
      <c r="S2" s="283"/>
      <c r="T2" s="283"/>
    </row>
    <row r="5" spans="2:20" x14ac:dyDescent="0.2">
      <c r="B5" s="6" t="s">
        <v>36</v>
      </c>
    </row>
    <row r="6" spans="2:20" x14ac:dyDescent="0.2">
      <c r="B6" t="s">
        <v>33</v>
      </c>
      <c r="C6" t="s">
        <v>39</v>
      </c>
    </row>
    <row r="7" spans="2:20" x14ac:dyDescent="0.2">
      <c r="B7" t="s">
        <v>34</v>
      </c>
      <c r="C7" t="s">
        <v>40</v>
      </c>
    </row>
    <row r="8" spans="2:20" x14ac:dyDescent="0.2">
      <c r="B8" t="s">
        <v>35</v>
      </c>
      <c r="C8" t="s">
        <v>41</v>
      </c>
    </row>
    <row r="9" spans="2:20" x14ac:dyDescent="0.2">
      <c r="B9" t="s">
        <v>53</v>
      </c>
      <c r="C9" t="s">
        <v>98</v>
      </c>
    </row>
    <row r="12" spans="2:20" x14ac:dyDescent="0.2">
      <c r="B12" s="6" t="s">
        <v>37</v>
      </c>
    </row>
    <row r="13" spans="2:20" x14ac:dyDescent="0.2">
      <c r="B13" t="s">
        <v>38</v>
      </c>
      <c r="C13" t="s">
        <v>46</v>
      </c>
      <c r="H13" s="45" t="s">
        <v>205</v>
      </c>
    </row>
    <row r="14" spans="2:20" x14ac:dyDescent="0.2">
      <c r="B14" t="s">
        <v>34</v>
      </c>
      <c r="C14" t="s">
        <v>47</v>
      </c>
      <c r="H14" s="45" t="s">
        <v>83</v>
      </c>
    </row>
    <row r="15" spans="2:20" x14ac:dyDescent="0.2">
      <c r="H15" s="20" t="s">
        <v>42</v>
      </c>
    </row>
    <row r="16" spans="2:20" x14ac:dyDescent="0.2">
      <c r="B16" t="s">
        <v>43</v>
      </c>
      <c r="C16" t="s">
        <v>48</v>
      </c>
      <c r="H16" s="45" t="s">
        <v>84</v>
      </c>
    </row>
    <row r="17" spans="2:20" x14ac:dyDescent="0.2">
      <c r="H17" s="20" t="s">
        <v>44</v>
      </c>
    </row>
    <row r="19" spans="2:20" x14ac:dyDescent="0.2">
      <c r="B19" s="6" t="s">
        <v>45</v>
      </c>
    </row>
    <row r="20" spans="2:20" x14ac:dyDescent="0.2">
      <c r="B20" t="s">
        <v>33</v>
      </c>
      <c r="C20" t="s">
        <v>49</v>
      </c>
      <c r="R20" s="44"/>
      <c r="S20" s="44"/>
      <c r="T20" s="44"/>
    </row>
    <row r="21" spans="2:20" x14ac:dyDescent="0.2">
      <c r="C21" t="s">
        <v>199</v>
      </c>
      <c r="R21" s="44"/>
      <c r="S21" s="44"/>
      <c r="T21" s="44"/>
    </row>
    <row r="22" spans="2:20" x14ac:dyDescent="0.2">
      <c r="B22" t="s">
        <v>34</v>
      </c>
      <c r="C22" t="s">
        <v>50</v>
      </c>
      <c r="T22" s="5"/>
    </row>
    <row r="24" spans="2:20" x14ac:dyDescent="0.2">
      <c r="R24" s="19"/>
      <c r="S24" s="19"/>
      <c r="T24" s="5"/>
    </row>
    <row r="25" spans="2:20" x14ac:dyDescent="0.2">
      <c r="B25" s="6" t="s">
        <v>51</v>
      </c>
      <c r="L25" s="6"/>
      <c r="R25" s="19"/>
      <c r="S25" s="19"/>
      <c r="T25" s="5"/>
    </row>
    <row r="26" spans="2:20" ht="21" x14ac:dyDescent="0.25">
      <c r="B26" t="s">
        <v>38</v>
      </c>
      <c r="C26" t="s">
        <v>91</v>
      </c>
      <c r="L26" s="46"/>
      <c r="M26" s="44"/>
      <c r="N26" s="44"/>
      <c r="O26" s="44"/>
      <c r="P26" s="44"/>
      <c r="Q26" s="44"/>
      <c r="R26" s="19"/>
      <c r="S26" s="19"/>
      <c r="T26" s="5"/>
    </row>
    <row r="27" spans="2:20" x14ac:dyDescent="0.2">
      <c r="B27" t="s">
        <v>34</v>
      </c>
      <c r="C27" t="s">
        <v>52</v>
      </c>
      <c r="L27" s="44"/>
      <c r="M27" s="44"/>
      <c r="N27" s="44"/>
      <c r="O27" s="44"/>
      <c r="P27" s="44"/>
      <c r="Q27" s="44"/>
      <c r="R27" s="19"/>
      <c r="S27" s="19"/>
      <c r="T27" s="5"/>
    </row>
    <row r="28" spans="2:20" x14ac:dyDescent="0.2">
      <c r="B28" t="s">
        <v>43</v>
      </c>
      <c r="C28" s="22" t="s">
        <v>93</v>
      </c>
      <c r="D28" s="22"/>
      <c r="E28" s="22"/>
      <c r="F28" s="22"/>
      <c r="G28" s="22"/>
      <c r="H28" s="22"/>
      <c r="I28" s="22"/>
      <c r="J28" s="22"/>
      <c r="K28" s="22"/>
      <c r="L28" s="22"/>
      <c r="M28" s="22"/>
      <c r="N28" s="48"/>
      <c r="Q28" s="5"/>
      <c r="R28" s="19"/>
      <c r="S28" s="19"/>
      <c r="T28" s="5"/>
    </row>
    <row r="29" spans="2:20" x14ac:dyDescent="0.2">
      <c r="B29" t="s">
        <v>53</v>
      </c>
      <c r="C29" t="s">
        <v>54</v>
      </c>
      <c r="R29" s="19"/>
      <c r="S29" s="19"/>
      <c r="T29" s="5"/>
    </row>
    <row r="30" spans="2:20" x14ac:dyDescent="0.2">
      <c r="C30" t="s">
        <v>55</v>
      </c>
      <c r="L30" s="19"/>
      <c r="M30" s="19"/>
      <c r="N30" s="5"/>
      <c r="O30" s="19"/>
      <c r="P30" s="19"/>
      <c r="Q30" s="5"/>
      <c r="R30" s="19"/>
      <c r="S30" s="19"/>
      <c r="T30" s="5"/>
    </row>
    <row r="31" spans="2:20" x14ac:dyDescent="0.2">
      <c r="L31" s="19"/>
      <c r="M31" s="19"/>
      <c r="N31" s="5"/>
      <c r="O31" s="19"/>
      <c r="P31" s="19"/>
      <c r="Q31" s="5"/>
      <c r="R31" s="19"/>
      <c r="S31" s="19"/>
      <c r="T31" s="5"/>
    </row>
    <row r="32" spans="2:20" x14ac:dyDescent="0.2">
      <c r="L32" s="19"/>
      <c r="M32" s="19"/>
      <c r="N32" s="5"/>
      <c r="O32" s="19"/>
      <c r="P32" s="19"/>
      <c r="Q32" s="5"/>
      <c r="R32" s="19"/>
      <c r="S32" s="19"/>
      <c r="T32" s="5"/>
    </row>
    <row r="33" spans="2:20" x14ac:dyDescent="0.2">
      <c r="B33" s="6" t="s">
        <v>64</v>
      </c>
      <c r="L33" s="19"/>
      <c r="M33" s="19"/>
      <c r="N33" s="5"/>
      <c r="O33" s="19"/>
      <c r="P33" s="19"/>
      <c r="Q33" s="5"/>
      <c r="R33" s="19"/>
      <c r="S33" s="19"/>
      <c r="T33" s="5"/>
    </row>
    <row r="34" spans="2:20" x14ac:dyDescent="0.2">
      <c r="B34" t="s">
        <v>38</v>
      </c>
      <c r="C34" t="s">
        <v>90</v>
      </c>
      <c r="L34" s="19"/>
      <c r="M34" s="19"/>
      <c r="N34" s="5"/>
      <c r="O34" s="19"/>
      <c r="P34" s="19"/>
      <c r="Q34" s="5"/>
    </row>
    <row r="35" spans="2:20" x14ac:dyDescent="0.2">
      <c r="B35" t="s">
        <v>34</v>
      </c>
      <c r="C35" t="s">
        <v>56</v>
      </c>
      <c r="L35" s="19"/>
      <c r="M35" s="19"/>
      <c r="N35" s="5"/>
      <c r="O35" s="19"/>
      <c r="P35" s="19"/>
      <c r="Q35" s="5"/>
    </row>
    <row r="36" spans="2:20" x14ac:dyDescent="0.2">
      <c r="B36" t="s">
        <v>43</v>
      </c>
      <c r="C36" t="s">
        <v>209</v>
      </c>
      <c r="L36" s="19"/>
      <c r="M36" s="19"/>
      <c r="N36" s="5"/>
      <c r="O36" s="19"/>
      <c r="P36" s="19"/>
      <c r="Q36" s="5"/>
    </row>
    <row r="37" spans="2:20" x14ac:dyDescent="0.2">
      <c r="C37" t="s">
        <v>58</v>
      </c>
      <c r="L37" s="19"/>
      <c r="M37" s="19"/>
      <c r="N37" s="5"/>
      <c r="O37" s="19"/>
      <c r="P37" s="19"/>
      <c r="Q37" s="5"/>
    </row>
    <row r="38" spans="2:20" x14ac:dyDescent="0.2">
      <c r="B38" t="s">
        <v>53</v>
      </c>
      <c r="C38" s="6" t="s">
        <v>57</v>
      </c>
      <c r="L38" s="19"/>
      <c r="M38" s="19"/>
      <c r="N38" s="5"/>
      <c r="O38" s="19"/>
      <c r="P38" s="19"/>
      <c r="Q38" s="5"/>
    </row>
    <row r="39" spans="2:20" x14ac:dyDescent="0.2">
      <c r="C39" s="6" t="s">
        <v>211</v>
      </c>
      <c r="L39" s="19"/>
      <c r="M39" s="19"/>
      <c r="N39" s="5"/>
      <c r="O39" s="19"/>
      <c r="P39" s="19"/>
      <c r="Q39" s="5"/>
    </row>
    <row r="40" spans="2:20" x14ac:dyDescent="0.2">
      <c r="B40" t="s">
        <v>59</v>
      </c>
      <c r="C40" t="s">
        <v>60</v>
      </c>
    </row>
    <row r="41" spans="2:20" x14ac:dyDescent="0.2">
      <c r="C41" t="s">
        <v>212</v>
      </c>
      <c r="L41" s="6"/>
    </row>
    <row r="42" spans="2:20" x14ac:dyDescent="0.2">
      <c r="C42" t="s">
        <v>61</v>
      </c>
    </row>
    <row r="43" spans="2:20" x14ac:dyDescent="0.2">
      <c r="B43" t="s">
        <v>62</v>
      </c>
      <c r="C43" t="s">
        <v>92</v>
      </c>
    </row>
    <row r="44" spans="2:20" x14ac:dyDescent="0.2">
      <c r="C44" t="s">
        <v>63</v>
      </c>
      <c r="L44" s="6"/>
    </row>
    <row r="47" spans="2:20" x14ac:dyDescent="0.2">
      <c r="B47" s="6" t="s">
        <v>65</v>
      </c>
    </row>
    <row r="48" spans="2:20" x14ac:dyDescent="0.2">
      <c r="B48" t="s">
        <v>38</v>
      </c>
      <c r="C48" t="s">
        <v>66</v>
      </c>
      <c r="H48" s="45" t="s">
        <v>85</v>
      </c>
    </row>
    <row r="50" spans="2:16" x14ac:dyDescent="0.2">
      <c r="L50" s="6"/>
    </row>
    <row r="51" spans="2:16" ht="21" x14ac:dyDescent="0.25">
      <c r="B51" s="6" t="s">
        <v>67</v>
      </c>
      <c r="L51" s="46"/>
      <c r="M51" s="46"/>
      <c r="N51" s="46"/>
      <c r="O51" s="46"/>
      <c r="P51" s="46"/>
    </row>
    <row r="52" spans="2:16" x14ac:dyDescent="0.2">
      <c r="B52" t="s">
        <v>38</v>
      </c>
      <c r="C52" t="s">
        <v>68</v>
      </c>
      <c r="H52" s="45" t="s">
        <v>69</v>
      </c>
      <c r="L52" s="44"/>
    </row>
    <row r="53" spans="2:16" x14ac:dyDescent="0.2">
      <c r="P53" s="5"/>
    </row>
    <row r="54" spans="2:16" x14ac:dyDescent="0.2">
      <c r="L54" s="47"/>
      <c r="M54" s="22"/>
      <c r="N54" s="22"/>
      <c r="O54" s="22"/>
      <c r="P54" s="48"/>
    </row>
    <row r="55" spans="2:16" x14ac:dyDescent="0.2">
      <c r="B55" s="6" t="s">
        <v>70</v>
      </c>
      <c r="L55" s="47"/>
      <c r="M55" s="22"/>
      <c r="N55" s="22"/>
      <c r="O55" s="22"/>
      <c r="P55" s="48"/>
    </row>
    <row r="56" spans="2:16" x14ac:dyDescent="0.2">
      <c r="B56" t="s">
        <v>38</v>
      </c>
      <c r="C56" t="s">
        <v>147</v>
      </c>
      <c r="L56" s="22"/>
      <c r="M56" s="22"/>
      <c r="N56" s="22"/>
      <c r="O56" s="22"/>
      <c r="P56" s="48"/>
    </row>
    <row r="57" spans="2:16" x14ac:dyDescent="0.2">
      <c r="C57" t="s">
        <v>71</v>
      </c>
      <c r="L57" s="34"/>
      <c r="M57" s="34"/>
      <c r="N57" s="34"/>
      <c r="O57" s="34"/>
      <c r="P57" s="48"/>
    </row>
    <row r="58" spans="2:16" x14ac:dyDescent="0.2">
      <c r="C58" t="s">
        <v>86</v>
      </c>
    </row>
    <row r="59" spans="2:16" x14ac:dyDescent="0.2">
      <c r="L59" s="19"/>
      <c r="M59" s="19"/>
      <c r="N59" s="19"/>
      <c r="O59" s="19"/>
      <c r="P59" s="5"/>
    </row>
    <row r="60" spans="2:16" x14ac:dyDescent="0.2">
      <c r="L60" s="44"/>
      <c r="M60" s="44"/>
      <c r="N60" s="44"/>
      <c r="O60" s="44"/>
      <c r="P60" s="44"/>
    </row>
    <row r="61" spans="2:16" x14ac:dyDescent="0.2">
      <c r="B61" s="6" t="s">
        <v>72</v>
      </c>
      <c r="O61" s="49"/>
      <c r="P61" s="5"/>
    </row>
    <row r="62" spans="2:16" x14ac:dyDescent="0.2">
      <c r="B62" t="s">
        <v>38</v>
      </c>
      <c r="C62" t="s">
        <v>73</v>
      </c>
      <c r="L62" s="19"/>
      <c r="M62" s="19"/>
      <c r="N62" s="19"/>
      <c r="O62" s="19"/>
      <c r="P62" s="5"/>
    </row>
    <row r="63" spans="2:16" x14ac:dyDescent="0.2">
      <c r="C63" t="s">
        <v>74</v>
      </c>
      <c r="L63" s="19"/>
      <c r="M63" s="19"/>
      <c r="N63" s="19"/>
      <c r="O63" s="19"/>
      <c r="P63" s="5"/>
    </row>
    <row r="64" spans="2:16" x14ac:dyDescent="0.2">
      <c r="C64" t="s">
        <v>75</v>
      </c>
      <c r="L64" s="44"/>
      <c r="M64" s="44"/>
      <c r="N64" s="44"/>
      <c r="O64" s="44"/>
      <c r="P64" s="5"/>
    </row>
    <row r="65" spans="2:16" x14ac:dyDescent="0.2">
      <c r="P65" s="44"/>
    </row>
    <row r="66" spans="2:16" x14ac:dyDescent="0.2">
      <c r="P66" s="5"/>
    </row>
    <row r="67" spans="2:16" x14ac:dyDescent="0.2">
      <c r="B67" s="6" t="s">
        <v>97</v>
      </c>
      <c r="P67" s="5"/>
    </row>
    <row r="68" spans="2:16" x14ac:dyDescent="0.2">
      <c r="B68" t="s">
        <v>38</v>
      </c>
      <c r="C68" t="s">
        <v>94</v>
      </c>
      <c r="L68" s="19"/>
      <c r="M68" s="19"/>
      <c r="N68" s="19"/>
      <c r="O68" s="19"/>
      <c r="P68" s="5"/>
    </row>
    <row r="69" spans="2:16" x14ac:dyDescent="0.2">
      <c r="C69" t="s">
        <v>95</v>
      </c>
      <c r="L69" s="44"/>
      <c r="M69" s="44"/>
      <c r="N69" s="44"/>
      <c r="O69" s="44"/>
      <c r="P69" s="44"/>
    </row>
    <row r="70" spans="2:16" x14ac:dyDescent="0.2">
      <c r="C70" t="s">
        <v>96</v>
      </c>
      <c r="P70" s="5"/>
    </row>
    <row r="71" spans="2:16" x14ac:dyDescent="0.2">
      <c r="O71" s="49"/>
      <c r="P71" s="5"/>
    </row>
    <row r="72" spans="2:16" x14ac:dyDescent="0.2">
      <c r="L72" s="19"/>
      <c r="M72" s="19"/>
      <c r="N72" s="19"/>
      <c r="O72" s="19"/>
      <c r="P72" s="5"/>
    </row>
    <row r="73" spans="2:16" x14ac:dyDescent="0.2">
      <c r="L73" s="19"/>
      <c r="M73" s="19"/>
      <c r="N73" s="19"/>
      <c r="O73" s="19"/>
      <c r="P73" s="5"/>
    </row>
    <row r="75" spans="2:16" x14ac:dyDescent="0.2">
      <c r="L75" s="6"/>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Wichtige Hinweise</vt:lpstr>
      <vt:lpstr>Gesamtberechnung</vt:lpstr>
      <vt:lpstr>Einnahmen und Ausgaben Jahr 1</vt:lpstr>
      <vt:lpstr>Einnahmen und Ausgaben Jahr 2</vt:lpstr>
      <vt:lpstr>Einnahmen und Ausgaben Jahr 3</vt:lpstr>
      <vt:lpstr>VN Prognose</vt:lpstr>
      <vt:lpstr>Hilfestellungen</vt:lpstr>
      <vt:lpstr>'Einnahmen und Ausgaben Jahr 1'!Druckbereich</vt:lpstr>
      <vt:lpstr>'Einnahmen und Ausgaben Jahr 2'!Druckbereich</vt:lpstr>
      <vt:lpstr>'Einnahmen und Ausgaben Jahr 3'!Druckbereich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Klara Lyssy</cp:lastModifiedBy>
  <cp:lastPrinted>2024-01-10T10:49:26Z</cp:lastPrinted>
  <dcterms:created xsi:type="dcterms:W3CDTF">2019-08-29T09:12:44Z</dcterms:created>
  <dcterms:modified xsi:type="dcterms:W3CDTF">2024-04-09T08:17:00Z</dcterms:modified>
</cp:coreProperties>
</file>