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0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dp-my.sharepoint.com/personal/olivia_rigby_uncdf_org/Documents/"/>
    </mc:Choice>
  </mc:AlternateContent>
  <xr:revisionPtr revIDLastSave="0" documentId="8_{E5F2BE81-5DB0-4BAB-A99C-9CF76FF7DE0F}" xr6:coauthVersionLast="47" xr6:coauthVersionMax="47" xr10:uidLastSave="{00000000-0000-0000-0000-000000000000}"/>
  <bookViews>
    <workbookView xWindow="1160" yWindow="500" windowWidth="28680" windowHeight="17500" tabRatio="500" firstSheet="2" activeTab="2" xr2:uid="{00000000-000D-0000-FFFF-FFFF00000000}"/>
  </bookViews>
  <sheets>
    <sheet name="6-MONTH GANTT" sheetId="8" r:id="rId1"/>
    <sheet name="12-MONTH BUDGET UN " sheetId="10" r:id="rId2"/>
    <sheet name="12-MONTH BUDGET (IUCN &amp; CF)" sheetId="11" r:id="rId3"/>
  </sheets>
  <definedNames>
    <definedName name="_xlnm.Print_Area" localSheetId="0">'6-MONTH GANTT'!$B$1:$AQ$26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7" i="11" l="1"/>
  <c r="I10" i="11" l="1"/>
  <c r="I14" i="11"/>
  <c r="G27" i="11"/>
  <c r="G28" i="11" s="1"/>
  <c r="G29" i="11" s="1"/>
  <c r="I20" i="11"/>
  <c r="I19" i="11"/>
  <c r="H28" i="11" l="1"/>
  <c r="H29" i="11" l="1"/>
  <c r="F27" i="11" l="1"/>
  <c r="D27" i="11"/>
  <c r="I27" i="11" s="1"/>
  <c r="I24" i="11"/>
  <c r="I23" i="11"/>
  <c r="I21" i="11"/>
  <c r="I18" i="11"/>
  <c r="I17" i="11"/>
  <c r="I16" i="11"/>
  <c r="I15" i="11"/>
  <c r="E9" i="11"/>
  <c r="E27" i="11" s="1"/>
  <c r="I8" i="11"/>
  <c r="I7" i="11"/>
  <c r="I6" i="11"/>
  <c r="D28" i="11" l="1"/>
  <c r="E28" i="11"/>
  <c r="E29" i="11" s="1"/>
  <c r="F28" i="11"/>
  <c r="F29" i="11" s="1"/>
  <c r="I9" i="11"/>
  <c r="D29" i="11" l="1"/>
  <c r="I28" i="11"/>
  <c r="I29" i="11" s="1"/>
  <c r="G18" i="10"/>
  <c r="G17" i="10"/>
  <c r="G15" i="10"/>
  <c r="F24" i="10"/>
  <c r="F25" i="10" s="1"/>
  <c r="D24" i="10"/>
  <c r="G21" i="10"/>
  <c r="G20" i="10"/>
  <c r="G16" i="10"/>
  <c r="G14" i="10"/>
  <c r="G13" i="10"/>
  <c r="E9" i="10"/>
  <c r="G8" i="10"/>
  <c r="G7" i="10"/>
  <c r="G6" i="10"/>
  <c r="D25" i="10" l="1"/>
  <c r="D26" i="10" s="1"/>
  <c r="G24" i="10"/>
  <c r="G25" i="10" s="1"/>
  <c r="E24" i="10"/>
  <c r="G9" i="10"/>
  <c r="F26" i="10"/>
  <c r="E25" i="10" l="1"/>
  <c r="E26" i="10" s="1"/>
  <c r="G26" i="10"/>
  <c r="J4" i="8" l="1"/>
  <c r="K4" i="8" s="1"/>
  <c r="L4" i="8" s="1"/>
  <c r="M4" i="8" s="1"/>
  <c r="AO4" i="8"/>
  <c r="AP4" i="8" s="1"/>
  <c r="AQ4" i="8" s="1"/>
  <c r="AL4" i="8"/>
  <c r="AE4" i="8"/>
  <c r="AF4" i="8" s="1"/>
  <c r="AG4" i="8" s="1"/>
  <c r="Z4" i="8"/>
  <c r="U4" i="8"/>
  <c r="V4" i="8" s="1"/>
  <c r="W4" i="8" s="1"/>
  <c r="O4" i="8"/>
  <c r="P4" i="8" s="1"/>
  <c r="Q4" i="8" s="1"/>
  <c r="R4" i="8" s="1"/>
</calcChain>
</file>

<file path=xl/sharedStrings.xml><?xml version="1.0" encoding="utf-8"?>
<sst xmlns="http://schemas.openxmlformats.org/spreadsheetml/2006/main" count="102" uniqueCount="58">
  <si>
    <t>6-MONTH PATHWAY 5 DEVELOPMENT GANTT</t>
  </si>
  <si>
    <t>Q4</t>
  </si>
  <si>
    <t>Q1</t>
  </si>
  <si>
    <t>Q2</t>
  </si>
  <si>
    <t>DECEMBER</t>
  </si>
  <si>
    <t>JANUARY</t>
  </si>
  <si>
    <t>FEBRUARY</t>
  </si>
  <si>
    <t>MARCH</t>
  </si>
  <si>
    <t>APRIL</t>
  </si>
  <si>
    <t>MAY</t>
  </si>
  <si>
    <t>JUNE</t>
  </si>
  <si>
    <t>OUTPUTS</t>
  </si>
  <si>
    <t>ACTIVITIES</t>
  </si>
  <si>
    <t>LEAD AGENCY</t>
  </si>
  <si>
    <t>OUTPUT 1</t>
  </si>
  <si>
    <t>UNCDF</t>
  </si>
  <si>
    <t xml:space="preserve">The political and strategic groundwork needed to secure buy-in of public-private stakeholders is established. </t>
  </si>
  <si>
    <t>ALL</t>
  </si>
  <si>
    <t>OUTPUT 2</t>
  </si>
  <si>
    <t>CF, GC</t>
  </si>
  <si>
    <t xml:space="preserve">The foundational strategic and technical documentation required to steer the development of the ocean finance platform is developed.  </t>
  </si>
  <si>
    <t>IUCN, UNCDF</t>
  </si>
  <si>
    <t>UNDP</t>
  </si>
  <si>
    <t>CF</t>
  </si>
  <si>
    <t>UNEP</t>
  </si>
  <si>
    <t>OUTPUT 3</t>
  </si>
  <si>
    <t xml:space="preserve">A high-level political recommendation to the UN Ocean Conference (UNOC3) through the Blue Economy and Finance Forum (BEFF) is issued. </t>
  </si>
  <si>
    <t>UNCDF, IUCN</t>
  </si>
  <si>
    <t>UNDG CATEGORY</t>
  </si>
  <si>
    <t>FUNDING REQUEST (JAN 2025 - DEC 2025)</t>
  </si>
  <si>
    <t>TOTAL</t>
  </si>
  <si>
    <t>1. Staff and other personnel</t>
  </si>
  <si>
    <t>GFCR Director (50% FTE)</t>
  </si>
  <si>
    <t>Engagement &amp; Development Analyst IPSA9 (50% FTE)</t>
  </si>
  <si>
    <t>Coordination Support  Consultant (IPSA9)</t>
  </si>
  <si>
    <t>Policy &amp; Development IPSA12 (6mos)</t>
  </si>
  <si>
    <t>2. Supplies, Commodities, Materials</t>
  </si>
  <si>
    <t xml:space="preserve">3. Equipment, Vehicles, and Furniture (including Depreciation) </t>
  </si>
  <si>
    <t xml:space="preserve">4. Contractual services </t>
  </si>
  <si>
    <t xml:space="preserve">UN Global Compact Support for Shipping Industry engagement </t>
  </si>
  <si>
    <t>Development consultant(s) Investment Plan</t>
  </si>
  <si>
    <t>Environmental finance consultant(s) UNEP FI</t>
  </si>
  <si>
    <t>Science consultant(s) UNEP</t>
  </si>
  <si>
    <t xml:space="preserve">Strategic Engagement Forums High Priority </t>
  </si>
  <si>
    <t>UNCTAD support</t>
  </si>
  <si>
    <t>5. Travel</t>
  </si>
  <si>
    <t xml:space="preserve">Policy &amp; Development IPSA12 </t>
  </si>
  <si>
    <t>Conservation &amp; Environmental Finance Consultants</t>
  </si>
  <si>
    <t>6. Transfers and Grants to Counterparts</t>
  </si>
  <si>
    <t>7. General Operating and Other Direct Costs</t>
  </si>
  <si>
    <t>Subtotal</t>
  </si>
  <si>
    <t>Indirect Cost (7%)</t>
  </si>
  <si>
    <t>Total</t>
  </si>
  <si>
    <t>IUCN</t>
  </si>
  <si>
    <t>Coordination Support Consultant (UNV)</t>
  </si>
  <si>
    <t>IUCN staff (Director 20% FTE and support staff)</t>
  </si>
  <si>
    <t>IUCN support (Director 20%, financial consultant, support staff)</t>
  </si>
  <si>
    <t>Catalytic Finance support for: shipping &amp; submarine cable industry engagement, legal analysis, events and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</si>
</sst>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 * #,##0.00_)\ &quot;$&quot;_ ;_ * \(#,##0.00\)\ &quot;$&quot;_ ;_ * &quot;-&quot;??_)\ &quot;$&quot;_ ;_ @_ "/>
  </numFmts>
  <fonts count="19">
    <font>
      <sz val="12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b/>
      <sz val="10"/>
      <color theme="0"/>
      <name val="Century Gothic"/>
      <family val="1"/>
    </font>
    <font>
      <sz val="10"/>
      <color theme="0"/>
      <name val="Century Gothic"/>
      <family val="1"/>
    </font>
    <font>
      <i/>
      <sz val="9"/>
      <color theme="1"/>
      <name val="Century Gothic"/>
      <family val="1"/>
    </font>
    <font>
      <sz val="11"/>
      <color theme="1"/>
      <name val="Century Gothic"/>
      <family val="1"/>
    </font>
    <font>
      <b/>
      <sz val="20"/>
      <color theme="1" tint="0.34998626667073579"/>
      <name val="Century Gothic"/>
      <family val="1"/>
    </font>
    <font>
      <sz val="12"/>
      <color theme="1"/>
      <name val="Century Gothic"/>
      <family val="1"/>
    </font>
    <font>
      <b/>
      <sz val="11"/>
      <color theme="0"/>
      <name val="Century Gothic"/>
      <family val="1"/>
    </font>
    <font>
      <b/>
      <sz val="11"/>
      <color theme="1"/>
      <name val="Century Gothic"/>
      <family val="1"/>
    </font>
    <font>
      <b/>
      <sz val="9"/>
      <color theme="0"/>
      <name val="Century Gothic"/>
      <family val="1"/>
    </font>
    <font>
      <sz val="11"/>
      <color theme="1"/>
      <name val="Corbel"/>
      <scheme val="minor"/>
    </font>
    <font>
      <sz val="12"/>
      <color theme="1"/>
      <name val="Corbel"/>
      <family val="2"/>
      <scheme val="minor"/>
    </font>
    <font>
      <b/>
      <sz val="11"/>
      <color theme="1"/>
      <name val="Corbel"/>
      <family val="2"/>
      <scheme val="minor"/>
    </font>
    <font>
      <sz val="11"/>
      <color rgb="FF000000"/>
      <name val="Corbel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9528"/>
        <bgColor indexed="64"/>
      </patternFill>
    </fill>
    <fill>
      <patternFill patternType="solid">
        <fgColor rgb="FFF4FFDD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medium">
        <color theme="0" tint="-0.249977111117893"/>
      </left>
      <right/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/>
      <right/>
      <top/>
      <bottom style="double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thin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0" tint="-0.499984740745262"/>
      </top>
      <bottom style="thin">
        <color auto="1"/>
      </bottom>
      <diagonal/>
    </border>
    <border>
      <left/>
      <right/>
      <top style="thin">
        <color auto="1"/>
      </top>
      <bottom style="double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rgb="FFBFBFBF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rgb="FFBFBFBF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rgb="FFBFBFBF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medium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rgb="FFBFBFBF"/>
      </bottom>
      <diagonal/>
    </border>
    <border>
      <left style="thin">
        <color theme="0" tint="-0.249977111117893"/>
      </left>
      <right/>
      <top/>
      <bottom style="medium">
        <color rgb="FFBFBFBF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auto="1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double">
        <color theme="0" tint="-0.499984740745262"/>
      </bottom>
      <diagonal/>
    </border>
    <border>
      <left/>
      <right style="medium">
        <color indexed="64"/>
      </right>
      <top style="thin">
        <color auto="1"/>
      </top>
      <bottom style="double">
        <color theme="0" tint="-0.499984740745262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16" fillId="0" borderId="0"/>
  </cellStyleXfs>
  <cellXfs count="134">
    <xf numFmtId="0" fontId="0" fillId="0" borderId="0" xfId="0"/>
    <xf numFmtId="0" fontId="4" fillId="7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10" fillId="7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2" fillId="13" borderId="18" xfId="0" applyFont="1" applyFill="1" applyBorder="1" applyAlignment="1">
      <alignment horizontal="center" vertical="center"/>
    </xf>
    <xf numFmtId="0" fontId="12" fillId="10" borderId="18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/>
    <xf numFmtId="0" fontId="12" fillId="5" borderId="13" xfId="0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7" fillId="17" borderId="3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center" vertical="center" wrapText="1"/>
    </xf>
    <xf numFmtId="0" fontId="7" fillId="17" borderId="28" xfId="0" applyFont="1" applyFill="1" applyBorder="1" applyAlignment="1">
      <alignment horizontal="center" vertical="center" wrapText="1"/>
    </xf>
    <xf numFmtId="0" fontId="7" fillId="17" borderId="16" xfId="0" applyFont="1" applyFill="1" applyBorder="1" applyAlignment="1">
      <alignment horizontal="center" vertical="center" wrapText="1"/>
    </xf>
    <xf numFmtId="0" fontId="7" fillId="17" borderId="8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44" fontId="15" fillId="0" borderId="35" xfId="0" applyNumberFormat="1" applyFont="1" applyBorder="1"/>
    <xf numFmtId="0" fontId="13" fillId="16" borderId="10" xfId="0" applyFont="1" applyFill="1" applyBorder="1" applyAlignment="1">
      <alignment horizontal="center" vertical="center"/>
    </xf>
    <xf numFmtId="0" fontId="13" fillId="16" borderId="11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19" borderId="25" xfId="0" applyFont="1" applyFill="1" applyBorder="1" applyAlignment="1">
      <alignment horizontal="center" vertical="center"/>
    </xf>
    <xf numFmtId="0" fontId="13" fillId="19" borderId="11" xfId="0" applyFont="1" applyFill="1" applyBorder="1" applyAlignment="1">
      <alignment horizontal="center" vertical="center"/>
    </xf>
    <xf numFmtId="0" fontId="13" fillId="19" borderId="12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6" fillId="0" borderId="0" xfId="4"/>
    <xf numFmtId="0" fontId="1" fillId="15" borderId="36" xfId="4" applyFont="1" applyFill="1" applyBorder="1"/>
    <xf numFmtId="44" fontId="1" fillId="0" borderId="35" xfId="4" applyNumberFormat="1" applyFont="1" applyBorder="1"/>
    <xf numFmtId="44" fontId="16" fillId="0" borderId="0" xfId="4" applyNumberFormat="1"/>
    <xf numFmtId="44" fontId="16" fillId="0" borderId="0" xfId="4" applyNumberFormat="1" applyAlignment="1">
      <alignment horizontal="right"/>
    </xf>
    <xf numFmtId="44" fontId="1" fillId="0" borderId="35" xfId="0" applyNumberFormat="1" applyFont="1" applyBorder="1"/>
    <xf numFmtId="44" fontId="1" fillId="15" borderId="35" xfId="4" applyNumberFormat="1" applyFont="1" applyFill="1" applyBorder="1"/>
    <xf numFmtId="44" fontId="18" fillId="0" borderId="35" xfId="4" applyNumberFormat="1" applyFont="1" applyBorder="1"/>
    <xf numFmtId="44" fontId="1" fillId="0" borderId="34" xfId="4" applyNumberFormat="1" applyFont="1" applyBorder="1"/>
    <xf numFmtId="44" fontId="1" fillId="0" borderId="37" xfId="4" applyNumberFormat="1" applyFont="1" applyBorder="1"/>
    <xf numFmtId="0" fontId="7" fillId="0" borderId="44" xfId="0" applyFont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164" fontId="16" fillId="0" borderId="0" xfId="4" applyNumberFormat="1"/>
    <xf numFmtId="0" fontId="18" fillId="0" borderId="48" xfId="4" applyFont="1" applyBorder="1"/>
    <xf numFmtId="0" fontId="1" fillId="0" borderId="48" xfId="4" applyFont="1" applyBorder="1"/>
    <xf numFmtId="0" fontId="18" fillId="0" borderId="48" xfId="4" applyFont="1" applyBorder="1" applyAlignment="1">
      <alignment wrapText="1"/>
    </xf>
    <xf numFmtId="44" fontId="1" fillId="0" borderId="49" xfId="4" applyNumberFormat="1" applyFont="1" applyBorder="1"/>
    <xf numFmtId="0" fontId="18" fillId="0" borderId="50" xfId="4" applyFont="1" applyBorder="1" applyAlignment="1">
      <alignment wrapText="1"/>
    </xf>
    <xf numFmtId="44" fontId="18" fillId="0" borderId="34" xfId="4" applyNumberFormat="1" applyFont="1" applyBorder="1"/>
    <xf numFmtId="44" fontId="1" fillId="0" borderId="51" xfId="4" applyNumberFormat="1" applyFont="1" applyBorder="1"/>
    <xf numFmtId="44" fontId="18" fillId="0" borderId="35" xfId="0" applyNumberFormat="1" applyFont="1" applyBorder="1" applyAlignment="1">
      <alignment vertical="center" wrapText="1"/>
    </xf>
    <xf numFmtId="44" fontId="18" fillId="0" borderId="34" xfId="0" applyNumberFormat="1" applyFont="1" applyBorder="1" applyAlignment="1">
      <alignment vertical="center" wrapText="1"/>
    </xf>
    <xf numFmtId="0" fontId="12" fillId="13" borderId="52" xfId="4" applyFont="1" applyFill="1" applyBorder="1" applyAlignment="1">
      <alignment horizontal="center" vertical="center"/>
    </xf>
    <xf numFmtId="0" fontId="12" fillId="13" borderId="54" xfId="4" applyFont="1" applyFill="1" applyBorder="1" applyAlignment="1">
      <alignment horizontal="center" vertical="center"/>
    </xf>
    <xf numFmtId="0" fontId="14" fillId="13" borderId="0" xfId="4" applyFont="1" applyFill="1" applyAlignment="1">
      <alignment horizontal="center" vertical="center"/>
    </xf>
    <xf numFmtId="0" fontId="12" fillId="13" borderId="56" xfId="4" applyFont="1" applyFill="1" applyBorder="1" applyAlignment="1">
      <alignment horizontal="center" vertical="center"/>
    </xf>
    <xf numFmtId="0" fontId="17" fillId="15" borderId="57" xfId="4" applyFont="1" applyFill="1" applyBorder="1"/>
    <xf numFmtId="0" fontId="1" fillId="15" borderId="58" xfId="4" applyFont="1" applyFill="1" applyBorder="1"/>
    <xf numFmtId="0" fontId="17" fillId="15" borderId="48" xfId="4" applyFont="1" applyFill="1" applyBorder="1"/>
    <xf numFmtId="44" fontId="1" fillId="15" borderId="49" xfId="4" applyNumberFormat="1" applyFont="1" applyFill="1" applyBorder="1"/>
    <xf numFmtId="0" fontId="15" fillId="0" borderId="48" xfId="0" applyFont="1" applyBorder="1"/>
    <xf numFmtId="44" fontId="15" fillId="0" borderId="49" xfId="0" applyNumberFormat="1" applyFont="1" applyBorder="1"/>
    <xf numFmtId="0" fontId="1" fillId="0" borderId="48" xfId="0" applyFont="1" applyBorder="1"/>
    <xf numFmtId="0" fontId="17" fillId="0" borderId="50" xfId="4" applyFont="1" applyBorder="1"/>
    <xf numFmtId="44" fontId="1" fillId="0" borderId="59" xfId="4" applyNumberFormat="1" applyFont="1" applyBorder="1"/>
    <xf numFmtId="0" fontId="1" fillId="0" borderId="60" xfId="4" applyFont="1" applyBorder="1"/>
    <xf numFmtId="44" fontId="1" fillId="0" borderId="61" xfId="4" applyNumberFormat="1" applyFont="1" applyBorder="1"/>
    <xf numFmtId="0" fontId="17" fillId="18" borderId="62" xfId="4" applyFont="1" applyFill="1" applyBorder="1"/>
    <xf numFmtId="44" fontId="17" fillId="18" borderId="63" xfId="4" applyNumberFormat="1" applyFont="1" applyFill="1" applyBorder="1"/>
    <xf numFmtId="44" fontId="17" fillId="18" borderId="64" xfId="4" applyNumberFormat="1" applyFont="1" applyFill="1" applyBorder="1"/>
    <xf numFmtId="0" fontId="12" fillId="13" borderId="65" xfId="4" applyFont="1" applyFill="1" applyBorder="1" applyAlignment="1">
      <alignment horizontal="center" vertical="center"/>
    </xf>
    <xf numFmtId="0" fontId="1" fillId="0" borderId="66" xfId="4" applyFont="1" applyBorder="1"/>
    <xf numFmtId="44" fontId="1" fillId="0" borderId="67" xfId="4" applyNumberFormat="1" applyFont="1" applyBorder="1"/>
    <xf numFmtId="0" fontId="8" fillId="0" borderId="0" xfId="0" applyFont="1" applyAlignment="1">
      <alignment horizontal="left" wrapText="1" indent="2"/>
    </xf>
    <xf numFmtId="0" fontId="8" fillId="0" borderId="23" xfId="0" applyFont="1" applyBorder="1" applyAlignment="1">
      <alignment horizontal="left" wrapText="1" indent="2"/>
    </xf>
    <xf numFmtId="0" fontId="12" fillId="12" borderId="2" xfId="0" applyFont="1" applyFill="1" applyBorder="1" applyAlignment="1">
      <alignment horizontal="center" vertical="center"/>
    </xf>
    <xf numFmtId="0" fontId="12" fillId="12" borderId="3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4" borderId="2" xfId="0" applyFont="1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4" borderId="4" xfId="0" applyFont="1" applyFill="1" applyBorder="1" applyAlignment="1">
      <alignment horizontal="center" vertical="center"/>
    </xf>
    <xf numFmtId="0" fontId="11" fillId="11" borderId="13" xfId="0" applyFont="1" applyFill="1" applyBorder="1" applyAlignment="1">
      <alignment horizontal="center" vertical="center" wrapText="1"/>
    </xf>
    <xf numFmtId="0" fontId="9" fillId="11" borderId="1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2" fillId="8" borderId="21" xfId="0" applyFont="1" applyFill="1" applyBorder="1" applyAlignment="1">
      <alignment horizontal="center" vertical="center"/>
    </xf>
    <xf numFmtId="0" fontId="12" fillId="8" borderId="22" xfId="0" applyFont="1" applyFill="1" applyBorder="1" applyAlignment="1">
      <alignment horizontal="center" vertical="center"/>
    </xf>
    <xf numFmtId="0" fontId="11" fillId="16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9" borderId="24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13" borderId="53" xfId="4" applyFont="1" applyFill="1" applyBorder="1" applyAlignment="1">
      <alignment horizontal="center" vertical="center"/>
    </xf>
    <xf numFmtId="0" fontId="12" fillId="13" borderId="52" xfId="4" applyFont="1" applyFill="1" applyBorder="1" applyAlignment="1">
      <alignment horizontal="center" vertical="center"/>
    </xf>
    <xf numFmtId="0" fontId="12" fillId="13" borderId="55" xfId="4" applyFont="1" applyFill="1" applyBorder="1" applyAlignment="1">
      <alignment horizontal="center" vertical="center"/>
    </xf>
  </cellXfs>
  <cellStyles count="5">
    <cellStyle name="Followed Hyperlink" xfId="2" builtinId="9" hidden="1"/>
    <cellStyle name="Hyperlink" xfId="1" builtinId="8" hidden="1"/>
    <cellStyle name="Normal" xfId="0" builtinId="0"/>
    <cellStyle name="Normal 2" xfId="3" xr:uid="{00000000-0005-0000-0000-000004000000}"/>
    <cellStyle name="Normal 2 2" xfId="4" xr:uid="{DB1A2867-B5E5-6B47-AC0D-7F23F15049C3}"/>
  </cellStyles>
  <dxfs count="0"/>
  <tableStyles count="0" defaultTableStyle="TableStyleMedium9" defaultPivotStyle="PivotStyleMedium7"/>
  <colors>
    <mruColors>
      <color rgb="FFBFBFBF"/>
      <color rgb="FFE1E1E1"/>
      <color rgb="FFDFA701"/>
      <color rgb="FFEDEDED"/>
      <color rgb="FFF4FFDD"/>
      <color rgb="FFEAF5D2"/>
      <color rgb="FF009528"/>
      <color rgb="FFD6DCE4"/>
      <color rgb="FF00BD32"/>
      <color rgb="FFE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16495</xdr:colOff>
      <xdr:row>5</xdr:row>
      <xdr:rowOff>5786</xdr:rowOff>
    </xdr:from>
    <xdr:to>
      <xdr:col>42</xdr:col>
      <xdr:colOff>444501</xdr:colOff>
      <xdr:row>26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551A085-9F8F-5448-B228-1631EBD97A02}"/>
            </a:ext>
          </a:extLst>
        </xdr:cNvPr>
        <xdr:cNvSpPr/>
      </xdr:nvSpPr>
      <xdr:spPr>
        <a:xfrm>
          <a:off x="23028895" y="1699119"/>
          <a:ext cx="428006" cy="6852214"/>
        </a:xfrm>
        <a:prstGeom prst="rect">
          <a:avLst/>
        </a:prstGeom>
        <a:gradFill flip="none" rotWithShape="1">
          <a:gsLst>
            <a:gs pos="0">
              <a:schemeClr val="tx1">
                <a:lumMod val="65000"/>
                <a:lumOff val="35000"/>
                <a:alpha val="89000"/>
              </a:schemeClr>
            </a:gs>
            <a:gs pos="50000">
              <a:schemeClr val="tx1">
                <a:lumMod val="50000"/>
                <a:lumOff val="50000"/>
                <a:alpha val="66000"/>
              </a:schemeClr>
            </a:gs>
            <a:gs pos="100000">
              <a:schemeClr val="bg2">
                <a:lumMod val="90000"/>
                <a:alpha val="76000"/>
              </a:schemeClr>
            </a:gs>
          </a:gsLst>
          <a:path path="circle">
            <a:fillToRect l="100000" t="100000"/>
          </a:path>
          <a:tileRect r="-100000" b="-10000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" rtlCol="0" anchor="ctr"/>
        <a:lstStyle/>
        <a:p>
          <a:pPr algn="ctr"/>
          <a:r>
            <a:rPr lang="en-US" sz="1100">
              <a:latin typeface="Century Gothic" panose="020B0502020202020204" pitchFamily="34" charset="0"/>
            </a:rPr>
            <a:t>PROJECT END</a:t>
          </a:r>
        </a:p>
        <a:p>
          <a:pPr algn="ctr"/>
          <a:endParaRPr lang="en-US" sz="1100">
            <a:latin typeface="Century Gothic" panose="020B0502020202020204" pitchFamily="34" charset="0"/>
          </a:endParaRPr>
        </a:p>
      </xdr:txBody>
    </xdr:sp>
    <xdr:clientData/>
  </xdr:twoCellAnchor>
  <xdr:twoCellAnchor editAs="absolute">
    <xdr:from>
      <xdr:col>8</xdr:col>
      <xdr:colOff>378617</xdr:colOff>
      <xdr:row>0</xdr:row>
      <xdr:rowOff>132147</xdr:rowOff>
    </xdr:from>
    <xdr:to>
      <xdr:col>11</xdr:col>
      <xdr:colOff>155497</xdr:colOff>
      <xdr:row>35</xdr:row>
      <xdr:rowOff>4274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A114AC02-A9F4-0146-88C8-8D8531ACD49F}"/>
            </a:ext>
          </a:extLst>
        </xdr:cNvPr>
        <xdr:cNvGrpSpPr/>
      </xdr:nvGrpSpPr>
      <xdr:grpSpPr>
        <a:xfrm>
          <a:off x="8236742" y="132147"/>
          <a:ext cx="1034180" cy="12988052"/>
          <a:chOff x="10516551" y="313086"/>
          <a:chExt cx="442599" cy="10297323"/>
        </a:xfrm>
      </xdr:grpSpPr>
      <xdr:cxnSp macro="">
        <xdr:nvCxnSpPr>
          <xdr:cNvPr id="24" name="Straight Connector 23">
            <a:extLst>
              <a:ext uri="{FF2B5EF4-FFF2-40B4-BE49-F238E27FC236}">
                <a16:creationId xmlns:a16="http://schemas.microsoft.com/office/drawing/2014/main" id="{6F5E8123-C2D9-5F47-9D2E-B22E873D8F7C}"/>
              </a:ext>
            </a:extLst>
          </xdr:cNvPr>
          <xdr:cNvCxnSpPr/>
        </xdr:nvCxnSpPr>
        <xdr:spPr>
          <a:xfrm>
            <a:off x="10555955" y="571500"/>
            <a:ext cx="0" cy="10038909"/>
          </a:xfrm>
          <a:prstGeom prst="line">
            <a:avLst/>
          </a:prstGeom>
          <a:ln w="76200">
            <a:gradFill flip="none" rotWithShape="1">
              <a:gsLst>
                <a:gs pos="100000">
                  <a:srgbClr val="00BD32"/>
                </a:gs>
                <a:gs pos="0">
                  <a:srgbClr val="92D050"/>
                </a:gs>
              </a:gsLst>
              <a:lin ang="16200000" scaled="1"/>
              <a:tileRect/>
            </a:gradFill>
            <a:tailEnd type="none" w="lg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5" name="Round Diagonal Corner Rectangle 24">
            <a:extLst>
              <a:ext uri="{FF2B5EF4-FFF2-40B4-BE49-F238E27FC236}">
                <a16:creationId xmlns:a16="http://schemas.microsoft.com/office/drawing/2014/main" id="{3D6A2806-FC7A-2844-8C16-0FB35A210285}"/>
              </a:ext>
            </a:extLst>
          </xdr:cNvPr>
          <xdr:cNvSpPr>
            <a:spLocks noChangeAspect="1"/>
          </xdr:cNvSpPr>
        </xdr:nvSpPr>
        <xdr:spPr>
          <a:xfrm>
            <a:off x="10516551" y="313086"/>
            <a:ext cx="442599" cy="342900"/>
          </a:xfrm>
          <a:prstGeom prst="round2DiagRect">
            <a:avLst/>
          </a:prstGeom>
          <a:gradFill flip="none" rotWithShape="1">
            <a:gsLst>
              <a:gs pos="0">
                <a:srgbClr val="92D050"/>
              </a:gs>
              <a:gs pos="100000">
                <a:srgbClr val="00BD32"/>
              </a:gs>
            </a:gsLst>
            <a:path path="circle">
              <a:fillToRect l="50000" t="130000" r="50000" b="-30000"/>
            </a:path>
            <a:tileRect/>
          </a:gradFill>
          <a:ln>
            <a:solidFill>
              <a:srgbClr val="009528"/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400" b="1">
                <a:solidFill>
                  <a:schemeClr val="bg1"/>
                </a:solidFill>
                <a:latin typeface="Century Gothic" panose="020B0502020202020204" pitchFamily="34" charset="0"/>
                <a:ea typeface="Arial" charset="0"/>
                <a:cs typeface="Arial" charset="0"/>
              </a:rPr>
              <a:t>EB4</a:t>
            </a:r>
            <a:r>
              <a:rPr lang="en-US" sz="1400" b="1" baseline="0">
                <a:solidFill>
                  <a:schemeClr val="bg1"/>
                </a:solidFill>
                <a:latin typeface="Century Gothic" panose="020B0502020202020204" pitchFamily="34" charset="0"/>
                <a:ea typeface="Arial" charset="0"/>
                <a:cs typeface="Arial" charset="0"/>
              </a:rPr>
              <a:t> 2024</a:t>
            </a:r>
            <a:endParaRPr lang="en-US" sz="1400" b="1">
              <a:solidFill>
                <a:schemeClr val="bg1"/>
              </a:solidFill>
              <a:latin typeface="Century Gothic" panose="020B0502020202020204" pitchFamily="34" charset="0"/>
              <a:ea typeface="Arial" charset="0"/>
              <a:cs typeface="Arial" charset="0"/>
            </a:endParaRPr>
          </a:p>
        </xdr:txBody>
      </xdr:sp>
    </xdr:grpSp>
    <xdr:clientData/>
  </xdr:twoCellAnchor>
  <xdr:twoCellAnchor>
    <xdr:from>
      <xdr:col>2</xdr:col>
      <xdr:colOff>55436</xdr:colOff>
      <xdr:row>18</xdr:row>
      <xdr:rowOff>23671</xdr:rowOff>
    </xdr:from>
    <xdr:to>
      <xdr:col>6</xdr:col>
      <xdr:colOff>1533183</xdr:colOff>
      <xdr:row>18</xdr:row>
      <xdr:rowOff>420381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3EBEA9C7-0226-3749-A68B-78331472BA0D}"/>
            </a:ext>
          </a:extLst>
        </xdr:cNvPr>
        <xdr:cNvSpPr/>
      </xdr:nvSpPr>
      <xdr:spPr>
        <a:xfrm>
          <a:off x="2376470" y="7676516"/>
          <a:ext cx="3623610" cy="39671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2.7 Full OOF project document</a:t>
          </a:r>
        </a:p>
      </xdr:txBody>
    </xdr:sp>
    <xdr:clientData/>
  </xdr:twoCellAnchor>
  <xdr:twoCellAnchor>
    <xdr:from>
      <xdr:col>2</xdr:col>
      <xdr:colOff>55436</xdr:colOff>
      <xdr:row>12</xdr:row>
      <xdr:rowOff>30113</xdr:rowOff>
    </xdr:from>
    <xdr:to>
      <xdr:col>6</xdr:col>
      <xdr:colOff>1533183</xdr:colOff>
      <xdr:row>12</xdr:row>
      <xdr:rowOff>426823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9792CFAC-007F-164D-A97A-2491BE3A751D}"/>
            </a:ext>
          </a:extLst>
        </xdr:cNvPr>
        <xdr:cNvSpPr/>
      </xdr:nvSpPr>
      <xdr:spPr>
        <a:xfrm>
          <a:off x="2376470" y="4923992"/>
          <a:ext cx="3623610" cy="39671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2.1 Two industry engagement strategies</a:t>
          </a:r>
        </a:p>
      </xdr:txBody>
    </xdr:sp>
    <xdr:clientData/>
  </xdr:twoCellAnchor>
  <xdr:twoCellAnchor>
    <xdr:from>
      <xdr:col>2</xdr:col>
      <xdr:colOff>55436</xdr:colOff>
      <xdr:row>13</xdr:row>
      <xdr:rowOff>29039</xdr:rowOff>
    </xdr:from>
    <xdr:to>
      <xdr:col>6</xdr:col>
      <xdr:colOff>1533183</xdr:colOff>
      <xdr:row>13</xdr:row>
      <xdr:rowOff>425749</xdr:rowOff>
    </xdr:to>
    <xdr:sp macro="" textlink="">
      <xdr:nvSpPr>
        <xdr:cNvPr id="122" name="Rectangle 32">
          <a:extLst>
            <a:ext uri="{FF2B5EF4-FFF2-40B4-BE49-F238E27FC236}">
              <a16:creationId xmlns:a16="http://schemas.microsoft.com/office/drawing/2014/main" id="{A06F2DCF-296F-3044-8915-04419B9C7D62}"/>
            </a:ext>
          </a:extLst>
        </xdr:cNvPr>
        <xdr:cNvSpPr/>
      </xdr:nvSpPr>
      <xdr:spPr>
        <a:xfrm>
          <a:off x="2376470" y="5382746"/>
          <a:ext cx="3623610" cy="39671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2.2 One financial architecture strategy &amp; de-risking tools</a:t>
          </a:r>
        </a:p>
      </xdr:txBody>
    </xdr:sp>
    <xdr:clientData/>
  </xdr:twoCellAnchor>
  <xdr:twoCellAnchor>
    <xdr:from>
      <xdr:col>2</xdr:col>
      <xdr:colOff>55436</xdr:colOff>
      <xdr:row>15</xdr:row>
      <xdr:rowOff>26892</xdr:rowOff>
    </xdr:from>
    <xdr:to>
      <xdr:col>6</xdr:col>
      <xdr:colOff>1533183</xdr:colOff>
      <xdr:row>15</xdr:row>
      <xdr:rowOff>423602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FEF11D18-64C0-2042-B070-CB4F67A6DF39}"/>
            </a:ext>
          </a:extLst>
        </xdr:cNvPr>
        <xdr:cNvSpPr/>
      </xdr:nvSpPr>
      <xdr:spPr>
        <a:xfrm>
          <a:off x="2376470" y="6300254"/>
          <a:ext cx="3623610" cy="39671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2.4 Legal modelling</a:t>
          </a:r>
        </a:p>
      </xdr:txBody>
    </xdr:sp>
    <xdr:clientData/>
  </xdr:twoCellAnchor>
  <xdr:twoCellAnchor>
    <xdr:from>
      <xdr:col>2</xdr:col>
      <xdr:colOff>55436</xdr:colOff>
      <xdr:row>16</xdr:row>
      <xdr:rowOff>25818</xdr:rowOff>
    </xdr:from>
    <xdr:to>
      <xdr:col>6</xdr:col>
      <xdr:colOff>1533183</xdr:colOff>
      <xdr:row>16</xdr:row>
      <xdr:rowOff>422528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C86C88F5-95E7-1043-BED0-372D21D89868}"/>
            </a:ext>
          </a:extLst>
        </xdr:cNvPr>
        <xdr:cNvSpPr/>
      </xdr:nvSpPr>
      <xdr:spPr>
        <a:xfrm>
          <a:off x="2376470" y="6759008"/>
          <a:ext cx="3623610" cy="39671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2.5 One scientific paper on conservation needs</a:t>
          </a:r>
        </a:p>
      </xdr:txBody>
    </xdr:sp>
    <xdr:clientData/>
  </xdr:twoCellAnchor>
  <xdr:twoCellAnchor>
    <xdr:from>
      <xdr:col>2</xdr:col>
      <xdr:colOff>55436</xdr:colOff>
      <xdr:row>6</xdr:row>
      <xdr:rowOff>36554</xdr:rowOff>
    </xdr:from>
    <xdr:to>
      <xdr:col>6</xdr:col>
      <xdr:colOff>1533183</xdr:colOff>
      <xdr:row>6</xdr:row>
      <xdr:rowOff>433264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96DD40A1-91B0-D545-95C3-C6A3D42DE9F8}"/>
            </a:ext>
          </a:extLst>
        </xdr:cNvPr>
        <xdr:cNvSpPr/>
      </xdr:nvSpPr>
      <xdr:spPr>
        <a:xfrm>
          <a:off x="2376470" y="2171468"/>
          <a:ext cx="3623610" cy="396710"/>
        </a:xfrm>
        <a:prstGeom prst="rect">
          <a:avLst/>
        </a:prstGeom>
        <a:solidFill>
          <a:srgbClr val="009528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1.2 Stakeholder mapping &amp; prioritization</a:t>
          </a:r>
        </a:p>
      </xdr:txBody>
    </xdr:sp>
    <xdr:clientData/>
  </xdr:twoCellAnchor>
  <xdr:twoCellAnchor>
    <xdr:from>
      <xdr:col>2</xdr:col>
      <xdr:colOff>55436</xdr:colOff>
      <xdr:row>7</xdr:row>
      <xdr:rowOff>35481</xdr:rowOff>
    </xdr:from>
    <xdr:to>
      <xdr:col>6</xdr:col>
      <xdr:colOff>1533183</xdr:colOff>
      <xdr:row>7</xdr:row>
      <xdr:rowOff>432191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3F8F47A4-43B3-134F-9D8C-3BD007E85647}"/>
            </a:ext>
          </a:extLst>
        </xdr:cNvPr>
        <xdr:cNvSpPr/>
      </xdr:nvSpPr>
      <xdr:spPr>
        <a:xfrm>
          <a:off x="2376470" y="2630222"/>
          <a:ext cx="3623610" cy="396710"/>
        </a:xfrm>
        <a:prstGeom prst="rect">
          <a:avLst/>
        </a:prstGeom>
        <a:solidFill>
          <a:srgbClr val="009528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1.3 One stakeholder engagement strategy</a:t>
          </a:r>
        </a:p>
      </xdr:txBody>
    </xdr:sp>
    <xdr:clientData/>
  </xdr:twoCellAnchor>
  <xdr:twoCellAnchor>
    <xdr:from>
      <xdr:col>2</xdr:col>
      <xdr:colOff>55436</xdr:colOff>
      <xdr:row>8</xdr:row>
      <xdr:rowOff>34407</xdr:rowOff>
    </xdr:from>
    <xdr:to>
      <xdr:col>6</xdr:col>
      <xdr:colOff>1533183</xdr:colOff>
      <xdr:row>8</xdr:row>
      <xdr:rowOff>431117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716739CB-0F04-3B4D-A809-56B7CC014B6A}"/>
            </a:ext>
          </a:extLst>
        </xdr:cNvPr>
        <xdr:cNvSpPr/>
      </xdr:nvSpPr>
      <xdr:spPr>
        <a:xfrm>
          <a:off x="2376470" y="3088976"/>
          <a:ext cx="3623610" cy="396710"/>
        </a:xfrm>
        <a:prstGeom prst="rect">
          <a:avLst/>
        </a:prstGeom>
        <a:solidFill>
          <a:srgbClr val="009528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1.4 Five-days high-level dialogues with priority stakeholders</a:t>
          </a:r>
        </a:p>
      </xdr:txBody>
    </xdr:sp>
    <xdr:clientData/>
  </xdr:twoCellAnchor>
  <xdr:twoCellAnchor>
    <xdr:from>
      <xdr:col>2</xdr:col>
      <xdr:colOff>53127</xdr:colOff>
      <xdr:row>9</xdr:row>
      <xdr:rowOff>33333</xdr:rowOff>
    </xdr:from>
    <xdr:to>
      <xdr:col>6</xdr:col>
      <xdr:colOff>1535492</xdr:colOff>
      <xdr:row>9</xdr:row>
      <xdr:rowOff>430043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274D6AA6-2825-CA40-B1B2-2D2340AD252B}"/>
            </a:ext>
          </a:extLst>
        </xdr:cNvPr>
        <xdr:cNvSpPr/>
      </xdr:nvSpPr>
      <xdr:spPr>
        <a:xfrm>
          <a:off x="2374161" y="3547730"/>
          <a:ext cx="3628228" cy="396710"/>
        </a:xfrm>
        <a:prstGeom prst="rect">
          <a:avLst/>
        </a:prstGeom>
        <a:solidFill>
          <a:srgbClr val="009528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1.5 One workshop to validate declaration</a:t>
          </a:r>
        </a:p>
      </xdr:txBody>
    </xdr:sp>
    <xdr:clientData/>
  </xdr:twoCellAnchor>
  <xdr:twoCellAnchor>
    <xdr:from>
      <xdr:col>2</xdr:col>
      <xdr:colOff>55436</xdr:colOff>
      <xdr:row>11</xdr:row>
      <xdr:rowOff>31186</xdr:rowOff>
    </xdr:from>
    <xdr:to>
      <xdr:col>6</xdr:col>
      <xdr:colOff>1533183</xdr:colOff>
      <xdr:row>11</xdr:row>
      <xdr:rowOff>427896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40DFB402-6E7F-8B44-9115-8F7ADF4E3F75}"/>
            </a:ext>
          </a:extLst>
        </xdr:cNvPr>
        <xdr:cNvSpPr/>
      </xdr:nvSpPr>
      <xdr:spPr>
        <a:xfrm>
          <a:off x="2376470" y="4465238"/>
          <a:ext cx="3623610" cy="396710"/>
        </a:xfrm>
        <a:prstGeom prst="rect">
          <a:avLst/>
        </a:prstGeom>
        <a:solidFill>
          <a:srgbClr val="009528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1.7 Events, workshops, and dialogues</a:t>
          </a:r>
        </a:p>
      </xdr:txBody>
    </xdr:sp>
    <xdr:clientData/>
  </xdr:twoCellAnchor>
  <xdr:twoCellAnchor>
    <xdr:from>
      <xdr:col>2</xdr:col>
      <xdr:colOff>55436</xdr:colOff>
      <xdr:row>20</xdr:row>
      <xdr:rowOff>21524</xdr:rowOff>
    </xdr:from>
    <xdr:to>
      <xdr:col>6</xdr:col>
      <xdr:colOff>1533183</xdr:colOff>
      <xdr:row>20</xdr:row>
      <xdr:rowOff>418234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02777E68-074D-354D-B077-943A3844F831}"/>
            </a:ext>
          </a:extLst>
        </xdr:cNvPr>
        <xdr:cNvSpPr/>
      </xdr:nvSpPr>
      <xdr:spPr>
        <a:xfrm>
          <a:off x="2376470" y="8594024"/>
          <a:ext cx="3623610" cy="396710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3.2  Five meetings with BEFF and UNOC co-organizers</a:t>
          </a:r>
        </a:p>
      </xdr:txBody>
    </xdr:sp>
    <xdr:clientData/>
  </xdr:twoCellAnchor>
  <xdr:twoCellAnchor>
    <xdr:from>
      <xdr:col>2</xdr:col>
      <xdr:colOff>55436</xdr:colOff>
      <xdr:row>21</xdr:row>
      <xdr:rowOff>20450</xdr:rowOff>
    </xdr:from>
    <xdr:to>
      <xdr:col>6</xdr:col>
      <xdr:colOff>1533183</xdr:colOff>
      <xdr:row>21</xdr:row>
      <xdr:rowOff>417160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197665B7-8C39-FA47-8F26-13DD1C814E85}"/>
            </a:ext>
          </a:extLst>
        </xdr:cNvPr>
        <xdr:cNvSpPr/>
      </xdr:nvSpPr>
      <xdr:spPr>
        <a:xfrm>
          <a:off x="2376470" y="9052778"/>
          <a:ext cx="3623610" cy="396710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3.3  Political and strategic communication materials</a:t>
          </a:r>
        </a:p>
      </xdr:txBody>
    </xdr:sp>
    <xdr:clientData/>
  </xdr:twoCellAnchor>
  <xdr:twoCellAnchor>
    <xdr:from>
      <xdr:col>2</xdr:col>
      <xdr:colOff>55436</xdr:colOff>
      <xdr:row>23</xdr:row>
      <xdr:rowOff>18303</xdr:rowOff>
    </xdr:from>
    <xdr:to>
      <xdr:col>6</xdr:col>
      <xdr:colOff>1533183</xdr:colOff>
      <xdr:row>23</xdr:row>
      <xdr:rowOff>415013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1DC020F5-A716-6246-B38C-AA117ECE3CE7}"/>
            </a:ext>
          </a:extLst>
        </xdr:cNvPr>
        <xdr:cNvSpPr/>
      </xdr:nvSpPr>
      <xdr:spPr>
        <a:xfrm>
          <a:off x="2376470" y="9970286"/>
          <a:ext cx="3623610" cy="396710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3.5 Official submission of reccomendation to UNOC</a:t>
          </a:r>
        </a:p>
      </xdr:txBody>
    </xdr:sp>
    <xdr:clientData/>
  </xdr:twoCellAnchor>
  <xdr:twoCellAnchor>
    <xdr:from>
      <xdr:col>2</xdr:col>
      <xdr:colOff>55436</xdr:colOff>
      <xdr:row>24</xdr:row>
      <xdr:rowOff>17230</xdr:rowOff>
    </xdr:from>
    <xdr:to>
      <xdr:col>6</xdr:col>
      <xdr:colOff>1533183</xdr:colOff>
      <xdr:row>24</xdr:row>
      <xdr:rowOff>413940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4EA0E617-529A-5D42-A877-D7656F59F7BB}"/>
            </a:ext>
          </a:extLst>
        </xdr:cNvPr>
        <xdr:cNvSpPr/>
      </xdr:nvSpPr>
      <xdr:spPr>
        <a:xfrm>
          <a:off x="2376470" y="10429040"/>
          <a:ext cx="3623610" cy="396710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3.6 Event at BEFF</a:t>
          </a:r>
        </a:p>
      </xdr:txBody>
    </xdr:sp>
    <xdr:clientData/>
  </xdr:twoCellAnchor>
  <xdr:twoCellAnchor>
    <xdr:from>
      <xdr:col>2</xdr:col>
      <xdr:colOff>55436</xdr:colOff>
      <xdr:row>25</xdr:row>
      <xdr:rowOff>16163</xdr:rowOff>
    </xdr:from>
    <xdr:to>
      <xdr:col>6</xdr:col>
      <xdr:colOff>1533183</xdr:colOff>
      <xdr:row>25</xdr:row>
      <xdr:rowOff>412873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D148FD68-052F-F54E-9DC4-D566EFAFC2B2}"/>
            </a:ext>
          </a:extLst>
        </xdr:cNvPr>
        <xdr:cNvSpPr/>
      </xdr:nvSpPr>
      <xdr:spPr>
        <a:xfrm>
          <a:off x="2376470" y="10887801"/>
          <a:ext cx="3623610" cy="396710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3.7  Two high-level events and declaration signing </a:t>
          </a:r>
        </a:p>
        <a:p>
          <a:pPr algn="ctr"/>
          <a:r>
            <a:rPr lang="en-US" sz="1100" baseline="0">
              <a:latin typeface="Century Gothic" panose="020B0502020202020204" pitchFamily="34" charset="0"/>
            </a:rPr>
            <a:t>at UNOC</a:t>
          </a:r>
        </a:p>
      </xdr:txBody>
    </xdr:sp>
    <xdr:clientData/>
  </xdr:twoCellAnchor>
  <xdr:twoCellAnchor>
    <xdr:from>
      <xdr:col>10</xdr:col>
      <xdr:colOff>182640</xdr:colOff>
      <xdr:row>18</xdr:row>
      <xdr:rowOff>7797</xdr:rowOff>
    </xdr:from>
    <xdr:to>
      <xdr:col>27</xdr:col>
      <xdr:colOff>125533</xdr:colOff>
      <xdr:row>18</xdr:row>
      <xdr:rowOff>404065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FE2F1135-DEDC-8040-A747-419E3B1DC178}"/>
            </a:ext>
          </a:extLst>
        </xdr:cNvPr>
        <xdr:cNvSpPr/>
      </xdr:nvSpPr>
      <xdr:spPr>
        <a:xfrm>
          <a:off x="8852507" y="7644730"/>
          <a:ext cx="7715293" cy="39626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solidFill>
                <a:schemeClr val="tx1"/>
              </a:solidFill>
              <a:latin typeface="Century Gothic" panose="020B0502020202020204" pitchFamily="34" charset="0"/>
            </a:rPr>
            <a:t>Drafting stage</a:t>
          </a:r>
        </a:p>
      </xdr:txBody>
    </xdr:sp>
    <xdr:clientData/>
  </xdr:twoCellAnchor>
  <xdr:twoCellAnchor>
    <xdr:from>
      <xdr:col>27</xdr:col>
      <xdr:colOff>194663</xdr:colOff>
      <xdr:row>18</xdr:row>
      <xdr:rowOff>25399</xdr:rowOff>
    </xdr:from>
    <xdr:to>
      <xdr:col>39</xdr:col>
      <xdr:colOff>101601</xdr:colOff>
      <xdr:row>18</xdr:row>
      <xdr:rowOff>412491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D8FE823E-53B4-064E-8D56-0671A41BDA6A}"/>
            </a:ext>
          </a:extLst>
        </xdr:cNvPr>
        <xdr:cNvSpPr/>
      </xdr:nvSpPr>
      <xdr:spPr>
        <a:xfrm>
          <a:off x="16636930" y="7662332"/>
          <a:ext cx="5393338" cy="38709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solidFill>
                <a:schemeClr val="tx1"/>
              </a:solidFill>
              <a:latin typeface="Century Gothic" panose="020B0502020202020204" pitchFamily="34" charset="0"/>
            </a:rPr>
            <a:t>Refinement &amp; finalization stage</a:t>
          </a:r>
        </a:p>
      </xdr:txBody>
    </xdr:sp>
    <xdr:clientData/>
  </xdr:twoCellAnchor>
  <xdr:twoCellAnchor>
    <xdr:from>
      <xdr:col>39</xdr:col>
      <xdr:colOff>195271</xdr:colOff>
      <xdr:row>18</xdr:row>
      <xdr:rowOff>41476</xdr:rowOff>
    </xdr:from>
    <xdr:to>
      <xdr:col>41</xdr:col>
      <xdr:colOff>118534</xdr:colOff>
      <xdr:row>18</xdr:row>
      <xdr:rowOff>428568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301525F2-1CAC-AE42-9D97-7DF404BE4136}"/>
            </a:ext>
          </a:extLst>
        </xdr:cNvPr>
        <xdr:cNvSpPr/>
      </xdr:nvSpPr>
      <xdr:spPr>
        <a:xfrm>
          <a:off x="22123938" y="7678409"/>
          <a:ext cx="837663" cy="387092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latin typeface="Century Gothic" panose="020B0502020202020204" pitchFamily="34" charset="0"/>
            </a:rPr>
            <a:t>Submission to EB</a:t>
          </a:r>
        </a:p>
      </xdr:txBody>
    </xdr:sp>
    <xdr:clientData/>
  </xdr:twoCellAnchor>
  <xdr:twoCellAnchor>
    <xdr:from>
      <xdr:col>13</xdr:col>
      <xdr:colOff>82188</xdr:colOff>
      <xdr:row>12</xdr:row>
      <xdr:rowOff>46414</xdr:rowOff>
    </xdr:from>
    <xdr:to>
      <xdr:col>23</xdr:col>
      <xdr:colOff>392744</xdr:colOff>
      <xdr:row>12</xdr:row>
      <xdr:rowOff>423334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46C7B43B-35B8-524F-BD19-2B7086B2C28C}"/>
            </a:ext>
          </a:extLst>
        </xdr:cNvPr>
        <xdr:cNvSpPr/>
      </xdr:nvSpPr>
      <xdr:spPr>
        <a:xfrm>
          <a:off x="10123655" y="4940147"/>
          <a:ext cx="4882556" cy="37692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solidFill>
                <a:schemeClr val="tx1"/>
              </a:solidFill>
              <a:latin typeface="Century Gothic" panose="020B0502020202020204" pitchFamily="34" charset="0"/>
            </a:rPr>
            <a:t>Recruitment of consultant &amp; initial drafting stage</a:t>
          </a:r>
        </a:p>
      </xdr:txBody>
    </xdr:sp>
    <xdr:clientData/>
  </xdr:twoCellAnchor>
  <xdr:twoCellAnchor>
    <xdr:from>
      <xdr:col>13</xdr:col>
      <xdr:colOff>82187</xdr:colOff>
      <xdr:row>13</xdr:row>
      <xdr:rowOff>46414</xdr:rowOff>
    </xdr:from>
    <xdr:to>
      <xdr:col>23</xdr:col>
      <xdr:colOff>392743</xdr:colOff>
      <xdr:row>13</xdr:row>
      <xdr:rowOff>423334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DD44A1A9-A50F-4344-8500-27F68A639DE3}"/>
            </a:ext>
          </a:extLst>
        </xdr:cNvPr>
        <xdr:cNvSpPr/>
      </xdr:nvSpPr>
      <xdr:spPr>
        <a:xfrm>
          <a:off x="10123654" y="5397347"/>
          <a:ext cx="4882556" cy="37692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solidFill>
                <a:schemeClr val="tx1"/>
              </a:solidFill>
              <a:latin typeface="Century Gothic" panose="020B0502020202020204" pitchFamily="34" charset="0"/>
            </a:rPr>
            <a:t>Recruitment of consultant &amp; initial drafting stage</a:t>
          </a:r>
        </a:p>
      </xdr:txBody>
    </xdr:sp>
    <xdr:clientData/>
  </xdr:twoCellAnchor>
  <xdr:twoCellAnchor>
    <xdr:from>
      <xdr:col>28</xdr:col>
      <xdr:colOff>71192</xdr:colOff>
      <xdr:row>14</xdr:row>
      <xdr:rowOff>19160</xdr:rowOff>
    </xdr:from>
    <xdr:to>
      <xdr:col>31</xdr:col>
      <xdr:colOff>24265</xdr:colOff>
      <xdr:row>14</xdr:row>
      <xdr:rowOff>406252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137EC6B9-6119-6345-9BFF-E2F50D8A62FA}"/>
            </a:ext>
          </a:extLst>
        </xdr:cNvPr>
        <xdr:cNvSpPr/>
      </xdr:nvSpPr>
      <xdr:spPr>
        <a:xfrm>
          <a:off x="16762621" y="5779517"/>
          <a:ext cx="1313787" cy="387092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latin typeface="Century Gothic" panose="020B0502020202020204" pitchFamily="34" charset="0"/>
            </a:rPr>
            <a:t>1 financial pathway </a:t>
          </a:r>
        </a:p>
      </xdr:txBody>
    </xdr:sp>
    <xdr:clientData/>
  </xdr:twoCellAnchor>
  <xdr:twoCellAnchor>
    <xdr:from>
      <xdr:col>28</xdr:col>
      <xdr:colOff>54258</xdr:colOff>
      <xdr:row>12</xdr:row>
      <xdr:rowOff>28042</xdr:rowOff>
    </xdr:from>
    <xdr:to>
      <xdr:col>31</xdr:col>
      <xdr:colOff>7331</xdr:colOff>
      <xdr:row>12</xdr:row>
      <xdr:rowOff>415134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DCADF2C-D7A3-4643-950D-345CE2BB50F2}"/>
            </a:ext>
          </a:extLst>
        </xdr:cNvPr>
        <xdr:cNvSpPr/>
      </xdr:nvSpPr>
      <xdr:spPr>
        <a:xfrm>
          <a:off x="16953725" y="4921775"/>
          <a:ext cx="1324673" cy="387092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latin typeface="Century Gothic" panose="020B0502020202020204" pitchFamily="34" charset="0"/>
            </a:rPr>
            <a:t>2 engagement strategies</a:t>
          </a:r>
        </a:p>
      </xdr:txBody>
    </xdr:sp>
    <xdr:clientData/>
  </xdr:twoCellAnchor>
  <xdr:twoCellAnchor>
    <xdr:from>
      <xdr:col>24</xdr:col>
      <xdr:colOff>54114</xdr:colOff>
      <xdr:row>12</xdr:row>
      <xdr:rowOff>38189</xdr:rowOff>
    </xdr:from>
    <xdr:to>
      <xdr:col>27</xdr:col>
      <xdr:colOff>392744</xdr:colOff>
      <xdr:row>12</xdr:row>
      <xdr:rowOff>425281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D175F3A8-F257-B946-B2D6-E711C82652C1}"/>
            </a:ext>
          </a:extLst>
        </xdr:cNvPr>
        <xdr:cNvSpPr/>
      </xdr:nvSpPr>
      <xdr:spPr>
        <a:xfrm>
          <a:off x="15124781" y="4931922"/>
          <a:ext cx="1710230" cy="38709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solidFill>
                <a:schemeClr val="tx1"/>
              </a:solidFill>
              <a:latin typeface="Century Gothic" panose="020B0502020202020204" pitchFamily="34" charset="0"/>
            </a:rPr>
            <a:t>Refinement &amp; finalization stage</a:t>
          </a:r>
        </a:p>
      </xdr:txBody>
    </xdr:sp>
    <xdr:clientData/>
  </xdr:twoCellAnchor>
  <xdr:twoCellAnchor>
    <xdr:from>
      <xdr:col>24</xdr:col>
      <xdr:colOff>50470</xdr:colOff>
      <xdr:row>13</xdr:row>
      <xdr:rowOff>47085</xdr:rowOff>
    </xdr:from>
    <xdr:to>
      <xdr:col>27</xdr:col>
      <xdr:colOff>390848</xdr:colOff>
      <xdr:row>13</xdr:row>
      <xdr:rowOff>434177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14D948F9-BC2C-F441-9FBF-FF0F9C9C7324}"/>
            </a:ext>
          </a:extLst>
        </xdr:cNvPr>
        <xdr:cNvSpPr/>
      </xdr:nvSpPr>
      <xdr:spPr>
        <a:xfrm>
          <a:off x="15121137" y="5398018"/>
          <a:ext cx="1711978" cy="38709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solidFill>
                <a:schemeClr val="tx1"/>
              </a:solidFill>
              <a:latin typeface="Century Gothic" panose="020B0502020202020204" pitchFamily="34" charset="0"/>
            </a:rPr>
            <a:t>Refinement &amp; finalization stage</a:t>
          </a:r>
        </a:p>
      </xdr:txBody>
    </xdr:sp>
    <xdr:clientData/>
  </xdr:twoCellAnchor>
  <xdr:twoCellAnchor>
    <xdr:from>
      <xdr:col>13</xdr:col>
      <xdr:colOff>58594</xdr:colOff>
      <xdr:row>16</xdr:row>
      <xdr:rowOff>42798</xdr:rowOff>
    </xdr:from>
    <xdr:to>
      <xdr:col>23</xdr:col>
      <xdr:colOff>420055</xdr:colOff>
      <xdr:row>16</xdr:row>
      <xdr:rowOff>419718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94FEB17F-A8EB-9041-BCD0-5D66C2DDC6AC}"/>
            </a:ext>
          </a:extLst>
        </xdr:cNvPr>
        <xdr:cNvSpPr/>
      </xdr:nvSpPr>
      <xdr:spPr>
        <a:xfrm>
          <a:off x="10100061" y="6765331"/>
          <a:ext cx="4933461" cy="37692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solidFill>
                <a:schemeClr val="tx1"/>
              </a:solidFill>
              <a:latin typeface="Century Gothic" panose="020B0502020202020204" pitchFamily="34" charset="0"/>
            </a:rPr>
            <a:t>Recruitment of consultant &amp; initial drafting stage</a:t>
          </a:r>
        </a:p>
      </xdr:txBody>
    </xdr:sp>
    <xdr:clientData/>
  </xdr:twoCellAnchor>
  <xdr:twoCellAnchor>
    <xdr:from>
      <xdr:col>28</xdr:col>
      <xdr:colOff>57183</xdr:colOff>
      <xdr:row>16</xdr:row>
      <xdr:rowOff>37979</xdr:rowOff>
    </xdr:from>
    <xdr:to>
      <xdr:col>31</xdr:col>
      <xdr:colOff>7331</xdr:colOff>
      <xdr:row>16</xdr:row>
      <xdr:rowOff>425071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B265EF75-A1DD-1B46-9CAE-568D56A26DAE}"/>
            </a:ext>
          </a:extLst>
        </xdr:cNvPr>
        <xdr:cNvSpPr/>
      </xdr:nvSpPr>
      <xdr:spPr>
        <a:xfrm>
          <a:off x="16956650" y="6760512"/>
          <a:ext cx="1321748" cy="387092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latin typeface="Century Gothic" panose="020B0502020202020204" pitchFamily="34" charset="0"/>
            </a:rPr>
            <a:t>1 scientific paper</a:t>
          </a:r>
        </a:p>
      </xdr:txBody>
    </xdr:sp>
    <xdr:clientData/>
  </xdr:twoCellAnchor>
  <xdr:twoCellAnchor>
    <xdr:from>
      <xdr:col>24</xdr:col>
      <xdr:colOff>37688</xdr:colOff>
      <xdr:row>16</xdr:row>
      <xdr:rowOff>26537</xdr:rowOff>
    </xdr:from>
    <xdr:to>
      <xdr:col>27</xdr:col>
      <xdr:colOff>406400</xdr:colOff>
      <xdr:row>16</xdr:row>
      <xdr:rowOff>413629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39AFA17A-451C-A740-A5B6-7C73CA542440}"/>
            </a:ext>
          </a:extLst>
        </xdr:cNvPr>
        <xdr:cNvSpPr/>
      </xdr:nvSpPr>
      <xdr:spPr>
        <a:xfrm>
          <a:off x="15108355" y="6749070"/>
          <a:ext cx="1740312" cy="38709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solidFill>
                <a:schemeClr val="tx1"/>
              </a:solidFill>
              <a:latin typeface="Century Gothic" panose="020B0502020202020204" pitchFamily="34" charset="0"/>
            </a:rPr>
            <a:t>Refinement &amp; finalization stage</a:t>
          </a:r>
        </a:p>
      </xdr:txBody>
    </xdr:sp>
    <xdr:clientData/>
  </xdr:twoCellAnchor>
  <xdr:twoCellAnchor>
    <xdr:from>
      <xdr:col>17</xdr:col>
      <xdr:colOff>58595</xdr:colOff>
      <xdr:row>15</xdr:row>
      <xdr:rowOff>42798</xdr:rowOff>
    </xdr:from>
    <xdr:to>
      <xdr:col>28</xdr:col>
      <xdr:colOff>391281</xdr:colOff>
      <xdr:row>15</xdr:row>
      <xdr:rowOff>419718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9DEC06D4-E065-E849-AA97-DB2289681FD5}"/>
            </a:ext>
          </a:extLst>
        </xdr:cNvPr>
        <xdr:cNvSpPr/>
      </xdr:nvSpPr>
      <xdr:spPr>
        <a:xfrm>
          <a:off x="11928862" y="6308131"/>
          <a:ext cx="5361886" cy="37692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solidFill>
                <a:schemeClr val="tx1"/>
              </a:solidFill>
              <a:latin typeface="Century Gothic" panose="020B0502020202020204" pitchFamily="34" charset="0"/>
            </a:rPr>
            <a:t>Recruitment of legal counsel, consultations, legal model drafting</a:t>
          </a:r>
        </a:p>
      </xdr:txBody>
    </xdr:sp>
    <xdr:clientData/>
  </xdr:twoCellAnchor>
  <xdr:twoCellAnchor>
    <xdr:from>
      <xdr:col>29</xdr:col>
      <xdr:colOff>50172</xdr:colOff>
      <xdr:row>15</xdr:row>
      <xdr:rowOff>44537</xdr:rowOff>
    </xdr:from>
    <xdr:to>
      <xdr:col>31</xdr:col>
      <xdr:colOff>7331</xdr:colOff>
      <xdr:row>15</xdr:row>
      <xdr:rowOff>431629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B532EF6E-C327-1745-9FFE-98FD7209FC04}"/>
            </a:ext>
          </a:extLst>
        </xdr:cNvPr>
        <xdr:cNvSpPr/>
      </xdr:nvSpPr>
      <xdr:spPr>
        <a:xfrm>
          <a:off x="17406839" y="6309870"/>
          <a:ext cx="871559" cy="387092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latin typeface="Century Gothic" panose="020B0502020202020204" pitchFamily="34" charset="0"/>
            </a:rPr>
            <a:t>1 legal model</a:t>
          </a:r>
        </a:p>
      </xdr:txBody>
    </xdr:sp>
    <xdr:clientData/>
  </xdr:twoCellAnchor>
  <xdr:twoCellAnchor>
    <xdr:from>
      <xdr:col>10</xdr:col>
      <xdr:colOff>38099</xdr:colOff>
      <xdr:row>6</xdr:row>
      <xdr:rowOff>48005</xdr:rowOff>
    </xdr:from>
    <xdr:to>
      <xdr:col>12</xdr:col>
      <xdr:colOff>393094</xdr:colOff>
      <xdr:row>6</xdr:row>
      <xdr:rowOff>435097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BF5C51E1-FFA0-2F48-86D5-56829DDA37B6}"/>
            </a:ext>
          </a:extLst>
        </xdr:cNvPr>
        <xdr:cNvSpPr/>
      </xdr:nvSpPr>
      <xdr:spPr>
        <a:xfrm>
          <a:off x="14287499" y="4924805"/>
          <a:ext cx="1269395" cy="387092"/>
        </a:xfrm>
        <a:prstGeom prst="rect">
          <a:avLst/>
        </a:prstGeom>
        <a:solidFill>
          <a:srgbClr val="009528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latin typeface="Century Gothic" panose="020B0502020202020204" pitchFamily="34" charset="0"/>
            </a:rPr>
            <a:t>1 Stakeholder </a:t>
          </a:r>
        </a:p>
        <a:p>
          <a:pPr algn="ctr"/>
          <a:r>
            <a:rPr lang="en-US" sz="1000" baseline="0">
              <a:latin typeface="Century Gothic" panose="020B0502020202020204" pitchFamily="34" charset="0"/>
            </a:rPr>
            <a:t>mapping</a:t>
          </a:r>
        </a:p>
      </xdr:txBody>
    </xdr:sp>
    <xdr:clientData/>
  </xdr:twoCellAnchor>
  <xdr:twoCellAnchor>
    <xdr:from>
      <xdr:col>10</xdr:col>
      <xdr:colOff>216155</xdr:colOff>
      <xdr:row>7</xdr:row>
      <xdr:rowOff>51633</xdr:rowOff>
    </xdr:from>
    <xdr:to>
      <xdr:col>13</xdr:col>
      <xdr:colOff>423333</xdr:colOff>
      <xdr:row>7</xdr:row>
      <xdr:rowOff>438725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DC0C883C-A63D-ED4F-B7C4-8320D5A1C451}"/>
            </a:ext>
          </a:extLst>
        </xdr:cNvPr>
        <xdr:cNvSpPr/>
      </xdr:nvSpPr>
      <xdr:spPr>
        <a:xfrm>
          <a:off x="14465555" y="5385633"/>
          <a:ext cx="1578778" cy="387092"/>
        </a:xfrm>
        <a:prstGeom prst="rect">
          <a:avLst/>
        </a:prstGeom>
        <a:solidFill>
          <a:srgbClr val="009528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latin typeface="Century Gothic" panose="020B0502020202020204" pitchFamily="34" charset="0"/>
            </a:rPr>
            <a:t>1 Stakeholder </a:t>
          </a:r>
        </a:p>
        <a:p>
          <a:pPr algn="ctr"/>
          <a:r>
            <a:rPr lang="en-US" sz="1000" baseline="0">
              <a:latin typeface="Century Gothic" panose="020B0502020202020204" pitchFamily="34" charset="0"/>
            </a:rPr>
            <a:t>Engagement Strategy</a:t>
          </a:r>
        </a:p>
      </xdr:txBody>
    </xdr:sp>
    <xdr:clientData/>
  </xdr:twoCellAnchor>
  <xdr:twoCellAnchor>
    <xdr:from>
      <xdr:col>14</xdr:col>
      <xdr:colOff>63500</xdr:colOff>
      <xdr:row>8</xdr:row>
      <xdr:rowOff>45518</xdr:rowOff>
    </xdr:from>
    <xdr:to>
      <xdr:col>24</xdr:col>
      <xdr:colOff>419099</xdr:colOff>
      <xdr:row>8</xdr:row>
      <xdr:rowOff>422438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733A0C61-A330-E441-9587-E72CCBC69DAE}"/>
            </a:ext>
          </a:extLst>
        </xdr:cNvPr>
        <xdr:cNvSpPr/>
      </xdr:nvSpPr>
      <xdr:spPr>
        <a:xfrm>
          <a:off x="10439400" y="6293918"/>
          <a:ext cx="4927599" cy="376920"/>
        </a:xfrm>
        <a:prstGeom prst="rect">
          <a:avLst/>
        </a:prstGeom>
        <a:solidFill>
          <a:srgbClr val="EAF5D2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solidFill>
                <a:schemeClr val="tx1"/>
              </a:solidFill>
              <a:latin typeface="Century Gothic" panose="020B0502020202020204" pitchFamily="34" charset="0"/>
            </a:rPr>
            <a:t>Organization of high-level dialogues in Paris</a:t>
          </a:r>
        </a:p>
      </xdr:txBody>
    </xdr:sp>
    <xdr:clientData/>
  </xdr:twoCellAnchor>
  <xdr:twoCellAnchor>
    <xdr:from>
      <xdr:col>25</xdr:col>
      <xdr:colOff>64965</xdr:colOff>
      <xdr:row>8</xdr:row>
      <xdr:rowOff>47401</xdr:rowOff>
    </xdr:from>
    <xdr:to>
      <xdr:col>26</xdr:col>
      <xdr:colOff>436989</xdr:colOff>
      <xdr:row>8</xdr:row>
      <xdr:rowOff>434493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55CDAD3F-98E1-9A4C-8568-6A9778BC71A6}"/>
            </a:ext>
          </a:extLst>
        </xdr:cNvPr>
        <xdr:cNvSpPr/>
      </xdr:nvSpPr>
      <xdr:spPr>
        <a:xfrm>
          <a:off x="15332277" y="6247186"/>
          <a:ext cx="822669" cy="387092"/>
        </a:xfrm>
        <a:prstGeom prst="rect">
          <a:avLst/>
        </a:prstGeom>
        <a:solidFill>
          <a:srgbClr val="009528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latin typeface="Century Gothic" panose="020B0502020202020204" pitchFamily="34" charset="0"/>
            </a:rPr>
            <a:t>5 High-level dialogues</a:t>
          </a:r>
        </a:p>
      </xdr:txBody>
    </xdr:sp>
    <xdr:clientData/>
  </xdr:twoCellAnchor>
  <xdr:twoCellAnchor>
    <xdr:from>
      <xdr:col>32</xdr:col>
      <xdr:colOff>5975</xdr:colOff>
      <xdr:row>10</xdr:row>
      <xdr:rowOff>34497</xdr:rowOff>
    </xdr:from>
    <xdr:to>
      <xdr:col>33</xdr:col>
      <xdr:colOff>436989</xdr:colOff>
      <xdr:row>10</xdr:row>
      <xdr:rowOff>421589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595BAA25-6F2A-A84E-BBC9-9AB6ED44C646}"/>
            </a:ext>
          </a:extLst>
        </xdr:cNvPr>
        <xdr:cNvSpPr/>
      </xdr:nvSpPr>
      <xdr:spPr>
        <a:xfrm>
          <a:off x="18463308" y="3971497"/>
          <a:ext cx="882570" cy="387092"/>
        </a:xfrm>
        <a:prstGeom prst="rect">
          <a:avLst/>
        </a:prstGeom>
        <a:solidFill>
          <a:srgbClr val="009528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latin typeface="Century Gothic" panose="020B0502020202020204" pitchFamily="34" charset="0"/>
            </a:rPr>
            <a:t> 1 declaration &amp;  report</a:t>
          </a:r>
        </a:p>
      </xdr:txBody>
    </xdr:sp>
    <xdr:clientData/>
  </xdr:twoCellAnchor>
  <xdr:twoCellAnchor>
    <xdr:from>
      <xdr:col>30</xdr:col>
      <xdr:colOff>61684</xdr:colOff>
      <xdr:row>9</xdr:row>
      <xdr:rowOff>49467</xdr:rowOff>
    </xdr:from>
    <xdr:to>
      <xdr:col>31</xdr:col>
      <xdr:colOff>425752</xdr:colOff>
      <xdr:row>9</xdr:row>
      <xdr:rowOff>436559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EBFF5008-FAF8-514D-9896-0ED21ACBABD9}"/>
            </a:ext>
          </a:extLst>
        </xdr:cNvPr>
        <xdr:cNvSpPr/>
      </xdr:nvSpPr>
      <xdr:spPr>
        <a:xfrm>
          <a:off x="17767847" y="6753886"/>
          <a:ext cx="821858" cy="387092"/>
        </a:xfrm>
        <a:prstGeom prst="rect">
          <a:avLst/>
        </a:prstGeom>
        <a:solidFill>
          <a:srgbClr val="009528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latin typeface="Century Gothic" panose="020B0502020202020204" pitchFamily="34" charset="0"/>
            </a:rPr>
            <a:t>1 validation workshop</a:t>
          </a:r>
        </a:p>
      </xdr:txBody>
    </xdr:sp>
    <xdr:clientData/>
  </xdr:twoCellAnchor>
  <xdr:twoCellAnchor>
    <xdr:from>
      <xdr:col>26</xdr:col>
      <xdr:colOff>132908</xdr:colOff>
      <xdr:row>9</xdr:row>
      <xdr:rowOff>46727</xdr:rowOff>
    </xdr:from>
    <xdr:to>
      <xdr:col>29</xdr:col>
      <xdr:colOff>413488</xdr:colOff>
      <xdr:row>9</xdr:row>
      <xdr:rowOff>423647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25C58862-6897-234C-A0D7-45DEC36B3266}"/>
            </a:ext>
          </a:extLst>
        </xdr:cNvPr>
        <xdr:cNvSpPr/>
      </xdr:nvSpPr>
      <xdr:spPr>
        <a:xfrm>
          <a:off x="16007908" y="6751146"/>
          <a:ext cx="1653952" cy="376920"/>
        </a:xfrm>
        <a:prstGeom prst="rect">
          <a:avLst/>
        </a:prstGeom>
        <a:solidFill>
          <a:srgbClr val="EAF5D2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solidFill>
                <a:schemeClr val="tx1"/>
              </a:solidFill>
              <a:latin typeface="Century Gothic" panose="020B0502020202020204" pitchFamily="34" charset="0"/>
            </a:rPr>
            <a:t>Organization of workshop in Busan, South Korea</a:t>
          </a:r>
        </a:p>
      </xdr:txBody>
    </xdr:sp>
    <xdr:clientData/>
  </xdr:twoCellAnchor>
  <xdr:twoCellAnchor>
    <xdr:from>
      <xdr:col>35</xdr:col>
      <xdr:colOff>61205</xdr:colOff>
      <xdr:row>23</xdr:row>
      <xdr:rowOff>45877</xdr:rowOff>
    </xdr:from>
    <xdr:to>
      <xdr:col>37</xdr:col>
      <xdr:colOff>447313</xdr:colOff>
      <xdr:row>23</xdr:row>
      <xdr:rowOff>432969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13F68EBC-47BB-2749-A183-5D0A36127982}"/>
            </a:ext>
          </a:extLst>
        </xdr:cNvPr>
        <xdr:cNvSpPr/>
      </xdr:nvSpPr>
      <xdr:spPr>
        <a:xfrm>
          <a:off x="18361446" y="7237443"/>
          <a:ext cx="1304180" cy="387092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latin typeface="Century Gothic" panose="020B0502020202020204" pitchFamily="34" charset="0"/>
            </a:rPr>
            <a:t>Final submission of reccomendation</a:t>
          </a:r>
        </a:p>
      </xdr:txBody>
    </xdr:sp>
    <xdr:clientData/>
  </xdr:twoCellAnchor>
  <xdr:twoCellAnchor>
    <xdr:from>
      <xdr:col>39</xdr:col>
      <xdr:colOff>82632</xdr:colOff>
      <xdr:row>25</xdr:row>
      <xdr:rowOff>29963</xdr:rowOff>
    </xdr:from>
    <xdr:to>
      <xdr:col>40</xdr:col>
      <xdr:colOff>446700</xdr:colOff>
      <xdr:row>25</xdr:row>
      <xdr:rowOff>417055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31AB57C2-09C0-B545-9AE9-134F1CC67CA6}"/>
            </a:ext>
          </a:extLst>
        </xdr:cNvPr>
        <xdr:cNvSpPr/>
      </xdr:nvSpPr>
      <xdr:spPr>
        <a:xfrm>
          <a:off x="20219018" y="8139602"/>
          <a:ext cx="823104" cy="387092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latin typeface="Century Gothic" panose="020B0502020202020204" pitchFamily="34" charset="0"/>
            </a:rPr>
            <a:t>2 UNOC Events</a:t>
          </a:r>
        </a:p>
      </xdr:txBody>
    </xdr:sp>
    <xdr:clientData/>
  </xdr:twoCellAnchor>
  <xdr:twoCellAnchor>
    <xdr:from>
      <xdr:col>38</xdr:col>
      <xdr:colOff>67332</xdr:colOff>
      <xdr:row>24</xdr:row>
      <xdr:rowOff>45265</xdr:rowOff>
    </xdr:from>
    <xdr:to>
      <xdr:col>39</xdr:col>
      <xdr:colOff>431399</xdr:colOff>
      <xdr:row>24</xdr:row>
      <xdr:rowOff>432357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E5D22E98-E8DA-BB44-B965-374D9E696425}"/>
            </a:ext>
          </a:extLst>
        </xdr:cNvPr>
        <xdr:cNvSpPr/>
      </xdr:nvSpPr>
      <xdr:spPr>
        <a:xfrm>
          <a:off x="19744681" y="7695867"/>
          <a:ext cx="823104" cy="387092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latin typeface="Century Gothic" panose="020B0502020202020204" pitchFamily="34" charset="0"/>
            </a:rPr>
            <a:t>BEFF </a:t>
          </a:r>
        </a:p>
        <a:p>
          <a:pPr algn="ctr"/>
          <a:r>
            <a:rPr lang="en-US" sz="1000" baseline="0">
              <a:latin typeface="Century Gothic" panose="020B0502020202020204" pitchFamily="34" charset="0"/>
            </a:rPr>
            <a:t>Event</a:t>
          </a:r>
        </a:p>
      </xdr:txBody>
    </xdr:sp>
    <xdr:clientData/>
  </xdr:twoCellAnchor>
  <xdr:twoCellAnchor>
    <xdr:from>
      <xdr:col>30</xdr:col>
      <xdr:colOff>76506</xdr:colOff>
      <xdr:row>23</xdr:row>
      <xdr:rowOff>30814</xdr:rowOff>
    </xdr:from>
    <xdr:to>
      <xdr:col>34</xdr:col>
      <xdr:colOff>416258</xdr:colOff>
      <xdr:row>23</xdr:row>
      <xdr:rowOff>407734</xdr:rowOff>
    </xdr:to>
    <xdr:sp macro="" textlink="">
      <xdr:nvSpPr>
        <xdr:cNvPr id="77" name="Rectangle 76">
          <a:extLst>
            <a:ext uri="{FF2B5EF4-FFF2-40B4-BE49-F238E27FC236}">
              <a16:creationId xmlns:a16="http://schemas.microsoft.com/office/drawing/2014/main" id="{3F7CCF33-5F88-0D40-9778-CB3A007ADEB4}"/>
            </a:ext>
          </a:extLst>
        </xdr:cNvPr>
        <xdr:cNvSpPr/>
      </xdr:nvSpPr>
      <xdr:spPr>
        <a:xfrm>
          <a:off x="16081566" y="7222380"/>
          <a:ext cx="2175897" cy="37692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solidFill>
                <a:schemeClr val="tx1"/>
              </a:solidFill>
              <a:latin typeface="Century Gothic" panose="020B0502020202020204" pitchFamily="34" charset="0"/>
            </a:rPr>
            <a:t>Preparation of submission</a:t>
          </a:r>
        </a:p>
      </xdr:txBody>
    </xdr:sp>
    <xdr:clientData/>
  </xdr:twoCellAnchor>
  <xdr:twoCellAnchor>
    <xdr:from>
      <xdr:col>40</xdr:col>
      <xdr:colOff>85284</xdr:colOff>
      <xdr:row>21</xdr:row>
      <xdr:rowOff>45469</xdr:rowOff>
    </xdr:from>
    <xdr:to>
      <xdr:col>41</xdr:col>
      <xdr:colOff>449352</xdr:colOff>
      <xdr:row>21</xdr:row>
      <xdr:rowOff>432561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FCA6CD4C-4CEF-7C42-AB9E-F060853D2CDB}"/>
            </a:ext>
          </a:extLst>
        </xdr:cNvPr>
        <xdr:cNvSpPr/>
      </xdr:nvSpPr>
      <xdr:spPr>
        <a:xfrm>
          <a:off x="22448327" y="9524455"/>
          <a:ext cx="824213" cy="387092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latin typeface="Century Gothic" panose="020B0502020202020204" pitchFamily="34" charset="0"/>
            </a:rPr>
            <a:t>UNOC Comms</a:t>
          </a:r>
        </a:p>
      </xdr:txBody>
    </xdr:sp>
    <xdr:clientData/>
  </xdr:twoCellAnchor>
  <xdr:twoCellAnchor>
    <xdr:from>
      <xdr:col>13</xdr:col>
      <xdr:colOff>67127</xdr:colOff>
      <xdr:row>11</xdr:row>
      <xdr:rowOff>38329</xdr:rowOff>
    </xdr:from>
    <xdr:to>
      <xdr:col>14</xdr:col>
      <xdr:colOff>431195</xdr:colOff>
      <xdr:row>11</xdr:row>
      <xdr:rowOff>425421</xdr:rowOff>
    </xdr:to>
    <xdr:sp macro="" textlink="">
      <xdr:nvSpPr>
        <xdr:cNvPr id="80" name="Rectangle 79">
          <a:extLst>
            <a:ext uri="{FF2B5EF4-FFF2-40B4-BE49-F238E27FC236}">
              <a16:creationId xmlns:a16="http://schemas.microsoft.com/office/drawing/2014/main" id="{31DDF8F0-BD69-A943-BC37-A487C85FED17}"/>
            </a:ext>
          </a:extLst>
        </xdr:cNvPr>
        <xdr:cNvSpPr/>
      </xdr:nvSpPr>
      <xdr:spPr>
        <a:xfrm>
          <a:off x="11141527" y="5846462"/>
          <a:ext cx="821268" cy="387092"/>
        </a:xfrm>
        <a:prstGeom prst="rect">
          <a:avLst/>
        </a:prstGeom>
        <a:solidFill>
          <a:srgbClr val="009528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latin typeface="Century Gothic" panose="020B0502020202020204" pitchFamily="34" charset="0"/>
            </a:rPr>
            <a:t>UNDESA Retreat</a:t>
          </a:r>
        </a:p>
      </xdr:txBody>
    </xdr:sp>
    <xdr:clientData/>
  </xdr:twoCellAnchor>
  <xdr:twoCellAnchor>
    <xdr:from>
      <xdr:col>13</xdr:col>
      <xdr:colOff>90218</xdr:colOff>
      <xdr:row>20</xdr:row>
      <xdr:rowOff>41585</xdr:rowOff>
    </xdr:from>
    <xdr:to>
      <xdr:col>14</xdr:col>
      <xdr:colOff>454286</xdr:colOff>
      <xdr:row>20</xdr:row>
      <xdr:rowOff>428677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BBEDB251-6AAF-6240-97AA-27A3E1911CB5}"/>
            </a:ext>
          </a:extLst>
        </xdr:cNvPr>
        <xdr:cNvSpPr/>
      </xdr:nvSpPr>
      <xdr:spPr>
        <a:xfrm>
          <a:off x="10053945" y="8654494"/>
          <a:ext cx="825886" cy="387092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latin typeface="Century Gothic" panose="020B0502020202020204" pitchFamily="34" charset="0"/>
            </a:rPr>
            <a:t>UNDESA </a:t>
          </a:r>
        </a:p>
      </xdr:txBody>
    </xdr:sp>
    <xdr:clientData/>
  </xdr:twoCellAnchor>
  <xdr:twoCellAnchor>
    <xdr:from>
      <xdr:col>22</xdr:col>
      <xdr:colOff>253394</xdr:colOff>
      <xdr:row>11</xdr:row>
      <xdr:rowOff>38328</xdr:rowOff>
    </xdr:from>
    <xdr:to>
      <xdr:col>24</xdr:col>
      <xdr:colOff>56195</xdr:colOff>
      <xdr:row>11</xdr:row>
      <xdr:rowOff>425420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CBAF92C7-1337-E240-8696-BB90B15FBB4A}"/>
            </a:ext>
          </a:extLst>
        </xdr:cNvPr>
        <xdr:cNvSpPr/>
      </xdr:nvSpPr>
      <xdr:spPr>
        <a:xfrm>
          <a:off x="15504633" y="5860098"/>
          <a:ext cx="724394" cy="387092"/>
        </a:xfrm>
        <a:prstGeom prst="rect">
          <a:avLst/>
        </a:prstGeom>
        <a:solidFill>
          <a:srgbClr val="009528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latin typeface="Century Gothic" panose="020B0502020202020204" pitchFamily="34" charset="0"/>
            </a:rPr>
            <a:t>5</a:t>
          </a:r>
          <a:r>
            <a:rPr lang="en-US" sz="600" baseline="0">
              <a:latin typeface="Century Gothic" panose="020B0502020202020204" pitchFamily="34" charset="0"/>
            </a:rPr>
            <a:t>th</a:t>
          </a:r>
          <a:r>
            <a:rPr lang="en-US" sz="1000" baseline="0">
              <a:latin typeface="Century Gothic" panose="020B0502020202020204" pitchFamily="34" charset="0"/>
            </a:rPr>
            <a:t> Oceans Forum</a:t>
          </a:r>
        </a:p>
      </xdr:txBody>
    </xdr:sp>
    <xdr:clientData/>
  </xdr:twoCellAnchor>
  <xdr:twoCellAnchor>
    <xdr:from>
      <xdr:col>24</xdr:col>
      <xdr:colOff>95899</xdr:colOff>
      <xdr:row>11</xdr:row>
      <xdr:rowOff>38328</xdr:rowOff>
    </xdr:from>
    <xdr:to>
      <xdr:col>26</xdr:col>
      <xdr:colOff>22478</xdr:colOff>
      <xdr:row>11</xdr:row>
      <xdr:rowOff>425420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2819C56C-9EB8-B640-B2EB-2B9B5DB17F8D}"/>
            </a:ext>
          </a:extLst>
        </xdr:cNvPr>
        <xdr:cNvSpPr/>
      </xdr:nvSpPr>
      <xdr:spPr>
        <a:xfrm>
          <a:off x="16268731" y="5860098"/>
          <a:ext cx="848172" cy="387092"/>
        </a:xfrm>
        <a:prstGeom prst="rect">
          <a:avLst/>
        </a:prstGeom>
        <a:solidFill>
          <a:srgbClr val="009528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latin typeface="Century Gothic" panose="020B0502020202020204" pitchFamily="34" charset="0"/>
            </a:rPr>
            <a:t>World Ocean Summit</a:t>
          </a:r>
        </a:p>
      </xdr:txBody>
    </xdr:sp>
    <xdr:clientData/>
  </xdr:twoCellAnchor>
  <xdr:twoCellAnchor>
    <xdr:from>
      <xdr:col>30</xdr:col>
      <xdr:colOff>35528</xdr:colOff>
      <xdr:row>11</xdr:row>
      <xdr:rowOff>44237</xdr:rowOff>
    </xdr:from>
    <xdr:to>
      <xdr:col>31</xdr:col>
      <xdr:colOff>445042</xdr:colOff>
      <xdr:row>11</xdr:row>
      <xdr:rowOff>431329</xdr:rowOff>
    </xdr:to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id="{42918B74-921A-7E4F-B10F-349EB5A6C495}"/>
            </a:ext>
          </a:extLst>
        </xdr:cNvPr>
        <xdr:cNvSpPr/>
      </xdr:nvSpPr>
      <xdr:spPr>
        <a:xfrm>
          <a:off x="18857579" y="6274835"/>
          <a:ext cx="865412" cy="387092"/>
        </a:xfrm>
        <a:prstGeom prst="rect">
          <a:avLst/>
        </a:prstGeom>
        <a:solidFill>
          <a:srgbClr val="009528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latin typeface="Century Gothic" panose="020B0502020202020204" pitchFamily="34" charset="0"/>
            </a:rPr>
            <a:t>Our Ocean</a:t>
          </a:r>
        </a:p>
      </xdr:txBody>
    </xdr:sp>
    <xdr:clientData/>
  </xdr:twoCellAnchor>
  <xdr:twoCellAnchor>
    <xdr:from>
      <xdr:col>15</xdr:col>
      <xdr:colOff>57522</xdr:colOff>
      <xdr:row>11</xdr:row>
      <xdr:rowOff>45518</xdr:rowOff>
    </xdr:from>
    <xdr:to>
      <xdr:col>22</xdr:col>
      <xdr:colOff>182880</xdr:colOff>
      <xdr:row>11</xdr:row>
      <xdr:rowOff>422438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DC8794E0-4D99-3947-962C-C2C30F852DF5}"/>
            </a:ext>
          </a:extLst>
        </xdr:cNvPr>
        <xdr:cNvSpPr/>
      </xdr:nvSpPr>
      <xdr:spPr>
        <a:xfrm>
          <a:off x="12056482" y="5846878"/>
          <a:ext cx="3325758" cy="376920"/>
        </a:xfrm>
        <a:prstGeom prst="rect">
          <a:avLst/>
        </a:prstGeom>
        <a:solidFill>
          <a:srgbClr val="EAF5D2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solidFill>
                <a:schemeClr val="tx1"/>
              </a:solidFill>
              <a:latin typeface="Century Gothic" panose="020B0502020202020204" pitchFamily="34" charset="0"/>
            </a:rPr>
            <a:t>Organization of events, workshops, meetings, etc.</a:t>
          </a:r>
        </a:p>
      </xdr:txBody>
    </xdr:sp>
    <xdr:clientData/>
  </xdr:twoCellAnchor>
  <xdr:twoCellAnchor>
    <xdr:from>
      <xdr:col>26</xdr:col>
      <xdr:colOff>77842</xdr:colOff>
      <xdr:row>11</xdr:row>
      <xdr:rowOff>45518</xdr:rowOff>
    </xdr:from>
    <xdr:to>
      <xdr:col>29</xdr:col>
      <xdr:colOff>416560</xdr:colOff>
      <xdr:row>11</xdr:row>
      <xdr:rowOff>422438</xdr:rowOff>
    </xdr:to>
    <xdr:sp macro="" textlink="">
      <xdr:nvSpPr>
        <xdr:cNvPr id="86" name="Rectangle 85">
          <a:extLst>
            <a:ext uri="{FF2B5EF4-FFF2-40B4-BE49-F238E27FC236}">
              <a16:creationId xmlns:a16="http://schemas.microsoft.com/office/drawing/2014/main" id="{CAE16F70-040A-4E42-9A12-B3CD2BB93FB1}"/>
            </a:ext>
          </a:extLst>
        </xdr:cNvPr>
        <xdr:cNvSpPr/>
      </xdr:nvSpPr>
      <xdr:spPr>
        <a:xfrm>
          <a:off x="17106002" y="5846878"/>
          <a:ext cx="1710318" cy="376920"/>
        </a:xfrm>
        <a:prstGeom prst="rect">
          <a:avLst/>
        </a:prstGeom>
        <a:solidFill>
          <a:srgbClr val="EAF5D2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solidFill>
                <a:schemeClr val="tx1"/>
              </a:solidFill>
              <a:latin typeface="Century Gothic" panose="020B0502020202020204" pitchFamily="34" charset="0"/>
            </a:rPr>
            <a:t>Organization of events, workshops, meetings, etc.</a:t>
          </a:r>
        </a:p>
      </xdr:txBody>
    </xdr:sp>
    <xdr:clientData/>
  </xdr:twoCellAnchor>
  <xdr:twoCellAnchor>
    <xdr:from>
      <xdr:col>18</xdr:col>
      <xdr:colOff>377316</xdr:colOff>
      <xdr:row>20</xdr:row>
      <xdr:rowOff>41585</xdr:rowOff>
    </xdr:from>
    <xdr:to>
      <xdr:col>20</xdr:col>
      <xdr:colOff>252616</xdr:colOff>
      <xdr:row>20</xdr:row>
      <xdr:rowOff>428677</xdr:rowOff>
    </xdr:to>
    <xdr:sp macro="" textlink="">
      <xdr:nvSpPr>
        <xdr:cNvPr id="88" name="Rectangle 87">
          <a:extLst>
            <a:ext uri="{FF2B5EF4-FFF2-40B4-BE49-F238E27FC236}">
              <a16:creationId xmlns:a16="http://schemas.microsoft.com/office/drawing/2014/main" id="{CCA11D31-7081-A643-AA63-364EC3FE3230}"/>
            </a:ext>
          </a:extLst>
        </xdr:cNvPr>
        <xdr:cNvSpPr/>
      </xdr:nvSpPr>
      <xdr:spPr>
        <a:xfrm>
          <a:off x="12650134" y="8654494"/>
          <a:ext cx="798937" cy="387092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latin typeface="Century Gothic" panose="020B0502020202020204" pitchFamily="34" charset="0"/>
            </a:rPr>
            <a:t>Govt of Costa Rica </a:t>
          </a:r>
        </a:p>
      </xdr:txBody>
    </xdr:sp>
    <xdr:clientData/>
  </xdr:twoCellAnchor>
  <xdr:twoCellAnchor>
    <xdr:from>
      <xdr:col>15</xdr:col>
      <xdr:colOff>111823</xdr:colOff>
      <xdr:row>20</xdr:row>
      <xdr:rowOff>41585</xdr:rowOff>
    </xdr:from>
    <xdr:to>
      <xdr:col>16</xdr:col>
      <xdr:colOff>383947</xdr:colOff>
      <xdr:row>20</xdr:row>
      <xdr:rowOff>428677</xdr:rowOff>
    </xdr:to>
    <xdr:sp macro="" textlink="">
      <xdr:nvSpPr>
        <xdr:cNvPr id="89" name="Rectangle 88">
          <a:extLst>
            <a:ext uri="{FF2B5EF4-FFF2-40B4-BE49-F238E27FC236}">
              <a16:creationId xmlns:a16="http://schemas.microsoft.com/office/drawing/2014/main" id="{09F88166-92A1-EA4E-BE12-A5247F0256EC}"/>
            </a:ext>
          </a:extLst>
        </xdr:cNvPr>
        <xdr:cNvSpPr/>
      </xdr:nvSpPr>
      <xdr:spPr>
        <a:xfrm>
          <a:off x="10999187" y="8654494"/>
          <a:ext cx="733942" cy="387092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latin typeface="Century Gothic" panose="020B0502020202020204" pitchFamily="34" charset="0"/>
            </a:rPr>
            <a:t>Govt of France </a:t>
          </a:r>
        </a:p>
      </xdr:txBody>
    </xdr:sp>
    <xdr:clientData/>
  </xdr:twoCellAnchor>
  <xdr:twoCellAnchor>
    <xdr:from>
      <xdr:col>20</xdr:col>
      <xdr:colOff>352262</xdr:colOff>
      <xdr:row>20</xdr:row>
      <xdr:rowOff>41585</xdr:rowOff>
    </xdr:from>
    <xdr:to>
      <xdr:col>22</xdr:col>
      <xdr:colOff>163558</xdr:colOff>
      <xdr:row>20</xdr:row>
      <xdr:rowOff>428677</xdr:rowOff>
    </xdr:to>
    <xdr:sp macro="" textlink="">
      <xdr:nvSpPr>
        <xdr:cNvPr id="90" name="Rectangle 89">
          <a:extLst>
            <a:ext uri="{FF2B5EF4-FFF2-40B4-BE49-F238E27FC236}">
              <a16:creationId xmlns:a16="http://schemas.microsoft.com/office/drawing/2014/main" id="{20DA71C9-8703-C142-B2A6-C1F821B10EBB}"/>
            </a:ext>
          </a:extLst>
        </xdr:cNvPr>
        <xdr:cNvSpPr/>
      </xdr:nvSpPr>
      <xdr:spPr>
        <a:xfrm>
          <a:off x="13548717" y="8654494"/>
          <a:ext cx="734932" cy="387092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latin typeface="Century Gothic" panose="020B0502020202020204" pitchFamily="34" charset="0"/>
            </a:rPr>
            <a:t>Govt of Monaco </a:t>
          </a:r>
        </a:p>
      </xdr:txBody>
    </xdr:sp>
    <xdr:clientData/>
  </xdr:twoCellAnchor>
  <xdr:twoCellAnchor>
    <xdr:from>
      <xdr:col>29</xdr:col>
      <xdr:colOff>152634</xdr:colOff>
      <xdr:row>20</xdr:row>
      <xdr:rowOff>53130</xdr:rowOff>
    </xdr:from>
    <xdr:to>
      <xdr:col>30</xdr:col>
      <xdr:colOff>421129</xdr:colOff>
      <xdr:row>20</xdr:row>
      <xdr:rowOff>440222</xdr:rowOff>
    </xdr:to>
    <xdr:sp macro="" textlink="">
      <xdr:nvSpPr>
        <xdr:cNvPr id="91" name="Rectangle 90">
          <a:extLst>
            <a:ext uri="{FF2B5EF4-FFF2-40B4-BE49-F238E27FC236}">
              <a16:creationId xmlns:a16="http://schemas.microsoft.com/office/drawing/2014/main" id="{221E8ACC-8BF7-C149-B6CE-D41142EEB99D}"/>
            </a:ext>
          </a:extLst>
        </xdr:cNvPr>
        <xdr:cNvSpPr/>
      </xdr:nvSpPr>
      <xdr:spPr>
        <a:xfrm>
          <a:off x="17505452" y="8666039"/>
          <a:ext cx="730313" cy="387092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latin typeface="Century Gothic" panose="020B0502020202020204" pitchFamily="34" charset="0"/>
            </a:rPr>
            <a:t>High-level Panel</a:t>
          </a:r>
        </a:p>
      </xdr:txBody>
    </xdr:sp>
    <xdr:clientData/>
  </xdr:twoCellAnchor>
  <xdr:twoCellAnchor>
    <xdr:from>
      <xdr:col>9</xdr:col>
      <xdr:colOff>93586</xdr:colOff>
      <xdr:row>20</xdr:row>
      <xdr:rowOff>46671</xdr:rowOff>
    </xdr:from>
    <xdr:to>
      <xdr:col>12</xdr:col>
      <xdr:colOff>431306</xdr:colOff>
      <xdr:row>20</xdr:row>
      <xdr:rowOff>423591</xdr:rowOff>
    </xdr:to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id="{975555FC-01B3-6F44-AB05-2020530BB115}"/>
            </a:ext>
          </a:extLst>
        </xdr:cNvPr>
        <xdr:cNvSpPr/>
      </xdr:nvSpPr>
      <xdr:spPr>
        <a:xfrm>
          <a:off x="8325495" y="8659580"/>
          <a:ext cx="1607720" cy="37692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solidFill>
                <a:schemeClr val="tx1"/>
              </a:solidFill>
              <a:latin typeface="Century Gothic" panose="020B0502020202020204" pitchFamily="34" charset="0"/>
            </a:rPr>
            <a:t>Invite by Amb. Thomson</a:t>
          </a:r>
        </a:p>
      </xdr:txBody>
    </xdr:sp>
    <xdr:clientData/>
  </xdr:twoCellAnchor>
  <xdr:twoCellAnchor>
    <xdr:from>
      <xdr:col>22</xdr:col>
      <xdr:colOff>230909</xdr:colOff>
      <xdr:row>20</xdr:row>
      <xdr:rowOff>46671</xdr:rowOff>
    </xdr:from>
    <xdr:to>
      <xdr:col>27</xdr:col>
      <xdr:colOff>161636</xdr:colOff>
      <xdr:row>20</xdr:row>
      <xdr:rowOff>423591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0416AED5-AE88-A54B-A0BB-EC93B71E77AA}"/>
            </a:ext>
          </a:extLst>
        </xdr:cNvPr>
        <xdr:cNvSpPr/>
      </xdr:nvSpPr>
      <xdr:spPr>
        <a:xfrm>
          <a:off x="14351000" y="8659580"/>
          <a:ext cx="2239818" cy="37692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solidFill>
                <a:schemeClr val="tx1"/>
              </a:solidFill>
              <a:latin typeface="Century Gothic" panose="020B0502020202020204" pitchFamily="34" charset="0"/>
            </a:rPr>
            <a:t>Bilat/multilat organization</a:t>
          </a:r>
        </a:p>
      </xdr:txBody>
    </xdr:sp>
    <xdr:clientData/>
  </xdr:twoCellAnchor>
  <xdr:twoCellAnchor>
    <xdr:from>
      <xdr:col>38</xdr:col>
      <xdr:colOff>79236</xdr:colOff>
      <xdr:row>21</xdr:row>
      <xdr:rowOff>40026</xdr:rowOff>
    </xdr:from>
    <xdr:to>
      <xdr:col>39</xdr:col>
      <xdr:colOff>443304</xdr:colOff>
      <xdr:row>21</xdr:row>
      <xdr:rowOff>427118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BCD0F768-0849-8841-A922-194A65EE41A9}"/>
            </a:ext>
          </a:extLst>
        </xdr:cNvPr>
        <xdr:cNvSpPr/>
      </xdr:nvSpPr>
      <xdr:spPr>
        <a:xfrm>
          <a:off x="21521990" y="9519012"/>
          <a:ext cx="824213" cy="387092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latin typeface="Century Gothic" panose="020B0502020202020204" pitchFamily="34" charset="0"/>
            </a:rPr>
            <a:t>BEFF Comms</a:t>
          </a:r>
        </a:p>
      </xdr:txBody>
    </xdr:sp>
    <xdr:clientData/>
  </xdr:twoCellAnchor>
  <xdr:twoCellAnchor>
    <xdr:from>
      <xdr:col>13</xdr:col>
      <xdr:colOff>85613</xdr:colOff>
      <xdr:row>21</xdr:row>
      <xdr:rowOff>40832</xdr:rowOff>
    </xdr:from>
    <xdr:to>
      <xdr:col>17</xdr:col>
      <xdr:colOff>408215</xdr:colOff>
      <xdr:row>21</xdr:row>
      <xdr:rowOff>417752</xdr:rowOff>
    </xdr:to>
    <xdr:sp macro="" textlink="">
      <xdr:nvSpPr>
        <xdr:cNvPr id="96" name="Rectangle 95">
          <a:extLst>
            <a:ext uri="{FF2B5EF4-FFF2-40B4-BE49-F238E27FC236}">
              <a16:creationId xmlns:a16="http://schemas.microsoft.com/office/drawing/2014/main" id="{54196E46-57EE-CE4F-811B-BBEA20D4336C}"/>
            </a:ext>
          </a:extLst>
        </xdr:cNvPr>
        <xdr:cNvSpPr/>
      </xdr:nvSpPr>
      <xdr:spPr>
        <a:xfrm>
          <a:off x="15732013" y="8134965"/>
          <a:ext cx="2151402" cy="37692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solidFill>
                <a:schemeClr val="tx1"/>
              </a:solidFill>
              <a:latin typeface="Century Gothic" panose="020B0502020202020204" pitchFamily="34" charset="0"/>
            </a:rPr>
            <a:t>Comms plan</a:t>
          </a:r>
        </a:p>
      </xdr:txBody>
    </xdr:sp>
    <xdr:clientData/>
  </xdr:twoCellAnchor>
  <xdr:twoCellAnchor>
    <xdr:from>
      <xdr:col>18</xdr:col>
      <xdr:colOff>86823</xdr:colOff>
      <xdr:row>21</xdr:row>
      <xdr:rowOff>42041</xdr:rowOff>
    </xdr:from>
    <xdr:to>
      <xdr:col>37</xdr:col>
      <xdr:colOff>409678</xdr:colOff>
      <xdr:row>21</xdr:row>
      <xdr:rowOff>418961</xdr:rowOff>
    </xdr:to>
    <xdr:sp macro="" textlink="">
      <xdr:nvSpPr>
        <xdr:cNvPr id="97" name="Rectangle 96">
          <a:extLst>
            <a:ext uri="{FF2B5EF4-FFF2-40B4-BE49-F238E27FC236}">
              <a16:creationId xmlns:a16="http://schemas.microsoft.com/office/drawing/2014/main" id="{EBCCF679-D17D-E54D-B8CC-A4413306AC43}"/>
            </a:ext>
          </a:extLst>
        </xdr:cNvPr>
        <xdr:cNvSpPr/>
      </xdr:nvSpPr>
      <xdr:spPr>
        <a:xfrm>
          <a:off x="18019223" y="8136174"/>
          <a:ext cx="9009655" cy="37692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solidFill>
                <a:schemeClr val="tx1"/>
              </a:solidFill>
              <a:latin typeface="Century Gothic" panose="020B0502020202020204" pitchFamily="34" charset="0"/>
            </a:rPr>
            <a:t>Internal comms in the lead-up to UNOC</a:t>
          </a:r>
        </a:p>
      </xdr:txBody>
    </xdr:sp>
    <xdr:clientData/>
  </xdr:twoCellAnchor>
  <xdr:twoCellAnchor>
    <xdr:from>
      <xdr:col>2</xdr:col>
      <xdr:colOff>55436</xdr:colOff>
      <xdr:row>14</xdr:row>
      <xdr:rowOff>27966</xdr:rowOff>
    </xdr:from>
    <xdr:to>
      <xdr:col>6</xdr:col>
      <xdr:colOff>1533183</xdr:colOff>
      <xdr:row>14</xdr:row>
      <xdr:rowOff>424676</xdr:rowOff>
    </xdr:to>
    <xdr:sp macro="" textlink="">
      <xdr:nvSpPr>
        <xdr:cNvPr id="98" name="Rectangle 97">
          <a:extLst>
            <a:ext uri="{FF2B5EF4-FFF2-40B4-BE49-F238E27FC236}">
              <a16:creationId xmlns:a16="http://schemas.microsoft.com/office/drawing/2014/main" id="{831D8839-C9EB-7E4E-BDAD-1EFD066AF468}"/>
            </a:ext>
          </a:extLst>
        </xdr:cNvPr>
        <xdr:cNvSpPr/>
      </xdr:nvSpPr>
      <xdr:spPr>
        <a:xfrm>
          <a:off x="2376470" y="5841500"/>
          <a:ext cx="3623610" cy="39671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2.3 One investment plan/analysis of bottom-up investment needs</a:t>
          </a:r>
        </a:p>
      </xdr:txBody>
    </xdr:sp>
    <xdr:clientData/>
  </xdr:twoCellAnchor>
  <xdr:twoCellAnchor>
    <xdr:from>
      <xdr:col>13</xdr:col>
      <xdr:colOff>82187</xdr:colOff>
      <xdr:row>14</xdr:row>
      <xdr:rowOff>35760</xdr:rowOff>
    </xdr:from>
    <xdr:to>
      <xdr:col>23</xdr:col>
      <xdr:colOff>392743</xdr:colOff>
      <xdr:row>14</xdr:row>
      <xdr:rowOff>412680</xdr:rowOff>
    </xdr:to>
    <xdr:sp macro="" textlink="">
      <xdr:nvSpPr>
        <xdr:cNvPr id="100" name="Rectangle 99">
          <a:extLst>
            <a:ext uri="{FF2B5EF4-FFF2-40B4-BE49-F238E27FC236}">
              <a16:creationId xmlns:a16="http://schemas.microsoft.com/office/drawing/2014/main" id="{23DC14AC-0ED9-4A43-8D10-A1B27A9D67E3}"/>
            </a:ext>
          </a:extLst>
        </xdr:cNvPr>
        <xdr:cNvSpPr/>
      </xdr:nvSpPr>
      <xdr:spPr>
        <a:xfrm>
          <a:off x="10123654" y="5843893"/>
          <a:ext cx="4882556" cy="37692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solidFill>
                <a:schemeClr val="tx1"/>
              </a:solidFill>
              <a:latin typeface="Century Gothic" panose="020B0502020202020204" pitchFamily="34" charset="0"/>
            </a:rPr>
            <a:t>Recruitment of consultant &amp; initial drafting stage</a:t>
          </a:r>
        </a:p>
      </xdr:txBody>
    </xdr:sp>
    <xdr:clientData/>
  </xdr:twoCellAnchor>
  <xdr:twoCellAnchor>
    <xdr:from>
      <xdr:col>28</xdr:col>
      <xdr:colOff>54258</xdr:colOff>
      <xdr:row>14</xdr:row>
      <xdr:rowOff>17388</xdr:rowOff>
    </xdr:from>
    <xdr:to>
      <xdr:col>31</xdr:col>
      <xdr:colOff>7331</xdr:colOff>
      <xdr:row>14</xdr:row>
      <xdr:rowOff>404480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C45A9C96-A2DD-CD4E-8EB6-993FD9BDD0A7}"/>
            </a:ext>
          </a:extLst>
        </xdr:cNvPr>
        <xdr:cNvSpPr/>
      </xdr:nvSpPr>
      <xdr:spPr>
        <a:xfrm>
          <a:off x="16953725" y="5825521"/>
          <a:ext cx="1324673" cy="387092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latin typeface="Century Gothic" panose="020B0502020202020204" pitchFamily="34" charset="0"/>
            </a:rPr>
            <a:t>1 investment plan</a:t>
          </a:r>
        </a:p>
      </xdr:txBody>
    </xdr:sp>
    <xdr:clientData/>
  </xdr:twoCellAnchor>
  <xdr:twoCellAnchor>
    <xdr:from>
      <xdr:col>24</xdr:col>
      <xdr:colOff>50470</xdr:colOff>
      <xdr:row>14</xdr:row>
      <xdr:rowOff>36431</xdr:rowOff>
    </xdr:from>
    <xdr:to>
      <xdr:col>27</xdr:col>
      <xdr:colOff>390848</xdr:colOff>
      <xdr:row>14</xdr:row>
      <xdr:rowOff>423523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BA1FA647-574D-844F-B679-9CAD9AFDDD40}"/>
            </a:ext>
          </a:extLst>
        </xdr:cNvPr>
        <xdr:cNvSpPr/>
      </xdr:nvSpPr>
      <xdr:spPr>
        <a:xfrm>
          <a:off x="15121137" y="5844564"/>
          <a:ext cx="1711978" cy="38709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solidFill>
                <a:schemeClr val="tx1"/>
              </a:solidFill>
              <a:latin typeface="Century Gothic" panose="020B0502020202020204" pitchFamily="34" charset="0"/>
            </a:rPr>
            <a:t>Refinement &amp; finalization stage</a:t>
          </a:r>
        </a:p>
      </xdr:txBody>
    </xdr:sp>
    <xdr:clientData/>
  </xdr:twoCellAnchor>
  <xdr:twoCellAnchor>
    <xdr:from>
      <xdr:col>2</xdr:col>
      <xdr:colOff>55436</xdr:colOff>
      <xdr:row>5</xdr:row>
      <xdr:rowOff>37628</xdr:rowOff>
    </xdr:from>
    <xdr:to>
      <xdr:col>6</xdr:col>
      <xdr:colOff>1533183</xdr:colOff>
      <xdr:row>5</xdr:row>
      <xdr:rowOff>434338</xdr:rowOff>
    </xdr:to>
    <xdr:sp macro="" textlink="">
      <xdr:nvSpPr>
        <xdr:cNvPr id="103" name="Rectangle 102">
          <a:extLst>
            <a:ext uri="{FF2B5EF4-FFF2-40B4-BE49-F238E27FC236}">
              <a16:creationId xmlns:a16="http://schemas.microsoft.com/office/drawing/2014/main" id="{322669D9-FE55-DC4F-927F-A8E626AF13DC}"/>
            </a:ext>
          </a:extLst>
        </xdr:cNvPr>
        <xdr:cNvSpPr/>
      </xdr:nvSpPr>
      <xdr:spPr>
        <a:xfrm>
          <a:off x="2376470" y="1712714"/>
          <a:ext cx="3623610" cy="396710"/>
        </a:xfrm>
        <a:prstGeom prst="rect">
          <a:avLst/>
        </a:prstGeom>
        <a:solidFill>
          <a:srgbClr val="009528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1.1 Coordination group </a:t>
          </a:r>
        </a:p>
      </xdr:txBody>
    </xdr:sp>
    <xdr:clientData/>
  </xdr:twoCellAnchor>
  <xdr:twoCellAnchor>
    <xdr:from>
      <xdr:col>2</xdr:col>
      <xdr:colOff>55436</xdr:colOff>
      <xdr:row>19</xdr:row>
      <xdr:rowOff>22598</xdr:rowOff>
    </xdr:from>
    <xdr:to>
      <xdr:col>6</xdr:col>
      <xdr:colOff>1533183</xdr:colOff>
      <xdr:row>19</xdr:row>
      <xdr:rowOff>419308</xdr:rowOff>
    </xdr:to>
    <xdr:sp macro="" textlink="">
      <xdr:nvSpPr>
        <xdr:cNvPr id="104" name="Rectangle 103">
          <a:extLst>
            <a:ext uri="{FF2B5EF4-FFF2-40B4-BE49-F238E27FC236}">
              <a16:creationId xmlns:a16="http://schemas.microsoft.com/office/drawing/2014/main" id="{1EA99C7C-91C6-104C-A340-D866290CDBA4}"/>
            </a:ext>
          </a:extLst>
        </xdr:cNvPr>
        <xdr:cNvSpPr/>
      </xdr:nvSpPr>
      <xdr:spPr>
        <a:xfrm>
          <a:off x="2376470" y="8135270"/>
          <a:ext cx="3623610" cy="396710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3.1 One leadership engagement strategy &amp; execution of coalition building</a:t>
          </a:r>
        </a:p>
      </xdr:txBody>
    </xdr:sp>
    <xdr:clientData/>
  </xdr:twoCellAnchor>
  <xdr:twoCellAnchor>
    <xdr:from>
      <xdr:col>16</xdr:col>
      <xdr:colOff>237890</xdr:colOff>
      <xdr:row>5</xdr:row>
      <xdr:rowOff>29328</xdr:rowOff>
    </xdr:from>
    <xdr:to>
      <xdr:col>18</xdr:col>
      <xdr:colOff>354853</xdr:colOff>
      <xdr:row>5</xdr:row>
      <xdr:rowOff>410882</xdr:rowOff>
    </xdr:to>
    <xdr:sp macro="" textlink="">
      <xdr:nvSpPr>
        <xdr:cNvPr id="105" name="Rectangle 104">
          <a:extLst>
            <a:ext uri="{FF2B5EF4-FFF2-40B4-BE49-F238E27FC236}">
              <a16:creationId xmlns:a16="http://schemas.microsoft.com/office/drawing/2014/main" id="{2D44934A-6723-F146-8DFC-B29588A1BA03}"/>
            </a:ext>
          </a:extLst>
        </xdr:cNvPr>
        <xdr:cNvSpPr/>
      </xdr:nvSpPr>
      <xdr:spPr>
        <a:xfrm>
          <a:off x="17140096" y="4399622"/>
          <a:ext cx="1013433" cy="381554"/>
        </a:xfrm>
        <a:prstGeom prst="rect">
          <a:avLst/>
        </a:prstGeom>
        <a:solidFill>
          <a:srgbClr val="009528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latin typeface="Century Gothic" panose="020B0502020202020204" pitchFamily="34" charset="0"/>
            </a:rPr>
            <a:t>1 coordination </a:t>
          </a:r>
        </a:p>
        <a:p>
          <a:pPr algn="ctr"/>
          <a:r>
            <a:rPr lang="en-US" sz="1000" baseline="0">
              <a:latin typeface="Century Gothic" panose="020B0502020202020204" pitchFamily="34" charset="0"/>
            </a:rPr>
            <a:t>group</a:t>
          </a:r>
        </a:p>
      </xdr:txBody>
    </xdr:sp>
    <xdr:clientData/>
  </xdr:twoCellAnchor>
  <xdr:twoCellAnchor>
    <xdr:from>
      <xdr:col>12</xdr:col>
      <xdr:colOff>64531</xdr:colOff>
      <xdr:row>5</xdr:row>
      <xdr:rowOff>37122</xdr:rowOff>
    </xdr:from>
    <xdr:to>
      <xdr:col>16</xdr:col>
      <xdr:colOff>200959</xdr:colOff>
      <xdr:row>5</xdr:row>
      <xdr:rowOff>404657</xdr:rowOff>
    </xdr:to>
    <xdr:sp macro="" textlink="">
      <xdr:nvSpPr>
        <xdr:cNvPr id="106" name="Rectangle 105">
          <a:extLst>
            <a:ext uri="{FF2B5EF4-FFF2-40B4-BE49-F238E27FC236}">
              <a16:creationId xmlns:a16="http://schemas.microsoft.com/office/drawing/2014/main" id="{6118A939-8570-254F-8328-44BE067477C0}"/>
            </a:ext>
          </a:extLst>
        </xdr:cNvPr>
        <xdr:cNvSpPr/>
      </xdr:nvSpPr>
      <xdr:spPr>
        <a:xfrm>
          <a:off x="15173796" y="4407416"/>
          <a:ext cx="1929369" cy="367535"/>
        </a:xfrm>
        <a:prstGeom prst="rect">
          <a:avLst/>
        </a:prstGeom>
        <a:solidFill>
          <a:srgbClr val="EAF5D2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solidFill>
                <a:schemeClr val="tx1"/>
              </a:solidFill>
              <a:latin typeface="Century Gothic" panose="020B0502020202020204" pitchFamily="34" charset="0"/>
            </a:rPr>
            <a:t>Recruitment of necessary personnel</a:t>
          </a:r>
        </a:p>
      </xdr:txBody>
    </xdr:sp>
    <xdr:clientData/>
  </xdr:twoCellAnchor>
  <xdr:twoCellAnchor>
    <xdr:from>
      <xdr:col>18</xdr:col>
      <xdr:colOff>426855</xdr:colOff>
      <xdr:row>5</xdr:row>
      <xdr:rowOff>44593</xdr:rowOff>
    </xdr:from>
    <xdr:to>
      <xdr:col>41</xdr:col>
      <xdr:colOff>403412</xdr:colOff>
      <xdr:row>5</xdr:row>
      <xdr:rowOff>412128</xdr:rowOff>
    </xdr:to>
    <xdr:sp macro="" textlink="">
      <xdr:nvSpPr>
        <xdr:cNvPr id="107" name="Rectangle 106">
          <a:extLst>
            <a:ext uri="{FF2B5EF4-FFF2-40B4-BE49-F238E27FC236}">
              <a16:creationId xmlns:a16="http://schemas.microsoft.com/office/drawing/2014/main" id="{43CAA394-ADD7-E04A-90F3-ED94417800F8}"/>
            </a:ext>
          </a:extLst>
        </xdr:cNvPr>
        <xdr:cNvSpPr/>
      </xdr:nvSpPr>
      <xdr:spPr>
        <a:xfrm>
          <a:off x="18401090" y="4482122"/>
          <a:ext cx="10629616" cy="367535"/>
        </a:xfrm>
        <a:prstGeom prst="rect">
          <a:avLst/>
        </a:prstGeom>
        <a:solidFill>
          <a:srgbClr val="EAF5D2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solidFill>
                <a:schemeClr val="tx1"/>
              </a:solidFill>
              <a:latin typeface="Century Gothic" panose="020B0502020202020204" pitchFamily="34" charset="0"/>
            </a:rPr>
            <a:t>Ongoing coordination in the lead-up to UNOC3</a:t>
          </a:r>
        </a:p>
      </xdr:txBody>
    </xdr:sp>
    <xdr:clientData/>
  </xdr:twoCellAnchor>
  <xdr:twoCellAnchor>
    <xdr:from>
      <xdr:col>12</xdr:col>
      <xdr:colOff>72821</xdr:colOff>
      <xdr:row>19</xdr:row>
      <xdr:rowOff>44024</xdr:rowOff>
    </xdr:from>
    <xdr:to>
      <xdr:col>15</xdr:col>
      <xdr:colOff>295348</xdr:colOff>
      <xdr:row>19</xdr:row>
      <xdr:rowOff>431116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EE6BE323-AAA7-5744-AD00-3499C4468D69}"/>
            </a:ext>
          </a:extLst>
        </xdr:cNvPr>
        <xdr:cNvSpPr/>
      </xdr:nvSpPr>
      <xdr:spPr>
        <a:xfrm>
          <a:off x="9538751" y="7664024"/>
          <a:ext cx="1595899" cy="387092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latin typeface="Century Gothic" panose="020B0502020202020204" pitchFamily="34" charset="0"/>
            </a:rPr>
            <a:t>1 Leadership Engagement Strategy </a:t>
          </a:r>
        </a:p>
      </xdr:txBody>
    </xdr:sp>
    <xdr:clientData/>
  </xdr:twoCellAnchor>
  <xdr:twoCellAnchor>
    <xdr:from>
      <xdr:col>2</xdr:col>
      <xdr:colOff>55436</xdr:colOff>
      <xdr:row>17</xdr:row>
      <xdr:rowOff>24745</xdr:rowOff>
    </xdr:from>
    <xdr:to>
      <xdr:col>6</xdr:col>
      <xdr:colOff>1533183</xdr:colOff>
      <xdr:row>17</xdr:row>
      <xdr:rowOff>421455</xdr:rowOff>
    </xdr:to>
    <xdr:sp macro="" textlink="">
      <xdr:nvSpPr>
        <xdr:cNvPr id="109" name="Rectangle 108">
          <a:extLst>
            <a:ext uri="{FF2B5EF4-FFF2-40B4-BE49-F238E27FC236}">
              <a16:creationId xmlns:a16="http://schemas.microsoft.com/office/drawing/2014/main" id="{4B45667D-3844-484A-A5B3-754C94B230DD}"/>
            </a:ext>
          </a:extLst>
        </xdr:cNvPr>
        <xdr:cNvSpPr/>
      </xdr:nvSpPr>
      <xdr:spPr>
        <a:xfrm>
          <a:off x="2376470" y="7217762"/>
          <a:ext cx="3623610" cy="39671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2.6 One comprehensive narrative document</a:t>
          </a:r>
        </a:p>
      </xdr:txBody>
    </xdr:sp>
    <xdr:clientData/>
  </xdr:twoCellAnchor>
  <xdr:twoCellAnchor>
    <xdr:from>
      <xdr:col>24</xdr:col>
      <xdr:colOff>33866</xdr:colOff>
      <xdr:row>17</xdr:row>
      <xdr:rowOff>45728</xdr:rowOff>
    </xdr:from>
    <xdr:to>
      <xdr:col>30</xdr:col>
      <xdr:colOff>5951</xdr:colOff>
      <xdr:row>17</xdr:row>
      <xdr:rowOff>423334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92528B7D-EF76-5749-A3E6-0554EFF56E3A}"/>
            </a:ext>
          </a:extLst>
        </xdr:cNvPr>
        <xdr:cNvSpPr/>
      </xdr:nvSpPr>
      <xdr:spPr>
        <a:xfrm>
          <a:off x="15104533" y="7225461"/>
          <a:ext cx="2715285" cy="37760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solidFill>
                <a:schemeClr val="tx1"/>
              </a:solidFill>
              <a:latin typeface="Century Gothic" panose="020B0502020202020204" pitchFamily="34" charset="0"/>
            </a:rPr>
            <a:t>Drafting &amp; compiling stage</a:t>
          </a:r>
        </a:p>
      </xdr:txBody>
    </xdr:sp>
    <xdr:clientData/>
  </xdr:twoCellAnchor>
  <xdr:twoCellAnchor>
    <xdr:from>
      <xdr:col>30</xdr:col>
      <xdr:colOff>80237</xdr:colOff>
      <xdr:row>17</xdr:row>
      <xdr:rowOff>31232</xdr:rowOff>
    </xdr:from>
    <xdr:to>
      <xdr:col>32</xdr:col>
      <xdr:colOff>440265</xdr:colOff>
      <xdr:row>17</xdr:row>
      <xdr:rowOff>418324</xdr:rowOff>
    </xdr:to>
    <xdr:sp macro="" textlink="">
      <xdr:nvSpPr>
        <xdr:cNvPr id="111" name="Rectangle 110">
          <a:extLst>
            <a:ext uri="{FF2B5EF4-FFF2-40B4-BE49-F238E27FC236}">
              <a16:creationId xmlns:a16="http://schemas.microsoft.com/office/drawing/2014/main" id="{F99D7CFA-E55E-2346-A8FA-9B4334D394D5}"/>
            </a:ext>
          </a:extLst>
        </xdr:cNvPr>
        <xdr:cNvSpPr/>
      </xdr:nvSpPr>
      <xdr:spPr>
        <a:xfrm>
          <a:off x="17894104" y="7210965"/>
          <a:ext cx="1274428" cy="387092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latin typeface="Century Gothic" panose="020B0502020202020204" pitchFamily="34" charset="0"/>
            </a:rPr>
            <a:t>1 comprehensive narrattive</a:t>
          </a:r>
        </a:p>
      </xdr:txBody>
    </xdr:sp>
    <xdr:clientData/>
  </xdr:twoCellAnchor>
  <xdr:twoCellAnchor>
    <xdr:from>
      <xdr:col>2</xdr:col>
      <xdr:colOff>53127</xdr:colOff>
      <xdr:row>10</xdr:row>
      <xdr:rowOff>32260</xdr:rowOff>
    </xdr:from>
    <xdr:to>
      <xdr:col>6</xdr:col>
      <xdr:colOff>1535492</xdr:colOff>
      <xdr:row>10</xdr:row>
      <xdr:rowOff>428970</xdr:rowOff>
    </xdr:to>
    <xdr:sp macro="" textlink="">
      <xdr:nvSpPr>
        <xdr:cNvPr id="139" name="Rectangle 138">
          <a:extLst>
            <a:ext uri="{FF2B5EF4-FFF2-40B4-BE49-F238E27FC236}">
              <a16:creationId xmlns:a16="http://schemas.microsoft.com/office/drawing/2014/main" id="{3350C551-425A-504A-9BCB-216367A76E10}"/>
            </a:ext>
          </a:extLst>
        </xdr:cNvPr>
        <xdr:cNvSpPr/>
      </xdr:nvSpPr>
      <xdr:spPr>
        <a:xfrm>
          <a:off x="2374161" y="4006484"/>
          <a:ext cx="3628228" cy="396710"/>
        </a:xfrm>
        <a:prstGeom prst="rect">
          <a:avLst/>
        </a:prstGeom>
        <a:solidFill>
          <a:srgbClr val="009528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1.6 One high-level outcomes report &amp; validated declaration</a:t>
          </a:r>
        </a:p>
      </xdr:txBody>
    </xdr:sp>
    <xdr:clientData/>
  </xdr:twoCellAnchor>
  <xdr:twoCellAnchor>
    <xdr:from>
      <xdr:col>2</xdr:col>
      <xdr:colOff>55436</xdr:colOff>
      <xdr:row>22</xdr:row>
      <xdr:rowOff>19377</xdr:rowOff>
    </xdr:from>
    <xdr:to>
      <xdr:col>6</xdr:col>
      <xdr:colOff>1533183</xdr:colOff>
      <xdr:row>22</xdr:row>
      <xdr:rowOff>416087</xdr:rowOff>
    </xdr:to>
    <xdr:sp macro="" textlink="">
      <xdr:nvSpPr>
        <xdr:cNvPr id="140" name="Rectangle 139">
          <a:extLst>
            <a:ext uri="{FF2B5EF4-FFF2-40B4-BE49-F238E27FC236}">
              <a16:creationId xmlns:a16="http://schemas.microsoft.com/office/drawing/2014/main" id="{5573C595-EF35-3C41-AE3A-F4567E78D535}"/>
            </a:ext>
          </a:extLst>
        </xdr:cNvPr>
        <xdr:cNvSpPr/>
      </xdr:nvSpPr>
      <xdr:spPr>
        <a:xfrm>
          <a:off x="2376470" y="9511532"/>
          <a:ext cx="3623610" cy="396710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3.4 Twenty high-level engagements with governments and industries</a:t>
          </a:r>
        </a:p>
      </xdr:txBody>
    </xdr:sp>
    <xdr:clientData/>
  </xdr:twoCellAnchor>
  <xdr:twoCellAnchor>
    <xdr:from>
      <xdr:col>17</xdr:col>
      <xdr:colOff>15135</xdr:colOff>
      <xdr:row>20</xdr:row>
      <xdr:rowOff>41585</xdr:rowOff>
    </xdr:from>
    <xdr:to>
      <xdr:col>18</xdr:col>
      <xdr:colOff>288248</xdr:colOff>
      <xdr:row>20</xdr:row>
      <xdr:rowOff>428677</xdr:rowOff>
    </xdr:to>
    <xdr:sp macro="" textlink="">
      <xdr:nvSpPr>
        <xdr:cNvPr id="141" name="Rectangle 140">
          <a:extLst>
            <a:ext uri="{FF2B5EF4-FFF2-40B4-BE49-F238E27FC236}">
              <a16:creationId xmlns:a16="http://schemas.microsoft.com/office/drawing/2014/main" id="{7EAF2605-04B9-4C49-98B0-4943CB7B1DFA}"/>
            </a:ext>
          </a:extLst>
        </xdr:cNvPr>
        <xdr:cNvSpPr/>
      </xdr:nvSpPr>
      <xdr:spPr>
        <a:xfrm>
          <a:off x="11826135" y="8654494"/>
          <a:ext cx="734931" cy="387092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latin typeface="Century Gothic" panose="020B0502020202020204" pitchFamily="34" charset="0"/>
            </a:rPr>
            <a:t>Govt of Palau </a:t>
          </a:r>
        </a:p>
      </xdr:txBody>
    </xdr:sp>
    <xdr:clientData/>
  </xdr:twoCellAnchor>
  <xdr:twoCellAnchor>
    <xdr:from>
      <xdr:col>27</xdr:col>
      <xdr:colOff>256820</xdr:colOff>
      <xdr:row>20</xdr:row>
      <xdr:rowOff>53130</xdr:rowOff>
    </xdr:from>
    <xdr:to>
      <xdr:col>29</xdr:col>
      <xdr:colOff>68115</xdr:colOff>
      <xdr:row>20</xdr:row>
      <xdr:rowOff>440222</xdr:rowOff>
    </xdr:to>
    <xdr:sp macro="" textlink="">
      <xdr:nvSpPr>
        <xdr:cNvPr id="142" name="Rectangle 141">
          <a:extLst>
            <a:ext uri="{FF2B5EF4-FFF2-40B4-BE49-F238E27FC236}">
              <a16:creationId xmlns:a16="http://schemas.microsoft.com/office/drawing/2014/main" id="{3FDF431D-1072-9A40-9C44-BFDCB286756C}"/>
            </a:ext>
          </a:extLst>
        </xdr:cNvPr>
        <xdr:cNvSpPr/>
      </xdr:nvSpPr>
      <xdr:spPr>
        <a:xfrm>
          <a:off x="16686002" y="8666039"/>
          <a:ext cx="734931" cy="387092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latin typeface="Century Gothic" panose="020B0502020202020204" pitchFamily="34" charset="0"/>
            </a:rPr>
            <a:t>ORRAA</a:t>
          </a:r>
        </a:p>
      </xdr:txBody>
    </xdr:sp>
    <xdr:clientData/>
  </xdr:twoCellAnchor>
  <xdr:twoCellAnchor>
    <xdr:from>
      <xdr:col>13</xdr:col>
      <xdr:colOff>86272</xdr:colOff>
      <xdr:row>22</xdr:row>
      <xdr:rowOff>37093</xdr:rowOff>
    </xdr:from>
    <xdr:to>
      <xdr:col>40</xdr:col>
      <xdr:colOff>-1</xdr:colOff>
      <xdr:row>22</xdr:row>
      <xdr:rowOff>406400</xdr:rowOff>
    </xdr:to>
    <xdr:sp macro="" textlink="">
      <xdr:nvSpPr>
        <xdr:cNvPr id="143" name="Rectangle 142">
          <a:extLst>
            <a:ext uri="{FF2B5EF4-FFF2-40B4-BE49-F238E27FC236}">
              <a16:creationId xmlns:a16="http://schemas.microsoft.com/office/drawing/2014/main" id="{06A0DF82-49ED-1642-871C-37F781464906}"/>
            </a:ext>
          </a:extLst>
        </xdr:cNvPr>
        <xdr:cNvSpPr/>
      </xdr:nvSpPr>
      <xdr:spPr>
        <a:xfrm>
          <a:off x="10127739" y="9502826"/>
          <a:ext cx="12258127" cy="36930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solidFill>
                <a:schemeClr val="tx1"/>
              </a:solidFill>
              <a:latin typeface="Century Gothic" panose="020B0502020202020204" pitchFamily="34" charset="0"/>
            </a:rPr>
            <a:t>Bilat/multilat organization</a:t>
          </a:r>
        </a:p>
      </xdr:txBody>
    </xdr:sp>
    <xdr:clientData/>
  </xdr:twoCellAnchor>
  <xdr:twoCellAnchor>
    <xdr:from>
      <xdr:col>15</xdr:col>
      <xdr:colOff>371762</xdr:colOff>
      <xdr:row>19</xdr:row>
      <xdr:rowOff>48980</xdr:rowOff>
    </xdr:from>
    <xdr:to>
      <xdr:col>30</xdr:col>
      <xdr:colOff>423333</xdr:colOff>
      <xdr:row>19</xdr:row>
      <xdr:rowOff>425900</xdr:rowOff>
    </xdr:to>
    <xdr:sp macro="" textlink="">
      <xdr:nvSpPr>
        <xdr:cNvPr id="145" name="Rectangle 144">
          <a:extLst>
            <a:ext uri="{FF2B5EF4-FFF2-40B4-BE49-F238E27FC236}">
              <a16:creationId xmlns:a16="http://schemas.microsoft.com/office/drawing/2014/main" id="{35AE8AD6-389C-5445-A3DC-28E16DB704C5}"/>
            </a:ext>
          </a:extLst>
        </xdr:cNvPr>
        <xdr:cNvSpPr/>
      </xdr:nvSpPr>
      <xdr:spPr>
        <a:xfrm>
          <a:off x="11272595" y="8077194"/>
          <a:ext cx="6855143" cy="37692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solidFill>
                <a:schemeClr val="tx1"/>
              </a:solidFill>
              <a:latin typeface="Century Gothic" panose="020B0502020202020204" pitchFamily="34" charset="0"/>
            </a:rPr>
            <a:t>Coalition building</a:t>
          </a:r>
        </a:p>
      </xdr:txBody>
    </xdr:sp>
    <xdr:clientData/>
  </xdr:twoCellAnchor>
  <xdr:twoCellAnchor>
    <xdr:from>
      <xdr:col>28</xdr:col>
      <xdr:colOff>54258</xdr:colOff>
      <xdr:row>13</xdr:row>
      <xdr:rowOff>17388</xdr:rowOff>
    </xdr:from>
    <xdr:to>
      <xdr:col>31</xdr:col>
      <xdr:colOff>7331</xdr:colOff>
      <xdr:row>13</xdr:row>
      <xdr:rowOff>404480</xdr:rowOff>
    </xdr:to>
    <xdr:sp macro="" textlink="">
      <xdr:nvSpPr>
        <xdr:cNvPr id="150" name="Rectangle 145">
          <a:extLst>
            <a:ext uri="{FF2B5EF4-FFF2-40B4-BE49-F238E27FC236}">
              <a16:creationId xmlns:a16="http://schemas.microsoft.com/office/drawing/2014/main" id="{9C0BCB04-5654-DF49-9FD0-8F3A2C70C772}"/>
            </a:ext>
          </a:extLst>
        </xdr:cNvPr>
        <xdr:cNvSpPr/>
      </xdr:nvSpPr>
      <xdr:spPr>
        <a:xfrm>
          <a:off x="16953725" y="5368321"/>
          <a:ext cx="1324673" cy="387092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aseline="0">
              <a:latin typeface="Century Gothic" panose="020B0502020202020204" pitchFamily="34" charset="0"/>
            </a:rPr>
            <a:t>1 financial architecture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D7199-E8E9-D74A-AE1C-322D67364A2B}">
  <sheetPr>
    <tabColor theme="3" tint="0.79998168889431442"/>
    <pageSetUpPr fitToPage="1"/>
  </sheetPr>
  <dimension ref="A1:IE27"/>
  <sheetViews>
    <sheetView showGridLines="0" zoomScale="75" zoomScaleNormal="100" zoomScalePageLayoutView="90" workbookViewId="0">
      <pane ySplit="5" topLeftCell="A6" activePane="bottomLeft" state="frozen"/>
      <selection pane="bottomLeft" activeCell="H30" sqref="H30"/>
    </sheetView>
  </sheetViews>
  <sheetFormatPr defaultColWidth="10.875" defaultRowHeight="15.95"/>
  <cols>
    <col min="1" max="1" width="3" customWidth="1"/>
    <col min="2" max="2" width="29" customWidth="1"/>
    <col min="3" max="5" width="6" customWidth="1"/>
    <col min="6" max="6" width="10" customWidth="1"/>
    <col min="7" max="7" width="20.5" customWidth="1"/>
    <col min="8" max="8" width="22.625" customWidth="1"/>
    <col min="9" max="9" width="6" customWidth="1"/>
    <col min="10" max="10" width="4.5" customWidth="1"/>
    <col min="11" max="43" width="6" customWidth="1"/>
  </cols>
  <sheetData>
    <row r="1" spans="1:239" s="2" customFormat="1" ht="45" customHeight="1" thickBot="1">
      <c r="A1" s="1"/>
      <c r="B1" s="17" t="s">
        <v>0</v>
      </c>
      <c r="D1"/>
      <c r="E1"/>
      <c r="F1"/>
      <c r="G1"/>
      <c r="H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</row>
    <row r="2" spans="1:239" ht="30.95" customHeight="1">
      <c r="B2" s="104"/>
      <c r="C2" s="18"/>
      <c r="D2" s="18"/>
      <c r="E2" s="18"/>
      <c r="F2" s="18"/>
      <c r="G2" s="18"/>
      <c r="H2" s="18"/>
      <c r="I2" s="116" t="s">
        <v>1</v>
      </c>
      <c r="J2" s="116"/>
      <c r="K2" s="116"/>
      <c r="L2" s="116"/>
      <c r="M2" s="117"/>
      <c r="N2" s="106" t="s">
        <v>2</v>
      </c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8"/>
      <c r="AC2" s="109" t="s">
        <v>3</v>
      </c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1"/>
    </row>
    <row r="3" spans="1:239" ht="18" customHeight="1">
      <c r="B3" s="104"/>
      <c r="C3" s="119"/>
      <c r="D3" s="119"/>
      <c r="E3" s="119"/>
      <c r="F3" s="119"/>
      <c r="G3" s="119"/>
      <c r="H3" s="19"/>
      <c r="I3" s="120" t="s">
        <v>4</v>
      </c>
      <c r="J3" s="121"/>
      <c r="K3" s="121"/>
      <c r="L3" s="121"/>
      <c r="M3" s="122"/>
      <c r="N3" s="123" t="s">
        <v>5</v>
      </c>
      <c r="O3" s="124"/>
      <c r="P3" s="124"/>
      <c r="Q3" s="124"/>
      <c r="R3" s="124"/>
      <c r="S3" s="124" t="s">
        <v>6</v>
      </c>
      <c r="T3" s="124"/>
      <c r="U3" s="124"/>
      <c r="V3" s="124"/>
      <c r="W3" s="124"/>
      <c r="X3" s="124" t="s">
        <v>7</v>
      </c>
      <c r="Y3" s="124"/>
      <c r="Z3" s="124"/>
      <c r="AA3" s="124"/>
      <c r="AB3" s="127"/>
      <c r="AC3" s="128" t="s">
        <v>8</v>
      </c>
      <c r="AD3" s="129"/>
      <c r="AE3" s="129"/>
      <c r="AF3" s="129"/>
      <c r="AG3" s="129"/>
      <c r="AH3" s="129" t="s">
        <v>9</v>
      </c>
      <c r="AI3" s="129"/>
      <c r="AJ3" s="129"/>
      <c r="AK3" s="129"/>
      <c r="AL3" s="129"/>
      <c r="AM3" s="129" t="s">
        <v>10</v>
      </c>
      <c r="AN3" s="129"/>
      <c r="AO3" s="129"/>
      <c r="AP3" s="129"/>
      <c r="AQ3" s="130"/>
    </row>
    <row r="4" spans="1:239" ht="18" customHeight="1" thickBot="1">
      <c r="B4" s="105"/>
      <c r="C4" s="20"/>
      <c r="D4" s="20"/>
      <c r="E4" s="20"/>
      <c r="F4" s="20"/>
      <c r="G4" s="20"/>
      <c r="H4" s="20"/>
      <c r="I4" s="48">
        <v>2</v>
      </c>
      <c r="J4" s="49">
        <f>I4+7</f>
        <v>9</v>
      </c>
      <c r="K4" s="49">
        <f t="shared" ref="K4:L4" si="0">J4+7</f>
        <v>16</v>
      </c>
      <c r="L4" s="49">
        <f t="shared" si="0"/>
        <v>23</v>
      </c>
      <c r="M4" s="50">
        <f>IF((L4+7)&lt;32, (L4+7), "")</f>
        <v>30</v>
      </c>
      <c r="N4" s="44">
        <v>6</v>
      </c>
      <c r="O4" s="45">
        <f>N4+7</f>
        <v>13</v>
      </c>
      <c r="P4" s="45">
        <f t="shared" ref="P4:Q4" si="1">O4+7</f>
        <v>20</v>
      </c>
      <c r="Q4" s="45">
        <f t="shared" si="1"/>
        <v>27</v>
      </c>
      <c r="R4" s="45" t="str">
        <f>IF((Q4+7)&lt;31, (Q4+7), "")</f>
        <v/>
      </c>
      <c r="S4" s="45">
        <v>3</v>
      </c>
      <c r="T4" s="45">
        <v>10</v>
      </c>
      <c r="U4" s="45">
        <f t="shared" ref="U4:V4" si="2">T4+7</f>
        <v>17</v>
      </c>
      <c r="V4" s="45">
        <f t="shared" si="2"/>
        <v>24</v>
      </c>
      <c r="W4" s="45">
        <f>IF((V4+7)&lt;32, (V4+7), "")</f>
        <v>31</v>
      </c>
      <c r="X4" s="45">
        <v>3</v>
      </c>
      <c r="Y4" s="45">
        <v>10</v>
      </c>
      <c r="Z4" s="45">
        <f t="shared" ref="Z4" si="3">Y4+7</f>
        <v>17</v>
      </c>
      <c r="AA4" s="45">
        <v>24</v>
      </c>
      <c r="AB4" s="45">
        <v>31</v>
      </c>
      <c r="AC4" s="46">
        <v>7</v>
      </c>
      <c r="AD4" s="47">
        <v>14</v>
      </c>
      <c r="AE4" s="47">
        <f t="shared" ref="AE4:AF4" si="4">AD4+7</f>
        <v>21</v>
      </c>
      <c r="AF4" s="47">
        <f t="shared" si="4"/>
        <v>28</v>
      </c>
      <c r="AG4" s="47" t="str">
        <f>IF((AF4+7)&lt;32, (AF4+7), "")</f>
        <v/>
      </c>
      <c r="AH4" s="47">
        <v>5</v>
      </c>
      <c r="AI4" s="47">
        <v>12</v>
      </c>
      <c r="AJ4" s="47">
        <v>19</v>
      </c>
      <c r="AK4" s="47">
        <v>26</v>
      </c>
      <c r="AL4" s="47" t="str">
        <f>IF((AK4+7)&lt;32, (AK4+7), "")</f>
        <v/>
      </c>
      <c r="AM4" s="47">
        <v>2</v>
      </c>
      <c r="AN4" s="47">
        <v>9</v>
      </c>
      <c r="AO4" s="47">
        <f t="shared" ref="AO4:AP4" si="5">AN4+7</f>
        <v>16</v>
      </c>
      <c r="AP4" s="47">
        <f t="shared" si="5"/>
        <v>23</v>
      </c>
      <c r="AQ4" s="47">
        <f>IF((AP4+7)&lt;31, (AP4+7), "")</f>
        <v>30</v>
      </c>
    </row>
    <row r="5" spans="1:239" s="31" customFormat="1" ht="20.100000000000001" customHeight="1" thickTop="1" thickBot="1">
      <c r="B5" s="32" t="s">
        <v>11</v>
      </c>
      <c r="C5" s="125" t="s">
        <v>12</v>
      </c>
      <c r="D5" s="126"/>
      <c r="E5" s="126"/>
      <c r="F5" s="126"/>
      <c r="G5" s="126"/>
      <c r="H5" s="67" t="s">
        <v>13</v>
      </c>
      <c r="I5" s="33"/>
      <c r="J5" s="34">
        <v>1</v>
      </c>
      <c r="K5" s="34">
        <v>2</v>
      </c>
      <c r="L5" s="34">
        <v>3</v>
      </c>
      <c r="M5" s="35">
        <v>4</v>
      </c>
      <c r="N5" s="36">
        <v>5</v>
      </c>
      <c r="O5" s="34">
        <v>6</v>
      </c>
      <c r="P5" s="34">
        <v>7</v>
      </c>
      <c r="Q5" s="34">
        <v>8</v>
      </c>
      <c r="R5" s="34">
        <v>9</v>
      </c>
      <c r="S5" s="34">
        <v>10</v>
      </c>
      <c r="T5" s="34">
        <v>11</v>
      </c>
      <c r="U5" s="34">
        <v>12</v>
      </c>
      <c r="V5" s="34">
        <v>13</v>
      </c>
      <c r="W5" s="34">
        <v>14</v>
      </c>
      <c r="X5" s="34">
        <v>15</v>
      </c>
      <c r="Y5" s="34">
        <v>16</v>
      </c>
      <c r="Z5" s="34">
        <v>17</v>
      </c>
      <c r="AA5" s="34">
        <v>18</v>
      </c>
      <c r="AB5" s="34">
        <v>19</v>
      </c>
      <c r="AC5" s="34">
        <v>20</v>
      </c>
      <c r="AD5" s="34">
        <v>21</v>
      </c>
      <c r="AE5" s="34">
        <v>22</v>
      </c>
      <c r="AF5" s="34">
        <v>23</v>
      </c>
      <c r="AG5" s="34">
        <v>24</v>
      </c>
      <c r="AH5" s="34">
        <v>25</v>
      </c>
      <c r="AI5" s="34">
        <v>26</v>
      </c>
      <c r="AJ5" s="34">
        <v>27</v>
      </c>
      <c r="AK5" s="34">
        <v>28</v>
      </c>
      <c r="AL5" s="34">
        <v>29</v>
      </c>
      <c r="AM5" s="34">
        <v>30</v>
      </c>
      <c r="AN5" s="34">
        <v>31</v>
      </c>
      <c r="AO5" s="34">
        <v>32</v>
      </c>
      <c r="AP5" s="34">
        <v>33</v>
      </c>
      <c r="AQ5" s="34">
        <v>34</v>
      </c>
    </row>
    <row r="6" spans="1:239" ht="36" customHeight="1">
      <c r="B6" s="29" t="s">
        <v>14</v>
      </c>
      <c r="C6" s="3"/>
      <c r="D6" s="4"/>
      <c r="E6" s="4"/>
      <c r="F6" s="4"/>
      <c r="G6" s="66"/>
      <c r="H6" s="69" t="s">
        <v>15</v>
      </c>
      <c r="I6" s="21"/>
      <c r="J6" s="23"/>
      <c r="K6" s="23"/>
      <c r="L6" s="4"/>
      <c r="M6" s="5"/>
      <c r="N6" s="3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5"/>
      <c r="AC6" s="3"/>
      <c r="AD6" s="4"/>
      <c r="AE6" s="4"/>
      <c r="AF6" s="4"/>
      <c r="AG6" s="4"/>
      <c r="AH6" s="4"/>
      <c r="AI6" s="4"/>
      <c r="AJ6" s="4"/>
      <c r="AK6" s="4"/>
      <c r="AL6" s="4"/>
      <c r="AM6" s="37"/>
      <c r="AN6" s="37"/>
      <c r="AO6" s="37"/>
      <c r="AP6" s="37"/>
      <c r="AQ6" s="5"/>
    </row>
    <row r="7" spans="1:239" ht="36" customHeight="1">
      <c r="B7" s="112" t="s">
        <v>16</v>
      </c>
      <c r="C7" s="6"/>
      <c r="D7" s="7"/>
      <c r="E7" s="7"/>
      <c r="F7" s="7"/>
      <c r="G7" s="26"/>
      <c r="H7" s="69" t="s">
        <v>17</v>
      </c>
      <c r="I7" s="27"/>
      <c r="J7" s="7"/>
      <c r="K7" s="7"/>
      <c r="L7" s="7"/>
      <c r="M7" s="9"/>
      <c r="N7" s="6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9"/>
      <c r="AC7" s="6"/>
      <c r="AD7" s="7"/>
      <c r="AE7" s="7"/>
      <c r="AF7" s="7"/>
      <c r="AG7" s="7"/>
      <c r="AH7" s="7"/>
      <c r="AI7" s="7"/>
      <c r="AJ7" s="7"/>
      <c r="AK7" s="7"/>
      <c r="AL7" s="7"/>
      <c r="AM7" s="38"/>
      <c r="AN7" s="38"/>
      <c r="AO7" s="38"/>
      <c r="AP7" s="38"/>
      <c r="AQ7" s="9"/>
    </row>
    <row r="8" spans="1:239" ht="36" customHeight="1">
      <c r="B8" s="112"/>
      <c r="C8" s="6"/>
      <c r="D8" s="7"/>
      <c r="E8" s="7"/>
      <c r="F8" s="7"/>
      <c r="G8" s="26"/>
      <c r="H8" s="69" t="s">
        <v>17</v>
      </c>
      <c r="I8" s="27"/>
      <c r="J8" s="7"/>
      <c r="K8" s="7"/>
      <c r="L8" s="7"/>
      <c r="M8" s="9"/>
      <c r="N8" s="6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9"/>
      <c r="AC8" s="6"/>
      <c r="AD8" s="7"/>
      <c r="AE8" s="7"/>
      <c r="AF8" s="7"/>
      <c r="AG8" s="7"/>
      <c r="AH8" s="7"/>
      <c r="AI8" s="7"/>
      <c r="AJ8" s="7"/>
      <c r="AK8" s="7"/>
      <c r="AL8" s="7"/>
      <c r="AM8" s="38"/>
      <c r="AN8" s="38"/>
      <c r="AO8" s="38"/>
      <c r="AP8" s="38"/>
      <c r="AQ8" s="9"/>
    </row>
    <row r="9" spans="1:239" ht="36" customHeight="1">
      <c r="B9" s="113"/>
      <c r="C9" s="6"/>
      <c r="D9" s="7"/>
      <c r="E9" s="7"/>
      <c r="F9" s="7"/>
      <c r="G9" s="26"/>
      <c r="H9" s="69" t="s">
        <v>17</v>
      </c>
      <c r="I9" s="27"/>
      <c r="J9" s="7"/>
      <c r="K9" s="7"/>
      <c r="L9" s="7"/>
      <c r="M9" s="9"/>
      <c r="N9" s="6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9"/>
      <c r="AC9" s="6"/>
      <c r="AD9" s="7"/>
      <c r="AE9" s="7"/>
      <c r="AF9" s="7"/>
      <c r="AG9" s="7"/>
      <c r="AH9" s="7"/>
      <c r="AI9" s="7"/>
      <c r="AJ9" s="7"/>
      <c r="AK9" s="7"/>
      <c r="AL9" s="7"/>
      <c r="AM9" s="38"/>
      <c r="AN9" s="38"/>
      <c r="AO9" s="38"/>
      <c r="AP9" s="38"/>
      <c r="AQ9" s="9"/>
    </row>
    <row r="10" spans="1:239" ht="36" customHeight="1">
      <c r="B10" s="113"/>
      <c r="C10" s="6"/>
      <c r="D10" s="7"/>
      <c r="E10" s="7"/>
      <c r="F10" s="7"/>
      <c r="G10" s="26"/>
      <c r="H10" s="69" t="s">
        <v>17</v>
      </c>
      <c r="I10" s="27"/>
      <c r="J10" s="7"/>
      <c r="K10" s="7"/>
      <c r="L10" s="7"/>
      <c r="M10" s="9"/>
      <c r="N10" s="6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9"/>
      <c r="AC10" s="6"/>
      <c r="AD10" s="7"/>
      <c r="AE10" s="7"/>
      <c r="AF10" s="7"/>
      <c r="AG10" s="7"/>
      <c r="AH10" s="7"/>
      <c r="AI10" s="7"/>
      <c r="AJ10" s="7"/>
      <c r="AK10" s="7"/>
      <c r="AL10" s="7"/>
      <c r="AM10" s="38"/>
      <c r="AN10" s="38"/>
      <c r="AO10" s="38"/>
      <c r="AP10" s="38"/>
      <c r="AQ10" s="9"/>
    </row>
    <row r="11" spans="1:239" ht="36" customHeight="1">
      <c r="B11" s="113"/>
      <c r="C11" s="6"/>
      <c r="D11" s="7"/>
      <c r="E11" s="7"/>
      <c r="F11" s="7"/>
      <c r="G11" s="26"/>
      <c r="H11" s="69" t="s">
        <v>17</v>
      </c>
      <c r="I11" s="27"/>
      <c r="J11" s="7"/>
      <c r="K11" s="7"/>
      <c r="L11" s="7"/>
      <c r="M11" s="9"/>
      <c r="N11" s="6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9"/>
      <c r="AC11" s="6"/>
      <c r="AD11" s="7"/>
      <c r="AE11" s="7"/>
      <c r="AF11" s="7"/>
      <c r="AG11" s="7"/>
      <c r="AH11" s="7"/>
      <c r="AI11" s="7"/>
      <c r="AJ11" s="7"/>
      <c r="AK11" s="7"/>
      <c r="AL11" s="7"/>
      <c r="AM11" s="38"/>
      <c r="AN11" s="38"/>
      <c r="AO11" s="38"/>
      <c r="AP11" s="38"/>
      <c r="AQ11" s="9"/>
    </row>
    <row r="12" spans="1:239" ht="36" customHeight="1" thickBot="1">
      <c r="B12" s="113"/>
      <c r="C12" s="51"/>
      <c r="D12" s="42"/>
      <c r="E12" s="42"/>
      <c r="F12" s="42"/>
      <c r="G12" s="52"/>
      <c r="H12" s="71" t="s">
        <v>17</v>
      </c>
      <c r="I12" s="27"/>
      <c r="J12" s="7"/>
      <c r="K12" s="7"/>
      <c r="L12" s="7"/>
      <c r="M12" s="9"/>
      <c r="N12" s="6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9"/>
      <c r="AC12" s="6"/>
      <c r="AD12" s="7"/>
      <c r="AE12" s="7"/>
      <c r="AF12" s="7"/>
      <c r="AG12" s="7"/>
      <c r="AH12" s="7"/>
      <c r="AI12" s="7"/>
      <c r="AJ12" s="7"/>
      <c r="AK12" s="7"/>
      <c r="AL12" s="7"/>
      <c r="AM12" s="38"/>
      <c r="AN12" s="38"/>
      <c r="AO12" s="38"/>
      <c r="AP12" s="38"/>
      <c r="AQ12" s="9"/>
    </row>
    <row r="13" spans="1:239" ht="36" customHeight="1">
      <c r="B13" s="28" t="s">
        <v>18</v>
      </c>
      <c r="C13" s="22"/>
      <c r="D13" s="23"/>
      <c r="E13" s="23"/>
      <c r="F13" s="23"/>
      <c r="G13" s="25"/>
      <c r="H13" s="70" t="s">
        <v>19</v>
      </c>
      <c r="I13" s="21"/>
      <c r="J13" s="4"/>
      <c r="K13" s="4"/>
      <c r="L13" s="4"/>
      <c r="M13" s="5"/>
      <c r="N13" s="3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5"/>
      <c r="AC13" s="3"/>
      <c r="AD13" s="4"/>
      <c r="AE13" s="4"/>
      <c r="AF13" s="4"/>
      <c r="AG13" s="4"/>
      <c r="AH13" s="4"/>
      <c r="AI13" s="4"/>
      <c r="AJ13" s="4"/>
      <c r="AK13" s="4"/>
      <c r="AL13" s="4"/>
      <c r="AM13" s="37"/>
      <c r="AN13" s="37"/>
      <c r="AO13" s="37"/>
      <c r="AP13" s="37"/>
      <c r="AQ13" s="5"/>
    </row>
    <row r="14" spans="1:239" ht="36" customHeight="1">
      <c r="B14" s="118" t="s">
        <v>20</v>
      </c>
      <c r="C14" s="6"/>
      <c r="D14" s="7"/>
      <c r="E14" s="7"/>
      <c r="F14" s="7"/>
      <c r="G14" s="26"/>
      <c r="H14" s="69" t="s">
        <v>21</v>
      </c>
      <c r="I14" s="10"/>
      <c r="J14" s="8"/>
      <c r="K14" s="8"/>
      <c r="L14" s="8"/>
      <c r="M14" s="9"/>
      <c r="N14" s="6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9"/>
      <c r="AC14" s="6"/>
      <c r="AD14" s="7"/>
      <c r="AE14" s="7"/>
      <c r="AF14" s="7"/>
      <c r="AG14" s="7"/>
      <c r="AH14" s="7"/>
      <c r="AI14" s="7"/>
      <c r="AJ14" s="7"/>
      <c r="AK14" s="7"/>
      <c r="AL14" s="7"/>
      <c r="AM14" s="38"/>
      <c r="AN14" s="38"/>
      <c r="AO14" s="38"/>
      <c r="AP14" s="38"/>
      <c r="AQ14" s="9"/>
    </row>
    <row r="15" spans="1:239" ht="36" customHeight="1">
      <c r="B15" s="118"/>
      <c r="C15" s="6"/>
      <c r="D15" s="7"/>
      <c r="E15" s="7"/>
      <c r="F15" s="7"/>
      <c r="G15" s="26"/>
      <c r="H15" s="69" t="s">
        <v>22</v>
      </c>
      <c r="I15" s="10"/>
      <c r="J15" s="10"/>
      <c r="K15" s="10"/>
      <c r="L15" s="8"/>
      <c r="M15" s="9"/>
      <c r="N15" s="6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9"/>
      <c r="AC15" s="6"/>
      <c r="AD15" s="7"/>
      <c r="AE15" s="7"/>
      <c r="AF15" s="7"/>
      <c r="AG15" s="7"/>
      <c r="AH15" s="7"/>
      <c r="AI15" s="7"/>
      <c r="AJ15" s="7"/>
      <c r="AK15" s="7"/>
      <c r="AL15" s="7"/>
      <c r="AM15" s="38"/>
      <c r="AN15" s="38"/>
      <c r="AO15" s="38"/>
      <c r="AP15" s="38"/>
      <c r="AQ15" s="9"/>
    </row>
    <row r="16" spans="1:239" ht="36" customHeight="1">
      <c r="B16" s="118"/>
      <c r="C16" s="6"/>
      <c r="D16" s="7"/>
      <c r="E16" s="7"/>
      <c r="F16" s="7"/>
      <c r="G16" s="26"/>
      <c r="H16" s="69" t="s">
        <v>23</v>
      </c>
      <c r="I16" s="10"/>
      <c r="J16" s="10"/>
      <c r="K16" s="10"/>
      <c r="L16" s="8"/>
      <c r="M16" s="26"/>
      <c r="N16" s="6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9"/>
      <c r="AC16" s="6"/>
      <c r="AD16" s="7"/>
      <c r="AE16" s="7"/>
      <c r="AF16" s="7"/>
      <c r="AG16" s="7"/>
      <c r="AH16" s="7"/>
      <c r="AI16" s="7"/>
      <c r="AJ16" s="7"/>
      <c r="AK16" s="7"/>
      <c r="AL16" s="7"/>
      <c r="AM16" s="38"/>
      <c r="AN16" s="38"/>
      <c r="AO16" s="38"/>
      <c r="AP16" s="38"/>
      <c r="AQ16" s="9"/>
    </row>
    <row r="17" spans="2:43" ht="36" customHeight="1">
      <c r="B17" s="118"/>
      <c r="C17" s="6"/>
      <c r="D17" s="7"/>
      <c r="E17" s="7"/>
      <c r="F17" s="7"/>
      <c r="G17" s="26"/>
      <c r="H17" s="69" t="s">
        <v>24</v>
      </c>
      <c r="I17" s="10"/>
      <c r="J17" s="10"/>
      <c r="K17" s="10"/>
      <c r="L17" s="8"/>
      <c r="M17" s="26"/>
      <c r="N17" s="6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9"/>
      <c r="AC17" s="6"/>
      <c r="AD17" s="7"/>
      <c r="AE17" s="7"/>
      <c r="AF17" s="7"/>
      <c r="AG17" s="7"/>
      <c r="AH17" s="7"/>
      <c r="AI17" s="7"/>
      <c r="AJ17" s="7"/>
      <c r="AK17" s="7"/>
      <c r="AL17" s="7"/>
      <c r="AM17" s="38"/>
      <c r="AN17" s="38"/>
      <c r="AO17" s="38"/>
      <c r="AP17" s="38"/>
      <c r="AQ17" s="9"/>
    </row>
    <row r="18" spans="2:43" ht="36" customHeight="1">
      <c r="B18" s="118"/>
      <c r="C18" s="22"/>
      <c r="D18" s="23"/>
      <c r="E18" s="23"/>
      <c r="F18" s="23"/>
      <c r="G18" s="25"/>
      <c r="H18" s="69" t="s">
        <v>22</v>
      </c>
      <c r="I18" s="27"/>
      <c r="J18" s="8"/>
      <c r="K18" s="8"/>
      <c r="L18" s="7"/>
      <c r="M18" s="7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4"/>
      <c r="AC18" s="22"/>
      <c r="AD18" s="23"/>
      <c r="AE18" s="23"/>
      <c r="AF18" s="23"/>
      <c r="AG18" s="23"/>
      <c r="AH18" s="23"/>
      <c r="AI18" s="23"/>
      <c r="AJ18" s="23"/>
      <c r="AK18" s="23"/>
      <c r="AL18" s="23"/>
      <c r="AM18" s="39"/>
      <c r="AN18" s="39"/>
      <c r="AO18" s="39"/>
      <c r="AP18" s="39"/>
      <c r="AQ18" s="24"/>
    </row>
    <row r="19" spans="2:43" ht="36" customHeight="1" thickBot="1">
      <c r="B19" s="118"/>
      <c r="C19" s="53"/>
      <c r="D19" s="54"/>
      <c r="E19" s="54"/>
      <c r="F19" s="54"/>
      <c r="G19" s="55"/>
      <c r="H19" s="71" t="s">
        <v>15</v>
      </c>
      <c r="I19" s="27"/>
      <c r="J19" s="42"/>
      <c r="K19" s="42"/>
      <c r="L19" s="7"/>
      <c r="M19" s="7"/>
      <c r="N19" s="22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4"/>
      <c r="AC19" s="22"/>
      <c r="AD19" s="23"/>
      <c r="AE19" s="23"/>
      <c r="AF19" s="23"/>
      <c r="AG19" s="23"/>
      <c r="AH19" s="23"/>
      <c r="AI19" s="23"/>
      <c r="AJ19" s="23"/>
      <c r="AK19" s="23"/>
      <c r="AL19" s="23"/>
      <c r="AM19" s="39"/>
      <c r="AN19" s="39"/>
      <c r="AO19" s="39"/>
      <c r="AP19" s="39"/>
      <c r="AQ19" s="24"/>
    </row>
    <row r="20" spans="2:43" ht="36" customHeight="1">
      <c r="B20" s="16" t="s">
        <v>25</v>
      </c>
      <c r="C20" s="22"/>
      <c r="D20" s="23"/>
      <c r="E20" s="23"/>
      <c r="F20" s="23"/>
      <c r="G20" s="25"/>
      <c r="H20" s="70" t="s">
        <v>17</v>
      </c>
      <c r="I20" s="21"/>
      <c r="J20" s="4"/>
      <c r="K20" s="4"/>
      <c r="L20" s="4"/>
      <c r="M20" s="5"/>
      <c r="N20" s="3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5"/>
      <c r="AC20" s="3"/>
      <c r="AD20" s="4"/>
      <c r="AE20" s="4"/>
      <c r="AF20" s="4"/>
      <c r="AG20" s="4"/>
      <c r="AH20" s="4"/>
      <c r="AI20" s="4"/>
      <c r="AJ20" s="4"/>
      <c r="AK20" s="4"/>
      <c r="AL20" s="4"/>
      <c r="AM20" s="37"/>
      <c r="AN20" s="37"/>
      <c r="AO20" s="37"/>
      <c r="AP20" s="37"/>
      <c r="AQ20" s="5"/>
    </row>
    <row r="21" spans="2:43" ht="36" customHeight="1">
      <c r="B21" s="114" t="s">
        <v>26</v>
      </c>
      <c r="C21" s="6"/>
      <c r="D21" s="7"/>
      <c r="E21" s="7"/>
      <c r="F21" s="7"/>
      <c r="G21" s="26"/>
      <c r="H21" s="69" t="s">
        <v>15</v>
      </c>
      <c r="I21" s="27"/>
      <c r="J21" s="7"/>
      <c r="K21" s="7"/>
      <c r="L21" s="7"/>
      <c r="M21" s="14"/>
      <c r="N21" s="6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9"/>
      <c r="AC21" s="6"/>
      <c r="AD21" s="7"/>
      <c r="AE21" s="7"/>
      <c r="AF21" s="7"/>
      <c r="AG21" s="7"/>
      <c r="AH21" s="7"/>
      <c r="AI21" s="7"/>
      <c r="AJ21" s="7"/>
      <c r="AK21" s="7"/>
      <c r="AL21" s="7"/>
      <c r="AM21" s="38"/>
      <c r="AN21" s="38"/>
      <c r="AO21" s="38"/>
      <c r="AP21" s="38"/>
      <c r="AQ21" s="9"/>
    </row>
    <row r="22" spans="2:43" ht="36" customHeight="1">
      <c r="B22" s="114"/>
      <c r="C22" s="6"/>
      <c r="D22" s="7"/>
      <c r="E22" s="7"/>
      <c r="F22" s="7"/>
      <c r="G22" s="26"/>
      <c r="H22" s="69" t="s">
        <v>27</v>
      </c>
      <c r="I22" s="27"/>
      <c r="J22" s="7"/>
      <c r="K22" s="7"/>
      <c r="L22" s="7"/>
      <c r="M22" s="14"/>
      <c r="N22" s="6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9"/>
      <c r="AC22" s="6"/>
      <c r="AD22" s="7"/>
      <c r="AE22" s="7"/>
      <c r="AF22" s="7"/>
      <c r="AG22" s="7"/>
      <c r="AH22" s="7"/>
      <c r="AI22" s="7"/>
      <c r="AJ22" s="7"/>
      <c r="AK22" s="7"/>
      <c r="AL22" s="7"/>
      <c r="AM22" s="38"/>
      <c r="AN22" s="38"/>
      <c r="AO22" s="38"/>
      <c r="AP22" s="38"/>
      <c r="AQ22" s="9"/>
    </row>
    <row r="23" spans="2:43" ht="36" customHeight="1">
      <c r="B23" s="114"/>
      <c r="C23" s="6"/>
      <c r="D23" s="7"/>
      <c r="E23" s="7"/>
      <c r="F23" s="7"/>
      <c r="G23" s="7"/>
      <c r="H23" s="68" t="s">
        <v>17</v>
      </c>
      <c r="I23" s="7"/>
      <c r="J23" s="7"/>
      <c r="K23" s="7"/>
      <c r="L23" s="7"/>
      <c r="M23" s="14"/>
      <c r="N23" s="6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9"/>
      <c r="AC23" s="6"/>
      <c r="AD23" s="7"/>
      <c r="AE23" s="7"/>
      <c r="AF23" s="7"/>
      <c r="AG23" s="7"/>
      <c r="AH23" s="7"/>
      <c r="AI23" s="7"/>
      <c r="AJ23" s="7"/>
      <c r="AK23" s="7"/>
      <c r="AL23" s="7"/>
      <c r="AM23" s="38"/>
      <c r="AN23" s="38"/>
      <c r="AO23" s="38"/>
      <c r="AP23" s="38"/>
      <c r="AQ23" s="9"/>
    </row>
    <row r="24" spans="2:43" ht="36" customHeight="1">
      <c r="B24" s="114"/>
      <c r="C24" s="6"/>
      <c r="D24" s="7"/>
      <c r="E24" s="7"/>
      <c r="F24" s="7"/>
      <c r="G24" s="7"/>
      <c r="H24" s="30" t="s">
        <v>17</v>
      </c>
      <c r="I24" s="7"/>
      <c r="J24" s="7"/>
      <c r="K24" s="7"/>
      <c r="L24" s="7"/>
      <c r="M24" s="14"/>
      <c r="N24" s="6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9"/>
      <c r="AC24" s="6"/>
      <c r="AD24" s="7"/>
      <c r="AE24" s="7"/>
      <c r="AF24" s="7"/>
      <c r="AG24" s="7"/>
      <c r="AH24" s="7"/>
      <c r="AI24" s="7"/>
      <c r="AJ24" s="7"/>
      <c r="AK24" s="7"/>
      <c r="AL24" s="7"/>
      <c r="AM24" s="38"/>
      <c r="AN24" s="38"/>
      <c r="AO24" s="38"/>
      <c r="AP24" s="38"/>
      <c r="AQ24" s="9"/>
    </row>
    <row r="25" spans="2:43" ht="36" customHeight="1">
      <c r="B25" s="114"/>
      <c r="C25" s="15"/>
      <c r="D25" s="8"/>
      <c r="E25" s="8"/>
      <c r="F25" s="8"/>
      <c r="G25" s="8"/>
      <c r="H25" s="30" t="s">
        <v>17</v>
      </c>
      <c r="I25" s="8"/>
      <c r="J25" s="8"/>
      <c r="K25" s="8"/>
      <c r="L25" s="8"/>
      <c r="M25" s="14"/>
      <c r="N25" s="6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9"/>
      <c r="AC25" s="6"/>
      <c r="AD25" s="8"/>
      <c r="AE25" s="8"/>
      <c r="AF25" s="8"/>
      <c r="AG25" s="8"/>
      <c r="AH25" s="8"/>
      <c r="AI25" s="8"/>
      <c r="AJ25" s="8"/>
      <c r="AK25" s="8"/>
      <c r="AL25" s="8"/>
      <c r="AM25" s="40"/>
      <c r="AN25" s="40"/>
      <c r="AO25" s="40"/>
      <c r="AP25" s="40"/>
      <c r="AQ25" s="14"/>
    </row>
    <row r="26" spans="2:43" ht="36" customHeight="1" thickBot="1">
      <c r="B26" s="115"/>
      <c r="C26" s="11"/>
      <c r="D26" s="12"/>
      <c r="E26" s="12"/>
      <c r="F26" s="12"/>
      <c r="G26" s="12"/>
      <c r="H26" s="72" t="s">
        <v>17</v>
      </c>
      <c r="I26" s="12"/>
      <c r="J26" s="12"/>
      <c r="K26" s="12"/>
      <c r="L26" s="12"/>
      <c r="M26" s="13"/>
      <c r="N26" s="11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3"/>
      <c r="AC26" s="11"/>
      <c r="AD26" s="12"/>
      <c r="AE26" s="12"/>
      <c r="AF26" s="12"/>
      <c r="AG26" s="12"/>
      <c r="AH26" s="12"/>
      <c r="AI26" s="12"/>
      <c r="AJ26" s="12"/>
      <c r="AK26" s="12"/>
      <c r="AL26" s="12"/>
      <c r="AM26" s="41"/>
      <c r="AN26" s="41"/>
      <c r="AO26" s="41"/>
      <c r="AP26" s="41"/>
      <c r="AQ26" s="13"/>
    </row>
    <row r="27" spans="2:43" ht="20.100000000000001" customHeight="1"/>
  </sheetData>
  <mergeCells count="16">
    <mergeCell ref="B2:B4"/>
    <mergeCell ref="N2:AB2"/>
    <mergeCell ref="AC2:AQ2"/>
    <mergeCell ref="B7:B12"/>
    <mergeCell ref="B21:B26"/>
    <mergeCell ref="I2:M2"/>
    <mergeCell ref="B14:B19"/>
    <mergeCell ref="C3:G3"/>
    <mergeCell ref="I3:M3"/>
    <mergeCell ref="N3:R3"/>
    <mergeCell ref="S3:W3"/>
    <mergeCell ref="C5:G5"/>
    <mergeCell ref="X3:AB3"/>
    <mergeCell ref="AC3:AG3"/>
    <mergeCell ref="AH3:AL3"/>
    <mergeCell ref="AM3:AQ3"/>
  </mergeCells>
  <pageMargins left="0.4" right="0.4" top="0.4" bottom="0.4" header="0" footer="0"/>
  <pageSetup scale="61" fitToWidth="0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C804A-2C40-8343-A90A-01E87D585CE0}">
  <dimension ref="C2:H29"/>
  <sheetViews>
    <sheetView showGridLines="0" zoomScale="125" zoomScaleNormal="170" workbookViewId="0">
      <selection activeCell="C28" sqref="C28"/>
    </sheetView>
  </sheetViews>
  <sheetFormatPr defaultColWidth="10.875" defaultRowHeight="15.95"/>
  <cols>
    <col min="1" max="1" width="10.875" style="56"/>
    <col min="2" max="2" width="14.5" style="56" customWidth="1"/>
    <col min="3" max="3" width="50.5" style="56" customWidth="1"/>
    <col min="4" max="4" width="14.5" style="56" bestFit="1" customWidth="1"/>
    <col min="5" max="5" width="13.5" style="56" customWidth="1"/>
    <col min="6" max="6" width="13" style="56" customWidth="1"/>
    <col min="7" max="7" width="16" style="56" customWidth="1"/>
    <col min="8" max="8" width="20.625" style="56" customWidth="1"/>
    <col min="9" max="16384" width="10.875" style="56"/>
  </cols>
  <sheetData>
    <row r="2" spans="3:8" ht="17.100000000000001" thickBot="1"/>
    <row r="3" spans="3:8">
      <c r="C3" s="83" t="s">
        <v>28</v>
      </c>
      <c r="D3" s="131" t="s">
        <v>29</v>
      </c>
      <c r="E3" s="131"/>
      <c r="F3" s="131"/>
      <c r="G3" s="84" t="s">
        <v>30</v>
      </c>
    </row>
    <row r="4" spans="3:8">
      <c r="C4" s="101"/>
      <c r="D4" s="85" t="s">
        <v>15</v>
      </c>
      <c r="E4" s="85" t="s">
        <v>22</v>
      </c>
      <c r="F4" s="85" t="s">
        <v>24</v>
      </c>
      <c r="G4" s="86"/>
    </row>
    <row r="5" spans="3:8">
      <c r="C5" s="87" t="s">
        <v>31</v>
      </c>
      <c r="D5" s="57"/>
      <c r="E5" s="57"/>
      <c r="F5" s="57"/>
      <c r="G5" s="88"/>
    </row>
    <row r="6" spans="3:8">
      <c r="C6" s="75" t="s">
        <v>32</v>
      </c>
      <c r="D6" s="58">
        <v>172500</v>
      </c>
      <c r="E6" s="58"/>
      <c r="F6" s="58"/>
      <c r="G6" s="77">
        <f>SUM(D6:F6)</f>
        <v>172500</v>
      </c>
      <c r="H6" s="59"/>
    </row>
    <row r="7" spans="3:8">
      <c r="C7" s="75" t="s">
        <v>33</v>
      </c>
      <c r="D7" s="58">
        <v>48869</v>
      </c>
      <c r="E7" s="58"/>
      <c r="F7" s="58"/>
      <c r="G7" s="77">
        <f>SUM(D7:F7)</f>
        <v>48869</v>
      </c>
      <c r="H7" s="60"/>
    </row>
    <row r="8" spans="3:8">
      <c r="C8" s="75" t="s">
        <v>34</v>
      </c>
      <c r="D8" s="58">
        <v>90000</v>
      </c>
      <c r="E8" s="58"/>
      <c r="F8" s="58"/>
      <c r="G8" s="77">
        <f>SUM(D8:F8)</f>
        <v>90000</v>
      </c>
      <c r="H8" s="59"/>
    </row>
    <row r="9" spans="3:8">
      <c r="C9" s="75" t="s">
        <v>35</v>
      </c>
      <c r="D9" s="58"/>
      <c r="E9" s="58">
        <f>82900</f>
        <v>82900</v>
      </c>
      <c r="F9" s="58"/>
      <c r="G9" s="77">
        <f>SUM(D9:F9)</f>
        <v>82900</v>
      </c>
      <c r="H9" s="59"/>
    </row>
    <row r="10" spans="3:8">
      <c r="C10" s="89" t="s">
        <v>36</v>
      </c>
      <c r="D10" s="62"/>
      <c r="E10" s="62"/>
      <c r="F10" s="62"/>
      <c r="G10" s="90"/>
      <c r="H10" s="59"/>
    </row>
    <row r="11" spans="3:8">
      <c r="C11" s="89" t="s">
        <v>37</v>
      </c>
      <c r="D11" s="62"/>
      <c r="E11" s="62"/>
      <c r="F11" s="62"/>
      <c r="G11" s="90"/>
      <c r="H11" s="59"/>
    </row>
    <row r="12" spans="3:8">
      <c r="C12" s="89" t="s">
        <v>38</v>
      </c>
      <c r="D12" s="62"/>
      <c r="E12" s="62"/>
      <c r="F12" s="62"/>
      <c r="G12" s="90"/>
      <c r="H12" s="59"/>
    </row>
    <row r="13" spans="3:8">
      <c r="C13" s="75" t="s">
        <v>39</v>
      </c>
      <c r="D13" s="58"/>
      <c r="E13" s="58"/>
      <c r="F13" s="58"/>
      <c r="G13" s="77">
        <f>SUM(D13:F13)</f>
        <v>0</v>
      </c>
      <c r="H13" s="59"/>
    </row>
    <row r="14" spans="3:8">
      <c r="C14" s="75" t="s">
        <v>40</v>
      </c>
      <c r="D14" s="58"/>
      <c r="E14" s="58">
        <v>90000</v>
      </c>
      <c r="F14" s="58"/>
      <c r="G14" s="77">
        <f>SUM(D14:F14)</f>
        <v>90000</v>
      </c>
      <c r="H14" s="59"/>
    </row>
    <row r="15" spans="3:8" customFormat="1">
      <c r="C15" s="91" t="s">
        <v>41</v>
      </c>
      <c r="D15" s="43"/>
      <c r="E15" s="43"/>
      <c r="F15" s="43">
        <v>60000</v>
      </c>
      <c r="G15" s="92">
        <f>SUM(D15:F15)</f>
        <v>60000</v>
      </c>
    </row>
    <row r="16" spans="3:8">
      <c r="C16" s="75" t="s">
        <v>42</v>
      </c>
      <c r="D16" s="58"/>
      <c r="E16" s="58"/>
      <c r="F16" s="58">
        <v>60000</v>
      </c>
      <c r="G16" s="77">
        <f>SUM(D16:F16)</f>
        <v>60000</v>
      </c>
      <c r="H16" s="59"/>
    </row>
    <row r="17" spans="3:8">
      <c r="C17" s="74" t="s">
        <v>43</v>
      </c>
      <c r="D17" s="63">
        <v>70000</v>
      </c>
      <c r="E17" s="63"/>
      <c r="F17" s="63"/>
      <c r="G17" s="77">
        <f>SUM(D17:F17)</f>
        <v>70000</v>
      </c>
      <c r="H17" s="59"/>
    </row>
    <row r="18" spans="3:8">
      <c r="C18" s="74" t="s">
        <v>44</v>
      </c>
      <c r="D18" s="63">
        <v>50000</v>
      </c>
      <c r="E18" s="63"/>
      <c r="F18" s="63"/>
      <c r="G18" s="77">
        <f>SUM(D18:F18)</f>
        <v>50000</v>
      </c>
      <c r="H18" s="59"/>
    </row>
    <row r="19" spans="3:8" ht="17.100000000000001" customHeight="1">
      <c r="C19" s="89" t="s">
        <v>45</v>
      </c>
      <c r="D19" s="62"/>
      <c r="E19" s="62"/>
      <c r="F19" s="62"/>
      <c r="G19" s="90"/>
      <c r="H19" s="59"/>
    </row>
    <row r="20" spans="3:8">
      <c r="C20" s="75" t="s">
        <v>46</v>
      </c>
      <c r="D20" s="58"/>
      <c r="E20" s="58">
        <v>10000</v>
      </c>
      <c r="F20" s="58"/>
      <c r="G20" s="77">
        <f>SUM(D20:F20)</f>
        <v>10000</v>
      </c>
      <c r="H20" s="59"/>
    </row>
    <row r="21" spans="3:8">
      <c r="C21" s="93" t="s">
        <v>47</v>
      </c>
      <c r="D21" s="61"/>
      <c r="E21" s="61"/>
      <c r="F21" s="61">
        <v>30000</v>
      </c>
      <c r="G21" s="77">
        <f>SUM(D21:F21)</f>
        <v>30000</v>
      </c>
      <c r="H21" s="59"/>
    </row>
    <row r="22" spans="3:8">
      <c r="C22" s="89" t="s">
        <v>48</v>
      </c>
      <c r="D22" s="62"/>
      <c r="E22" s="62"/>
      <c r="F22" s="62"/>
      <c r="G22" s="90"/>
      <c r="H22" s="59"/>
    </row>
    <row r="23" spans="3:8">
      <c r="C23" s="89" t="s">
        <v>49</v>
      </c>
      <c r="D23" s="62"/>
      <c r="E23" s="62"/>
      <c r="F23" s="62"/>
      <c r="G23" s="90"/>
      <c r="H23" s="59"/>
    </row>
    <row r="24" spans="3:8">
      <c r="C24" s="94" t="s">
        <v>50</v>
      </c>
      <c r="D24" s="64">
        <f>SUM(D6:D23)</f>
        <v>431369</v>
      </c>
      <c r="E24" s="64">
        <f>SUM(E6:E23)</f>
        <v>182900</v>
      </c>
      <c r="F24" s="64">
        <f>SUM(F6:F23)</f>
        <v>150000</v>
      </c>
      <c r="G24" s="95">
        <f>SUM(D24:F24)</f>
        <v>764269</v>
      </c>
      <c r="H24" s="59"/>
    </row>
    <row r="25" spans="3:8" ht="17.100000000000001" thickBot="1">
      <c r="C25" s="102" t="s">
        <v>51</v>
      </c>
      <c r="D25" s="65">
        <f t="shared" ref="D25:G25" si="0">D24*0.07</f>
        <v>30195.83</v>
      </c>
      <c r="E25" s="65">
        <f t="shared" si="0"/>
        <v>12803.000000000002</v>
      </c>
      <c r="F25" s="65">
        <f t="shared" si="0"/>
        <v>10500.000000000002</v>
      </c>
      <c r="G25" s="103">
        <f t="shared" si="0"/>
        <v>53498.83</v>
      </c>
      <c r="H25" s="59"/>
    </row>
    <row r="26" spans="3:8" ht="18" thickTop="1" thickBot="1">
      <c r="C26" s="98" t="s">
        <v>52</v>
      </c>
      <c r="D26" s="99">
        <f t="shared" ref="D26:G26" si="1">SUM(D24:D25)</f>
        <v>461564.83</v>
      </c>
      <c r="E26" s="99">
        <f t="shared" si="1"/>
        <v>195703</v>
      </c>
      <c r="F26" s="99">
        <f t="shared" si="1"/>
        <v>160500</v>
      </c>
      <c r="G26" s="100">
        <f t="shared" si="1"/>
        <v>817767.83</v>
      </c>
      <c r="H26" s="59"/>
    </row>
    <row r="28" spans="3:8">
      <c r="D28" s="59"/>
    </row>
    <row r="29" spans="3:8">
      <c r="E29" s="73"/>
    </row>
  </sheetData>
  <mergeCells count="1">
    <mergeCell ref="D3:F3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EBE0-5692-0A4D-BB9C-C21989B408BC}">
  <dimension ref="A2:J33"/>
  <sheetViews>
    <sheetView tabSelected="1" topLeftCell="B4" zoomScale="125" workbookViewId="0">
      <selection activeCell="G30" sqref="G30"/>
    </sheetView>
  </sheetViews>
  <sheetFormatPr defaultColWidth="10.875" defaultRowHeight="15.95"/>
  <cols>
    <col min="1" max="1" width="13.125" style="56" customWidth="1"/>
    <col min="2" max="2" width="14.5" style="56" customWidth="1"/>
    <col min="3" max="3" width="51" style="56" customWidth="1"/>
    <col min="4" max="4" width="14.5" style="56" bestFit="1" customWidth="1"/>
    <col min="5" max="5" width="13.5" style="56" customWidth="1"/>
    <col min="6" max="6" width="13" style="56" customWidth="1"/>
    <col min="7" max="7" width="14" style="56" customWidth="1"/>
    <col min="8" max="8" width="13" style="56" customWidth="1"/>
    <col min="9" max="9" width="16" style="56" customWidth="1"/>
    <col min="10" max="10" width="20.625" style="56" customWidth="1"/>
    <col min="11" max="16384" width="10.875" style="56"/>
  </cols>
  <sheetData>
    <row r="2" spans="1:10" ht="17.100000000000001" thickBot="1"/>
    <row r="3" spans="1:10">
      <c r="C3" s="132" t="s">
        <v>28</v>
      </c>
      <c r="D3" s="131" t="s">
        <v>29</v>
      </c>
      <c r="E3" s="131"/>
      <c r="F3" s="131"/>
      <c r="G3" s="131"/>
      <c r="H3" s="131"/>
      <c r="I3" s="84" t="s">
        <v>30</v>
      </c>
    </row>
    <row r="4" spans="1:10">
      <c r="C4" s="133"/>
      <c r="D4" s="85" t="s">
        <v>15</v>
      </c>
      <c r="E4" s="85" t="s">
        <v>22</v>
      </c>
      <c r="F4" s="85" t="s">
        <v>24</v>
      </c>
      <c r="G4" s="85" t="s">
        <v>53</v>
      </c>
      <c r="H4" s="85" t="s">
        <v>23</v>
      </c>
      <c r="I4" s="86"/>
    </row>
    <row r="5" spans="1:10">
      <c r="C5" s="87" t="s">
        <v>31</v>
      </c>
      <c r="D5" s="57"/>
      <c r="E5" s="57"/>
      <c r="F5" s="57"/>
      <c r="G5" s="57"/>
      <c r="H5" s="57"/>
      <c r="I5" s="88"/>
    </row>
    <row r="6" spans="1:10">
      <c r="C6" s="75" t="s">
        <v>32</v>
      </c>
      <c r="D6" s="58">
        <v>172500</v>
      </c>
      <c r="E6" s="58"/>
      <c r="F6" s="58"/>
      <c r="G6" s="58"/>
      <c r="H6" s="58"/>
      <c r="I6" s="77">
        <f>SUM(D6:F6)</f>
        <v>172500</v>
      </c>
      <c r="J6" s="59"/>
    </row>
    <row r="7" spans="1:10">
      <c r="C7" s="75" t="s">
        <v>33</v>
      </c>
      <c r="D7" s="58">
        <v>48869</v>
      </c>
      <c r="E7" s="58"/>
      <c r="F7" s="58"/>
      <c r="G7" s="58"/>
      <c r="H7" s="58"/>
      <c r="I7" s="77">
        <f>SUM(D7:F7)</f>
        <v>48869</v>
      </c>
      <c r="J7" s="60"/>
    </row>
    <row r="8" spans="1:10">
      <c r="A8" s="59"/>
      <c r="C8" s="75" t="s">
        <v>54</v>
      </c>
      <c r="D8" s="58">
        <v>90000</v>
      </c>
      <c r="E8" s="58"/>
      <c r="F8" s="58"/>
      <c r="G8" s="58"/>
      <c r="H8" s="58"/>
      <c r="I8" s="77">
        <f>SUM(D8:F8)</f>
        <v>90000</v>
      </c>
      <c r="J8" s="59"/>
    </row>
    <row r="9" spans="1:10">
      <c r="C9" s="75" t="s">
        <v>35</v>
      </c>
      <c r="D9" s="58"/>
      <c r="E9" s="58">
        <f>82900</f>
        <v>82900</v>
      </c>
      <c r="F9" s="58"/>
      <c r="G9" s="58"/>
      <c r="H9" s="58"/>
      <c r="I9" s="77">
        <f>SUM(D9:F9)</f>
        <v>82900</v>
      </c>
      <c r="J9" s="59"/>
    </row>
    <row r="10" spans="1:10">
      <c r="C10" s="75" t="s">
        <v>55</v>
      </c>
      <c r="D10" s="58"/>
      <c r="E10" s="58"/>
      <c r="F10" s="58"/>
      <c r="G10" s="58"/>
      <c r="H10" s="58"/>
      <c r="I10" s="77">
        <f>SUM(D10:H10)</f>
        <v>0</v>
      </c>
      <c r="J10" s="59"/>
    </row>
    <row r="11" spans="1:10">
      <c r="C11" s="89" t="s">
        <v>36</v>
      </c>
      <c r="D11" s="62"/>
      <c r="E11" s="62"/>
      <c r="F11" s="62"/>
      <c r="G11" s="62"/>
      <c r="H11" s="62"/>
      <c r="I11" s="90"/>
      <c r="J11" s="59"/>
    </row>
    <row r="12" spans="1:10">
      <c r="C12" s="89" t="s">
        <v>37</v>
      </c>
      <c r="D12" s="62"/>
      <c r="E12" s="62"/>
      <c r="F12" s="62"/>
      <c r="G12" s="62"/>
      <c r="H12" s="62"/>
      <c r="I12" s="90"/>
      <c r="J12" s="59"/>
    </row>
    <row r="13" spans="1:10">
      <c r="C13" s="89" t="s">
        <v>38</v>
      </c>
      <c r="D13" s="62"/>
      <c r="E13" s="62"/>
      <c r="F13" s="62"/>
      <c r="G13" s="62"/>
      <c r="H13" s="62"/>
      <c r="I13" s="90"/>
      <c r="J13" s="59"/>
    </row>
    <row r="14" spans="1:10">
      <c r="C14" s="75" t="s">
        <v>39</v>
      </c>
      <c r="D14" s="58"/>
      <c r="E14" s="58"/>
      <c r="F14" s="58"/>
      <c r="G14" s="58"/>
      <c r="H14" s="58">
        <v>75000</v>
      </c>
      <c r="I14" s="77">
        <f>SUM(H16+H14)</f>
        <v>75000</v>
      </c>
      <c r="J14" s="59"/>
    </row>
    <row r="15" spans="1:10">
      <c r="C15" s="75" t="s">
        <v>40</v>
      </c>
      <c r="D15" s="58"/>
      <c r="E15" s="58">
        <v>90000</v>
      </c>
      <c r="F15" s="58"/>
      <c r="G15" s="58"/>
      <c r="H15" s="58"/>
      <c r="I15" s="77">
        <f>SUM(D15:F15)</f>
        <v>90000</v>
      </c>
      <c r="J15" s="59"/>
    </row>
    <row r="16" spans="1:10" customFormat="1">
      <c r="C16" s="91" t="s">
        <v>41</v>
      </c>
      <c r="D16" s="43"/>
      <c r="E16" s="43"/>
      <c r="F16" s="43">
        <v>60000</v>
      </c>
      <c r="G16" s="43"/>
      <c r="H16" s="43"/>
      <c r="I16" s="92">
        <f>SUM(D16:F16)</f>
        <v>60000</v>
      </c>
    </row>
    <row r="17" spans="3:10">
      <c r="C17" s="75" t="s">
        <v>42</v>
      </c>
      <c r="D17" s="58"/>
      <c r="E17" s="58"/>
      <c r="F17" s="58">
        <v>60000</v>
      </c>
      <c r="G17" s="58"/>
      <c r="H17" s="58"/>
      <c r="I17" s="77">
        <f>SUM(D17:F17)</f>
        <v>60000</v>
      </c>
      <c r="J17" s="59"/>
    </row>
    <row r="18" spans="3:10">
      <c r="C18" s="74" t="s">
        <v>43</v>
      </c>
      <c r="D18" s="63">
        <v>70000</v>
      </c>
      <c r="E18" s="63"/>
      <c r="F18" s="63"/>
      <c r="G18" s="63"/>
      <c r="H18" s="63"/>
      <c r="I18" s="77">
        <f>SUM(D18:F18)</f>
        <v>70000</v>
      </c>
      <c r="J18" s="59"/>
    </row>
    <row r="19" spans="3:10">
      <c r="C19" s="76" t="s">
        <v>56</v>
      </c>
      <c r="D19" s="63"/>
      <c r="E19" s="63"/>
      <c r="F19" s="63"/>
      <c r="G19" s="81">
        <v>231716</v>
      </c>
      <c r="H19" s="63"/>
      <c r="I19" s="77">
        <f t="shared" ref="I19:I20" si="0">SUM(D19:H19)</f>
        <v>231716</v>
      </c>
      <c r="J19" s="59"/>
    </row>
    <row r="20" spans="3:10" ht="32.1">
      <c r="C20" s="78" t="s">
        <v>57</v>
      </c>
      <c r="D20" s="79"/>
      <c r="E20" s="79"/>
      <c r="F20" s="79"/>
      <c r="G20" s="82"/>
      <c r="H20" s="79">
        <v>810000</v>
      </c>
      <c r="I20" s="77">
        <f t="shared" si="0"/>
        <v>810000</v>
      </c>
      <c r="J20" s="59"/>
    </row>
    <row r="21" spans="3:10">
      <c r="C21" s="74" t="s">
        <v>44</v>
      </c>
      <c r="D21" s="63">
        <v>50000</v>
      </c>
      <c r="E21" s="63"/>
      <c r="F21" s="63"/>
      <c r="G21" s="63"/>
      <c r="H21" s="63"/>
      <c r="I21" s="77">
        <f>SUM(D21:F21)</f>
        <v>50000</v>
      </c>
      <c r="J21" s="59"/>
    </row>
    <row r="22" spans="3:10" ht="17.100000000000001" customHeight="1">
      <c r="C22" s="89" t="s">
        <v>45</v>
      </c>
      <c r="D22" s="62"/>
      <c r="E22" s="62"/>
      <c r="F22" s="62"/>
      <c r="G22" s="62"/>
      <c r="H22" s="62"/>
      <c r="I22" s="90"/>
      <c r="J22" s="59"/>
    </row>
    <row r="23" spans="3:10">
      <c r="C23" s="75" t="s">
        <v>46</v>
      </c>
      <c r="D23" s="58"/>
      <c r="E23" s="58">
        <v>10000</v>
      </c>
      <c r="F23" s="58"/>
      <c r="G23" s="58"/>
      <c r="H23" s="58"/>
      <c r="I23" s="77">
        <f>SUM(D23:F23)</f>
        <v>10000</v>
      </c>
      <c r="J23" s="59"/>
    </row>
    <row r="24" spans="3:10">
      <c r="C24" s="93" t="s">
        <v>47</v>
      </c>
      <c r="D24" s="61"/>
      <c r="E24" s="61"/>
      <c r="F24" s="61">
        <v>30000</v>
      </c>
      <c r="G24" s="61"/>
      <c r="H24" s="61"/>
      <c r="I24" s="77">
        <f>SUM(D24:F24)</f>
        <v>30000</v>
      </c>
      <c r="J24" s="59"/>
    </row>
    <row r="25" spans="3:10">
      <c r="C25" s="89" t="s">
        <v>48</v>
      </c>
      <c r="D25" s="62"/>
      <c r="E25" s="62"/>
      <c r="F25" s="62"/>
      <c r="G25" s="62"/>
      <c r="H25" s="62"/>
      <c r="I25" s="90"/>
      <c r="J25" s="59"/>
    </row>
    <row r="26" spans="3:10">
      <c r="C26" s="89" t="s">
        <v>49</v>
      </c>
      <c r="D26" s="62"/>
      <c r="E26" s="62"/>
      <c r="F26" s="62"/>
      <c r="G26" s="62"/>
      <c r="H26" s="62"/>
      <c r="I26" s="90"/>
      <c r="J26" s="59"/>
    </row>
    <row r="27" spans="3:10">
      <c r="C27" s="94" t="s">
        <v>50</v>
      </c>
      <c r="D27" s="64">
        <f>SUM(D6:D26)</f>
        <v>431369</v>
      </c>
      <c r="E27" s="64">
        <f>SUM(E6:E26)</f>
        <v>182900</v>
      </c>
      <c r="F27" s="64">
        <f>SUM(F6:F26)</f>
        <v>150000</v>
      </c>
      <c r="G27" s="64">
        <f>SUM(G6:G26)</f>
        <v>231716</v>
      </c>
      <c r="H27" s="64">
        <f>SUM(H6:H26)</f>
        <v>885000</v>
      </c>
      <c r="I27" s="95">
        <f>SUM(D27:H27)</f>
        <v>1880985</v>
      </c>
      <c r="J27" s="59"/>
    </row>
    <row r="28" spans="3:10" ht="17.100000000000001" thickBot="1">
      <c r="C28" s="96" t="s">
        <v>51</v>
      </c>
      <c r="D28" s="80">
        <f t="shared" ref="D28:I28" si="1">D27*0.07</f>
        <v>30195.83</v>
      </c>
      <c r="E28" s="80">
        <f t="shared" si="1"/>
        <v>12803.000000000002</v>
      </c>
      <c r="F28" s="80">
        <f t="shared" si="1"/>
        <v>10500.000000000002</v>
      </c>
      <c r="G28" s="80">
        <f t="shared" si="1"/>
        <v>16220.12</v>
      </c>
      <c r="H28" s="80">
        <f t="shared" si="1"/>
        <v>61950.000000000007</v>
      </c>
      <c r="I28" s="97">
        <f>SUM(D28:H28)</f>
        <v>131668.95000000001</v>
      </c>
      <c r="J28" s="59"/>
    </row>
    <row r="29" spans="3:10" ht="18" thickTop="1" thickBot="1">
      <c r="C29" s="98" t="s">
        <v>52</v>
      </c>
      <c r="D29" s="99">
        <f t="shared" ref="D29:I29" si="2">SUM(D27:D28)</f>
        <v>461564.83</v>
      </c>
      <c r="E29" s="99">
        <f t="shared" si="2"/>
        <v>195703</v>
      </c>
      <c r="F29" s="99">
        <f t="shared" si="2"/>
        <v>160500</v>
      </c>
      <c r="G29" s="99">
        <f t="shared" si="2"/>
        <v>247936.12</v>
      </c>
      <c r="H29" s="99">
        <f>SUM(H27:H28)</f>
        <v>946950</v>
      </c>
      <c r="I29" s="100">
        <f>SUM(I27:I28)</f>
        <v>2012653.95</v>
      </c>
      <c r="J29" s="59"/>
    </row>
    <row r="31" spans="3:10">
      <c r="D31" s="59"/>
    </row>
    <row r="32" spans="3:10">
      <c r="D32" s="59"/>
      <c r="E32" s="73"/>
    </row>
    <row r="33" spans="4:4">
      <c r="D33" s="59"/>
    </row>
  </sheetData>
  <mergeCells count="2">
    <mergeCell ref="D3:H3"/>
    <mergeCell ref="C3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ragaz</dc:creator>
  <cp:keywords/>
  <dc:description/>
  <cp:lastModifiedBy/>
  <cp:revision/>
  <dcterms:created xsi:type="dcterms:W3CDTF">2016-03-21T16:06:55Z</dcterms:created>
  <dcterms:modified xsi:type="dcterms:W3CDTF">2025-03-16T15:47:06Z</dcterms:modified>
  <cp:category/>
  <cp:contentStatus/>
</cp:coreProperties>
</file>