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0210"/>
  <workbookPr checkCompatibility="1" autoCompressPictures="0"/>
  <mc:AlternateContent xmlns:mc="http://schemas.openxmlformats.org/markup-compatibility/2006">
    <mc:Choice Requires="x15">
      <x15ac:absPath xmlns:x15ac="http://schemas.microsoft.com/office/spreadsheetml/2010/11/ac" url="/Users/Lars-Henrik/Dropbox (Norsk Klimastiftelse)/Klimastiftelsen - Alle/05 Politikk &amp; aksjoner/Oljeskatt - data/Oljeskatt 2016-tall/"/>
    </mc:Choice>
  </mc:AlternateContent>
  <bookViews>
    <workbookView xWindow="0" yWindow="460" windowWidth="25600" windowHeight="14320" xr2:uid="{00000000-000D-0000-FFFF-FFFF00000000}"/>
  </bookViews>
  <sheets>
    <sheet name="Oljeskatt 2005-2016" sheetId="5" r:id="rId1"/>
  </sheets>
  <calcPr calcId="171027"/>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D122" i="5" l="1"/>
  <c r="E122" i="5"/>
  <c r="F122" i="5"/>
  <c r="G122" i="5"/>
  <c r="H122" i="5"/>
  <c r="I122" i="5"/>
  <c r="J122" i="5"/>
  <c r="K122" i="5"/>
  <c r="L122" i="5"/>
  <c r="M122" i="5"/>
  <c r="N122" i="5"/>
  <c r="C122" i="5"/>
  <c r="N119" i="5"/>
  <c r="N120" i="5"/>
  <c r="N121" i="5"/>
  <c r="O115" i="5" l="1"/>
  <c r="P115" i="5"/>
  <c r="O116" i="5"/>
  <c r="P116" i="5"/>
  <c r="O117" i="5"/>
  <c r="P117" i="5"/>
  <c r="O118" i="5"/>
  <c r="P118" i="5"/>
  <c r="P5" i="5"/>
  <c r="P6" i="5"/>
  <c r="P7" i="5"/>
  <c r="P8" i="5"/>
  <c r="P9" i="5"/>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4" i="5"/>
  <c r="O5" i="5"/>
  <c r="O6" i="5"/>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4" i="5"/>
  <c r="C120" i="5"/>
  <c r="D120" i="5"/>
  <c r="E120" i="5"/>
  <c r="F120" i="5"/>
  <c r="G120" i="5"/>
  <c r="H120" i="5"/>
  <c r="I120" i="5"/>
  <c r="J120" i="5"/>
  <c r="K120" i="5"/>
  <c r="L120" i="5"/>
  <c r="M120" i="5"/>
  <c r="K121" i="5"/>
  <c r="J121" i="5"/>
  <c r="I121" i="5"/>
  <c r="H121" i="5"/>
  <c r="G121" i="5"/>
  <c r="F121" i="5"/>
  <c r="E121" i="5"/>
  <c r="D121" i="5"/>
  <c r="C121" i="5"/>
  <c r="L121" i="5"/>
  <c r="M121" i="5"/>
  <c r="M119" i="5"/>
  <c r="D119" i="5"/>
  <c r="E119" i="5"/>
  <c r="F119" i="5"/>
  <c r="G119" i="5"/>
  <c r="H119" i="5"/>
  <c r="I119" i="5"/>
  <c r="J119" i="5"/>
  <c r="K119" i="5"/>
  <c r="L119" i="5"/>
  <c r="C119" i="5"/>
</calcChain>
</file>

<file path=xl/sharedStrings.xml><?xml version="1.0" encoding="utf-8"?>
<sst xmlns="http://schemas.openxmlformats.org/spreadsheetml/2006/main" count="125" uniqueCount="125">
  <si>
    <t>Norsk Hydro Produksjon AS</t>
  </si>
  <si>
    <t>ExxonMobil Exploration and Production Norway AS</t>
  </si>
  <si>
    <t>Total E&amp;P Norge AS</t>
  </si>
  <si>
    <t>ConocoPhillips Skandinavia AS</t>
  </si>
  <si>
    <t>ExxonMobil Production Norway Inc.</t>
  </si>
  <si>
    <t>A/S Norske Shell</t>
  </si>
  <si>
    <t>BP Norge AS</t>
  </si>
  <si>
    <t>Idemitsu Petroleum Norge AS</t>
  </si>
  <si>
    <t>Chevron Norge AS</t>
  </si>
  <si>
    <t>Norsea Gas AS</t>
  </si>
  <si>
    <t>Norpipe Oil AS</t>
  </si>
  <si>
    <t>Bayerngas Norge AS</t>
  </si>
  <si>
    <t>Talisman Production Norge AS</t>
  </si>
  <si>
    <t>Concedo ASA</t>
  </si>
  <si>
    <t>Faroe Petroleum Norge AS</t>
  </si>
  <si>
    <t>Serica Energy UK Ltd</t>
  </si>
  <si>
    <t>Rocksource ASA</t>
  </si>
  <si>
    <t>OMV (Norge) AS</t>
  </si>
  <si>
    <t>Lundin Norway AS</t>
  </si>
  <si>
    <t>BG Norge Ltd.</t>
  </si>
  <si>
    <t>Eni Norge AS</t>
  </si>
  <si>
    <t>4Sea Energy AS</t>
  </si>
  <si>
    <t>BG Norge AS</t>
  </si>
  <si>
    <t>Centrica Resources (Norge) AS</t>
  </si>
  <si>
    <t>Norsk Mineralutvikling AS</t>
  </si>
  <si>
    <t>Wintershall Norge</t>
  </si>
  <si>
    <t>Lotos Exploration and Production Norge AS</t>
  </si>
  <si>
    <t>Njord Gas Infrastructure AS</t>
  </si>
  <si>
    <t>Solveig Gas Norway AS</t>
  </si>
  <si>
    <t>Silex Gas Norway AS</t>
  </si>
  <si>
    <t>Infragas Norge AS</t>
  </si>
  <si>
    <t xml:space="preserve">Inov8 Energy AS </t>
  </si>
  <si>
    <t>Tellus Petroleum AS</t>
  </si>
  <si>
    <t>Moeco Oil &amp; Gas Norge AS</t>
  </si>
  <si>
    <t>Lime Petroleum Norway AS</t>
  </si>
  <si>
    <t xml:space="preserve">Enquest Norge AS </t>
  </si>
  <si>
    <t>Lukoil Overseas North Shelf AS</t>
  </si>
  <si>
    <t>RN Nordic Oil AS</t>
  </si>
  <si>
    <t>CapeOmega AS</t>
  </si>
  <si>
    <t>Skagen 44 AS / Skagen44 AS</t>
  </si>
  <si>
    <t>Inpex Norge AS</t>
  </si>
  <si>
    <t>Petro-Canada Norway Inc</t>
  </si>
  <si>
    <t xml:space="preserve">Statoil ASA (tom 2007) / Statoil Hydro ASA </t>
  </si>
  <si>
    <t xml:space="preserve">RWE Dea Norge AS (tom 2013) / DEA Norge AS </t>
  </si>
  <si>
    <t xml:space="preserve">Ener Petroleum AS (tom 2005) /Dana Petroleum Norway ASA (tom 2007)/(AS fom 2008) </t>
  </si>
  <si>
    <t xml:space="preserve">DONG Norge AS (tom 2005) /DONG E&amp;P Norge AS </t>
  </si>
  <si>
    <t xml:space="preserve">Centrica Energi  NUF (tom 2006) / Centrica Energi  </t>
  </si>
  <si>
    <t>Norwegian Energy Company AS (tom 2008) / Norwegian Energy Company ASA</t>
  </si>
  <si>
    <t>Artrep AS (tom 2013) / Prores E&amp;P AS</t>
  </si>
  <si>
    <t>Utbetalt av staten per år (i millioner NOK)</t>
  </si>
  <si>
    <t>Innbetalt til staten per år (i millioner NOK)</t>
  </si>
  <si>
    <t>Org.nummer</t>
  </si>
  <si>
    <t xml:space="preserve">StatoilHydro Petroleum AS (tom 2007) 
/ Statoil Petroleum AS </t>
  </si>
  <si>
    <t xml:space="preserve">Amerada Hess Norge AS (tom 2005)  
/ Hess Norge AS </t>
  </si>
  <si>
    <t>Maersk Oil Expl. Norway AS (tom 2005) 
/ Maersk Oil Norway AS</t>
  </si>
  <si>
    <t>Revus Energy ASA (tom 2007) 
/ Wintershall Norge ASA (AS fom 2011)</t>
  </si>
  <si>
    <t>PGNiG Norway AS (tom 2012) 
/ Pgnig Upstream International AS</t>
  </si>
  <si>
    <t>Repsol Exploration Norge AS (tom 2013) 
/ Repsol  Norge AS</t>
  </si>
  <si>
    <t>Spike Exploration Holding AS (tom 2013) 
/ Spike Exploration AS</t>
  </si>
  <si>
    <t>Wellesley Petroleum AS</t>
  </si>
  <si>
    <t>Petrolia Noco AS</t>
  </si>
  <si>
    <t>Edison Norge AS</t>
  </si>
  <si>
    <t>Petrofac Resources Limited NUF (tom 2007) 
/ Petrofac Resources Limited*</t>
  </si>
  <si>
    <t xml:space="preserve">North Energy ASA </t>
  </si>
  <si>
    <t xml:space="preserve">Altinex Oil Norway AS (tom 2011) / Noreco Norway AS </t>
  </si>
  <si>
    <t>Norske AEDC A/S (tom 2012) / Kufpec Norway AS</t>
  </si>
  <si>
    <t>Endeavour Energy Norge AS (tom 2007) / VNG Norge AS</t>
  </si>
  <si>
    <t>Noble Energy Norge AS (tom 2007) / Skeie Oil &amp; Gas AS (tom 2009) / Skeie Energy AS (tom 2013) / Production Energy Company AS</t>
  </si>
  <si>
    <t>Aker Exploration AS (tom 2007) /Det norske oljeselskap AS *(07.12.2011)</t>
  </si>
  <si>
    <t>Serica Energy Norge AS (tom 2007) / Spring Energy Exploration Norge AS (tom 2008) 
/ Spring Energy Exploration AS (tom 2011) 
/ Tullow Oil (Bream) Norge AS</t>
  </si>
  <si>
    <t>Rocksource Exploration Norway AS (tom 2013) / Pure E&amp;P Norway AS (tom 2014) / Point Resources AS</t>
  </si>
  <si>
    <t>Discover Petroleum AS (tom 2009) / Front Exploartion* (07.02.2013)</t>
  </si>
  <si>
    <t>Petro-Canada Norge AS (tom 2009) / Suncor Energy Norge AS</t>
  </si>
  <si>
    <t>Marathon Petroleum Norge AS (tom 2009) 
/ Marathon Oil Norge AS (tom 2013) / Det norske oljeselskap AS (tom 2014)</t>
  </si>
  <si>
    <t>PA Resources Norway AS (tom 2007) / Bayerngas Produksjon Norge AS</t>
  </si>
  <si>
    <t>Premier Oil Norge AS (tom 2014 / Det Norske Oil AS* (19.07.2016)</t>
  </si>
  <si>
    <t>Det norske oljeselskap ASA (tom 2014) / Aker BP ASA</t>
  </si>
  <si>
    <t>Gaz de France Norge AS (tom 2007) / GDF SUEZ E&amp;P Norge AS (tom 2014) / Engie E&amp;P Norge AS</t>
  </si>
  <si>
    <t>Excel Expro Norge AS (tom 2009) / Fortis Petroleum Norway AS</t>
  </si>
  <si>
    <t>Skeie Energy AS (tom 2009) / E&amp;P Holding AS</t>
  </si>
  <si>
    <t>Sagex Petroleum Norge AS (tom 2010) /Valiant Petroleum Norge AS (to 2012) / Ithaca Petroleum Norge AS (tom 2013)/ MOL Norge AS</t>
  </si>
  <si>
    <t>Spring Energy Norway AS (tom 2011) / Tullow Oil Norge AS</t>
  </si>
  <si>
    <t>Agora Oil &amp; Gas AS (tom 2011) / Capricorn Norge AS</t>
  </si>
  <si>
    <t>Emergy Exploration AS (tom 2011) / Atlantic Petroleum Norge AS</t>
  </si>
  <si>
    <t>Explora Petroleum AS (tom 2014) / North E&amp;P AS</t>
  </si>
  <si>
    <t>Norske ConocoPhillips AS* (10.12.2007)</t>
  </si>
  <si>
    <t>Enterprise Oil Norge AS* (06.01.2014)</t>
  </si>
  <si>
    <t>Talisman Energy Norge AS* (16.03.2016)</t>
  </si>
  <si>
    <t>Paladin Resources Norway AS (tom 2005) 
/ Talisman Resources Norge AS* (10.12.2015)</t>
  </si>
  <si>
    <t>Talisman Resources Norway Ltd (Paladin) (tom 2005) /  Talisman Resources Norway Ltd* (17.09.2008)</t>
  </si>
  <si>
    <t>Talisman Petroleum Norge AS*(14.12.2015)</t>
  </si>
  <si>
    <t>Shell International Pipelines Inc.*(10.03.2010)</t>
  </si>
  <si>
    <t>Chevron Exploration Norway AS* (08.11.2008)</t>
  </si>
  <si>
    <t>E.ON Ruhrgas Norge AS (tom 2011) / E.ON E&amp;P Norge AS (tom 2014) / DEA E&amp;P Norge AS *(18.05.2016)</t>
  </si>
  <si>
    <t>Mobil Development Norway AS* (04.04.2011)</t>
  </si>
  <si>
    <t>CNR International (Norway) AS* (17.11.2009)</t>
  </si>
  <si>
    <t>Noble Energy (Europe) Ltd.*(20.10.2008)</t>
  </si>
  <si>
    <t>Maersk Oil Norway AS (tom 2005) / Maersk Oil PL 018C Norway AS*  (29.12.2011)</t>
  </si>
  <si>
    <t>Genesis Petroleum Norway AS* (18.09.2010)</t>
  </si>
  <si>
    <t>Bayerngas Exploration &amp; Production Ltd* (18.01.2012)</t>
  </si>
  <si>
    <t>Bridge Energy AS (tom 2008) 
/ Bridge Energy Norge AS* (24.12.2014)</t>
  </si>
  <si>
    <t>Wintershall Norge AS* (16.07.2011)</t>
  </si>
  <si>
    <t>Marathon Petroleum Company (Norway)* (23.02.2012)</t>
  </si>
  <si>
    <t>Nexen Exploration Norge AS* (21.10.2014)</t>
  </si>
  <si>
    <t>Det Norske Oljeselskap AS (tom 2005) 
/ NOIL Energy ASA* (25.07.2008)</t>
  </si>
  <si>
    <t>Pertra AS  (tom 2005) / Det Norske Oljeselskap ASA* (22.12.2009)</t>
  </si>
  <si>
    <t>Svenska Petroleum Exploration AS (tom 2013) / Det norske Exploration AS* (28.05.2016)</t>
  </si>
  <si>
    <t>Repsol Exploración SA* (09.06.2011)</t>
  </si>
  <si>
    <t>Edison International Norway Branch*(17.12.2015)</t>
  </si>
  <si>
    <t>VNG Norge AS* (01.10.2009)</t>
  </si>
  <si>
    <t>Stratum Energy AS* (22.01.2013)</t>
  </si>
  <si>
    <t>Core Energy AS* (26.05.2016)</t>
  </si>
  <si>
    <t>Tullow Norge AS* (08.12.2014)</t>
  </si>
  <si>
    <r>
      <t xml:space="preserve">Selskap
</t>
    </r>
    <r>
      <rPr>
        <sz val="11"/>
        <color theme="1"/>
        <rFont val="Calibri"/>
        <family val="2"/>
        <scheme val="minor"/>
      </rPr>
      <t>(*=konkurs eller lagt ned)</t>
    </r>
  </si>
  <si>
    <r>
      <rPr>
        <b/>
        <sz val="16"/>
        <color theme="1"/>
        <rFont val="Calibri"/>
        <family val="2"/>
        <scheme val="minor"/>
      </rPr>
      <t>Utlignet skatt på norsk sokkel, 2005-2016</t>
    </r>
    <r>
      <rPr>
        <b/>
        <sz val="11"/>
        <color theme="1"/>
        <rFont val="Calibri"/>
        <family val="2"/>
        <scheme val="minor"/>
      </rPr>
      <t xml:space="preserve">
</t>
    </r>
    <r>
      <rPr>
        <sz val="14"/>
        <color theme="1"/>
        <rFont val="Calibri"/>
        <family val="2"/>
        <scheme val="minor"/>
      </rPr>
      <t>(i millioner norske kroner)</t>
    </r>
  </si>
  <si>
    <r>
      <t xml:space="preserve">Utbetalt i leterefusjon 2005-2016 
</t>
    </r>
    <r>
      <rPr>
        <sz val="11"/>
        <color theme="1"/>
        <rFont val="Calibri"/>
        <family val="2"/>
        <scheme val="minor"/>
      </rPr>
      <t>(i millioner NOK)</t>
    </r>
  </si>
  <si>
    <r>
      <t xml:space="preserve">Innbetalt skatt 2005-2016  
</t>
    </r>
    <r>
      <rPr>
        <sz val="11"/>
        <color theme="1"/>
        <rFont val="Calibri"/>
        <family val="2"/>
        <scheme val="minor"/>
      </rPr>
      <t>(i millioner NOK)</t>
    </r>
  </si>
  <si>
    <t>Petrosee AS</t>
  </si>
  <si>
    <t>Okea AS</t>
  </si>
  <si>
    <t>Atlantic Petroleum Norge AS</t>
  </si>
  <si>
    <t>M Vest Energy AS</t>
  </si>
  <si>
    <t xml:space="preserve">NCEPTUM 790 AS (tom 2014)  / Origo Exploration Norway AS (tom 2017) / DNO Norge AS </t>
  </si>
  <si>
    <t>Antall selskaper i skatteposisjon</t>
  </si>
  <si>
    <r>
      <rPr>
        <b/>
        <sz val="11"/>
        <color theme="1"/>
        <rFont val="Calibri"/>
        <family val="2"/>
        <scheme val="minor"/>
      </rPr>
      <t xml:space="preserve">NB: </t>
    </r>
    <r>
      <rPr>
        <sz val="11"/>
        <color theme="1"/>
        <rFont val="Calibri"/>
        <family val="2"/>
        <scheme val="minor"/>
      </rPr>
      <t>Tallene er hentet fra Oljeskattekontorets årlige lister over utlignet oljeskatt. Disse viser ikke hva som er leterefusjon og 
hva som er utbetalt skatteverdi ved «opphør av skattepliktig virksomhet» (et vil si at et leteselskap har gått
 konkurs eller lagt ned). Siden 2006 gjelder dette 22 selskaper. Disse er «kamuflert» i leterefusjonstallene og 
gjelder årene 2016 (5), 2015 (1), 2014 (1), 2013 (4), 2012 (6), 2010 (2) og 2009 (3).</t>
    </r>
  </si>
  <si>
    <t xml:space="preserve">Antall selskaper som får utbetalt leterefusjon eller skatteverdi ved «opphør av skattepliktig virksomhet».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</si>
</sst>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Red]\-#,##0.0"/>
    <numFmt numFmtId="165" formatCode="0.0"/>
    <numFmt numFmtId="166" formatCode="#,##0.0_ ;[Red]\-#,##0.0\ "/>
  </numFmts>
  <fonts count="13" x14ac:knownFonts="1">
    <font>
      <sz val="11"/>
      <color theme="1"/>
      <name val="Calibri"/>
      <family val="2"/>
      <scheme val="minor"/>
    </font>
    <font>
      <sz val="11"/>
      <color rgb="FF333333"/>
      <name val="Calibri"/>
      <family val="2"/>
      <scheme val="minor"/>
    </font>
    <font>
      <sz val="11"/>
      <name val="Calibri"/>
      <family val="2"/>
      <scheme val="minor"/>
    </font>
    <font>
      <sz val="11"/>
      <color rgb="FF00B050"/>
      <name val="Calibri"/>
      <family val="2"/>
      <scheme val="minor"/>
    </font>
    <font>
      <sz val="11"/>
      <color theme="5"/>
      <name val="Calibri"/>
      <family val="2"/>
      <scheme val="minor"/>
    </font>
    <font>
      <u/>
      <sz val="11"/>
      <color theme="10"/>
      <name val="Calibri"/>
      <family val="2"/>
      <scheme val="minor"/>
    </font>
    <font>
      <u/>
      <sz val="11"/>
      <color theme="11"/>
      <name val="Calibri"/>
      <family val="2"/>
      <scheme val="minor"/>
    </font>
    <font>
      <sz val="8"/>
      <name val="Calibri"/>
      <family val="2"/>
      <scheme val="minor"/>
    </font>
    <font>
      <b/>
      <sz val="11"/>
      <color theme="1"/>
      <name val="Calibri"/>
      <family val="2"/>
      <scheme val="minor"/>
    </font>
    <font>
      <b/>
      <sz val="16"/>
      <color theme="1"/>
      <name val="Calibri"/>
      <family val="2"/>
      <scheme val="minor"/>
    </font>
    <font>
      <b/>
      <sz val="11"/>
      <name val="Calibri"/>
      <family val="2"/>
      <scheme val="minor"/>
    </font>
    <font>
      <sz val="14"/>
      <color theme="1"/>
      <name val="Calibri"/>
      <family val="2"/>
      <scheme val="minor"/>
    </font>
    <font>
      <sz val="1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326">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57">
    <xf numFmtId="0" fontId="0" fillId="0" borderId="0" xfId="0"/>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vertical="center" wrapText="1"/>
    </xf>
    <xf numFmtId="0" fontId="0" fillId="0" borderId="0" xfId="0" applyAlignment="1">
      <alignment horizontal="right"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3" fontId="2" fillId="0" borderId="1" xfId="0" applyNumberFormat="1" applyFont="1" applyBorder="1" applyAlignment="1">
      <alignment vertical="center" wrapText="1"/>
    </xf>
    <xf numFmtId="164" fontId="2" fillId="0" borderId="1" xfId="0" applyNumberFormat="1" applyFont="1" applyBorder="1" applyAlignment="1">
      <alignment vertical="center"/>
    </xf>
    <xf numFmtId="164" fontId="1" fillId="0" borderId="1" xfId="0" applyNumberFormat="1" applyFont="1" applyBorder="1" applyAlignment="1">
      <alignment vertical="center"/>
    </xf>
    <xf numFmtId="164" fontId="3" fillId="0" borderId="1" xfId="0" applyNumberFormat="1" applyFont="1" applyBorder="1" applyAlignment="1">
      <alignment vertical="center"/>
    </xf>
    <xf numFmtId="164" fontId="2" fillId="0" borderId="1" xfId="0" applyNumberFormat="1" applyFont="1" applyFill="1" applyBorder="1" applyAlignment="1">
      <alignment vertical="center"/>
    </xf>
    <xf numFmtId="164" fontId="2" fillId="0" borderId="1" xfId="0" applyNumberFormat="1" applyFont="1" applyBorder="1" applyAlignment="1">
      <alignment vertical="center" wrapText="1"/>
    </xf>
    <xf numFmtId="164" fontId="2" fillId="0" borderId="1" xfId="0" applyNumberFormat="1" applyFont="1" applyBorder="1" applyAlignment="1">
      <alignment horizontal="right" vertical="center"/>
    </xf>
    <xf numFmtId="164" fontId="4" fillId="0" borderId="1" xfId="0" applyNumberFormat="1" applyFont="1" applyBorder="1" applyAlignment="1">
      <alignment vertical="center"/>
    </xf>
    <xf numFmtId="164" fontId="2" fillId="2" borderId="1" xfId="0" applyNumberFormat="1" applyFont="1" applyFill="1" applyBorder="1" applyAlignment="1">
      <alignment vertical="center" wrapText="1"/>
    </xf>
    <xf numFmtId="164" fontId="2" fillId="3" borderId="1" xfId="0" applyNumberFormat="1" applyFont="1" applyFill="1" applyBorder="1" applyAlignment="1">
      <alignment vertical="center"/>
    </xf>
    <xf numFmtId="164" fontId="4" fillId="0" borderId="1" xfId="0" applyNumberFormat="1" applyFont="1" applyBorder="1" applyAlignment="1">
      <alignment horizontal="right" vertical="center"/>
    </xf>
    <xf numFmtId="0" fontId="8" fillId="0" borderId="1" xfId="0" applyFont="1" applyBorder="1" applyAlignment="1">
      <alignment horizontal="center" vertical="center"/>
    </xf>
    <xf numFmtId="0" fontId="8"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164" fontId="0" fillId="0" borderId="1" xfId="0" applyNumberFormat="1" applyFont="1" applyBorder="1" applyAlignment="1">
      <alignment vertical="center"/>
    </xf>
    <xf numFmtId="164" fontId="0" fillId="4" borderId="1" xfId="0" applyNumberFormat="1" applyFont="1" applyFill="1" applyBorder="1" applyAlignment="1">
      <alignment vertical="center"/>
    </xf>
    <xf numFmtId="164" fontId="12" fillId="2" borderId="1" xfId="0" applyNumberFormat="1" applyFont="1" applyFill="1" applyBorder="1" applyAlignment="1">
      <alignment vertical="center" wrapText="1"/>
    </xf>
    <xf numFmtId="164" fontId="12" fillId="2" borderId="1" xfId="0" applyNumberFormat="1" applyFont="1" applyFill="1" applyBorder="1" applyAlignment="1">
      <alignment vertical="center"/>
    </xf>
    <xf numFmtId="164" fontId="0" fillId="4" borderId="1" xfId="0" applyNumberFormat="1" applyFont="1" applyFill="1" applyBorder="1" applyAlignment="1">
      <alignment vertical="center" wrapText="1"/>
    </xf>
    <xf numFmtId="165" fontId="0" fillId="0" borderId="0" xfId="0" applyNumberFormat="1" applyFont="1" applyFill="1" applyAlignment="1">
      <alignment vertical="center" wrapText="1"/>
    </xf>
    <xf numFmtId="164" fontId="0" fillId="0" borderId="0" xfId="0" applyNumberFormat="1" applyFont="1" applyAlignment="1">
      <alignment vertical="center"/>
    </xf>
    <xf numFmtId="165" fontId="0" fillId="4" borderId="1" xfId="0" applyNumberFormat="1" applyFont="1" applyFill="1" applyBorder="1" applyAlignment="1">
      <alignment vertical="center" wrapText="1"/>
    </xf>
    <xf numFmtId="0" fontId="0" fillId="0" borderId="0" xfId="0" applyFont="1" applyAlignment="1">
      <alignment horizontal="right" vertical="center"/>
    </xf>
    <xf numFmtId="165" fontId="0" fillId="0" borderId="0" xfId="0" applyNumberFormat="1" applyFont="1" applyAlignment="1">
      <alignment vertical="center"/>
    </xf>
    <xf numFmtId="0" fontId="0" fillId="0" borderId="0" xfId="0" applyFont="1" applyAlignment="1">
      <alignment vertical="center"/>
    </xf>
    <xf numFmtId="3" fontId="5" fillId="0" borderId="1" xfId="317" applyNumberFormat="1" applyBorder="1" applyAlignment="1">
      <alignment vertical="center"/>
    </xf>
    <xf numFmtId="3" fontId="5" fillId="0" borderId="1" xfId="317" applyNumberFormat="1" applyFill="1" applyBorder="1" applyAlignment="1">
      <alignment vertical="center"/>
    </xf>
    <xf numFmtId="166" fontId="0" fillId="0" borderId="0" xfId="0" applyNumberFormat="1" applyAlignment="1">
      <alignment vertical="center"/>
    </xf>
    <xf numFmtId="164" fontId="0" fillId="0" borderId="1" xfId="0" applyNumberFormat="1" applyFont="1" applyFill="1" applyBorder="1" applyAlignment="1">
      <alignment vertical="center"/>
    </xf>
    <xf numFmtId="164" fontId="2" fillId="0" borderId="0" xfId="0" applyNumberFormat="1" applyFont="1" applyFill="1" applyBorder="1" applyAlignment="1">
      <alignment vertical="center"/>
    </xf>
    <xf numFmtId="0" fontId="8" fillId="0" borderId="1" xfId="0" applyNumberFormat="1" applyFont="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vertical="center"/>
    </xf>
    <xf numFmtId="0" fontId="0" fillId="3" borderId="1" xfId="0" applyFont="1" applyFill="1" applyBorder="1" applyAlignment="1">
      <alignment vertical="center" wrapText="1"/>
    </xf>
    <xf numFmtId="38" fontId="0" fillId="3" borderId="1" xfId="0" applyNumberFormat="1" applyFont="1" applyFill="1" applyBorder="1" applyAlignment="1">
      <alignment vertical="center" wrapText="1"/>
    </xf>
    <xf numFmtId="0" fontId="5" fillId="0" borderId="1" xfId="317" applyBorder="1" applyAlignment="1">
      <alignment vertical="center"/>
    </xf>
    <xf numFmtId="0" fontId="0" fillId="0" borderId="0" xfId="0" applyFill="1" applyBorder="1" applyAlignment="1">
      <alignment vertical="center"/>
    </xf>
    <xf numFmtId="166" fontId="0" fillId="0" borderId="0" xfId="0" applyNumberFormat="1" applyFill="1" applyBorder="1" applyAlignment="1">
      <alignment vertical="center"/>
    </xf>
    <xf numFmtId="0" fontId="0" fillId="0" borderId="0" xfId="0" applyFill="1" applyBorder="1" applyAlignment="1">
      <alignment horizontal="right" vertical="center"/>
    </xf>
    <xf numFmtId="38" fontId="0" fillId="0" borderId="0" xfId="0" applyNumberFormat="1" applyFont="1" applyFill="1" applyBorder="1" applyAlignment="1">
      <alignment vertical="center" wrapText="1"/>
    </xf>
    <xf numFmtId="38" fontId="0" fillId="0" borderId="0" xfId="0" applyNumberFormat="1" applyFont="1" applyFill="1" applyBorder="1" applyAlignment="1">
      <alignment vertical="center"/>
    </xf>
    <xf numFmtId="164" fontId="0" fillId="4" borderId="2" xfId="0" applyNumberFormat="1" applyFont="1" applyFill="1" applyBorder="1" applyAlignment="1">
      <alignment vertical="center" wrapText="1"/>
    </xf>
    <xf numFmtId="0" fontId="8" fillId="3" borderId="1" xfId="0" applyFont="1" applyFill="1" applyBorder="1" applyAlignment="1">
      <alignment horizontal="left" vertical="center"/>
    </xf>
    <xf numFmtId="0" fontId="8" fillId="3"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0" fillId="0" borderId="1" xfId="0" applyFont="1" applyBorder="1" applyAlignment="1">
      <alignment horizontal="center" vertical="center" wrapText="1"/>
    </xf>
  </cellXfs>
  <cellStyles count="32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2.brreg.no/enhet/sok/detalj.jsp?orgnr=987863749" TargetMode="External"/><Relationship Id="rId21" Type="http://schemas.openxmlformats.org/officeDocument/2006/relationships/hyperlink" Target="https://w2.brreg.no/enhet/sok/detalj.jsp?orgnr=980429636" TargetMode="External"/><Relationship Id="rId42" Type="http://schemas.openxmlformats.org/officeDocument/2006/relationships/hyperlink" Target="https://w2.brreg.no/enhet/sok/detalj.jsp?orgnr=987317647" TargetMode="External"/><Relationship Id="rId47" Type="http://schemas.openxmlformats.org/officeDocument/2006/relationships/hyperlink" Target="https://w2.brreg.no/enhet/sok/detalj.jsp?orgnr=990089655" TargetMode="External"/><Relationship Id="rId63" Type="http://schemas.openxmlformats.org/officeDocument/2006/relationships/hyperlink" Target="https://w2.brreg.no/enhet/sok/detalj.jsp?orgnr=887995222" TargetMode="External"/><Relationship Id="rId68" Type="http://schemas.openxmlformats.org/officeDocument/2006/relationships/hyperlink" Target="https://w2.brreg.no/enhet/sok/detalj.jsp?orgnr=987904275" TargetMode="External"/><Relationship Id="rId84" Type="http://schemas.openxmlformats.org/officeDocument/2006/relationships/hyperlink" Target="https://w2.brreg.no/enhet/sok/detalj.jsp?orgnr=991735194" TargetMode="External"/><Relationship Id="rId89" Type="http://schemas.openxmlformats.org/officeDocument/2006/relationships/hyperlink" Target="https://w2.brreg.no/enhet/sok/detalj.jsp?orgnr=995915995" TargetMode="External"/><Relationship Id="rId112" Type="http://schemas.openxmlformats.org/officeDocument/2006/relationships/hyperlink" Target="https://w2.brreg.no/enhet/sok/detalj.jsp?orgnr=915672221" TargetMode="External"/><Relationship Id="rId16" Type="http://schemas.openxmlformats.org/officeDocument/2006/relationships/hyperlink" Target="https://w2.brreg.no/enhet/sok/detalj.jsp?orgnr=984131941" TargetMode="External"/><Relationship Id="rId107" Type="http://schemas.openxmlformats.org/officeDocument/2006/relationships/hyperlink" Target="https://w2.brreg.no/enhet/sok/detalj.jsp?orgnr=913776712" TargetMode="External"/><Relationship Id="rId11" Type="http://schemas.openxmlformats.org/officeDocument/2006/relationships/hyperlink" Target="https://w2.brreg.no/enhet/sok/detalj.jsp?orgnr=981355210" TargetMode="External"/><Relationship Id="rId32" Type="http://schemas.openxmlformats.org/officeDocument/2006/relationships/hyperlink" Target="https://w2.brreg.no/enhet/sok/detalj.jsp?orgnr=891083092" TargetMode="External"/><Relationship Id="rId37" Type="http://schemas.openxmlformats.org/officeDocument/2006/relationships/hyperlink" Target="https://w2.brreg.no/enhet/sok/detalj.jsp?orgnr=990809712" TargetMode="External"/><Relationship Id="rId53" Type="http://schemas.openxmlformats.org/officeDocument/2006/relationships/hyperlink" Target="https://w2.brreg.no/enhet/sok/detalj.jsp?orgnr=988682039" TargetMode="External"/><Relationship Id="rId58" Type="http://schemas.openxmlformats.org/officeDocument/2006/relationships/hyperlink" Target="https://w2.brreg.no/enhet/sok/detalj.jsp?orgnr=989362100" TargetMode="External"/><Relationship Id="rId74" Type="http://schemas.openxmlformats.org/officeDocument/2006/relationships/hyperlink" Target="https://w2.brreg.no/enhet/sok/detalj.jsp?orgnr=991317155" TargetMode="External"/><Relationship Id="rId79" Type="http://schemas.openxmlformats.org/officeDocument/2006/relationships/hyperlink" Target="https://w2.brreg.no/enhet/sok/detalj.jsp?orgnr=891797702" TargetMode="External"/><Relationship Id="rId102" Type="http://schemas.openxmlformats.org/officeDocument/2006/relationships/hyperlink" Target="https://w2.brreg.no/enhet/sok/detalj.jsp?orgnr=998483476" TargetMode="External"/><Relationship Id="rId5" Type="http://schemas.openxmlformats.org/officeDocument/2006/relationships/hyperlink" Target="https://w2.brreg.no/enhet/sok/detalj.jsp?orgnr=924956917" TargetMode="External"/><Relationship Id="rId90" Type="http://schemas.openxmlformats.org/officeDocument/2006/relationships/hyperlink" Target="https://w2.brreg.no/enhet/sok/detalj.jsp?orgnr=995152142" TargetMode="External"/><Relationship Id="rId95" Type="http://schemas.openxmlformats.org/officeDocument/2006/relationships/hyperlink" Target="https://w2.brreg.no/enhet/sok/detalj.jsp?orgnr=997015231" TargetMode="External"/><Relationship Id="rId22" Type="http://schemas.openxmlformats.org/officeDocument/2006/relationships/hyperlink" Target="https://w2.brreg.no/enhet/sok/detalj.jsp?orgnr=930322784" TargetMode="External"/><Relationship Id="rId27" Type="http://schemas.openxmlformats.org/officeDocument/2006/relationships/hyperlink" Target="https://w2.brreg.no/enhet/sok/detalj.jsp?orgnr=975871932" TargetMode="External"/><Relationship Id="rId43" Type="http://schemas.openxmlformats.org/officeDocument/2006/relationships/hyperlink" Target="https://w2.brreg.no/enhet/sok/detalj.jsp?orgnr=990678901" TargetMode="External"/><Relationship Id="rId48" Type="http://schemas.openxmlformats.org/officeDocument/2006/relationships/hyperlink" Target="https://w2.brreg.no/enhet/sok/detalj.jsp?orgnr=989399071" TargetMode="External"/><Relationship Id="rId64" Type="http://schemas.openxmlformats.org/officeDocument/2006/relationships/hyperlink" Target="https://w2.brreg.no/enhet/sok/detalj.jsp?orgnr=986209409" TargetMode="External"/><Relationship Id="rId69" Type="http://schemas.openxmlformats.org/officeDocument/2006/relationships/hyperlink" Target="https://w2.brreg.no/enhet/sok/detalj.jsp?orgnr=989795848" TargetMode="External"/><Relationship Id="rId113" Type="http://schemas.openxmlformats.org/officeDocument/2006/relationships/hyperlink" Target="https://w2.brreg.no/enhet/sok/detalj.jsp?orgnr=915419062" TargetMode="External"/><Relationship Id="rId80" Type="http://schemas.openxmlformats.org/officeDocument/2006/relationships/hyperlink" Target="https://w2.brreg.no/enhet/sok/detalj.jsp?orgnr=991531556" TargetMode="External"/><Relationship Id="rId85" Type="http://schemas.openxmlformats.org/officeDocument/2006/relationships/hyperlink" Target="https://w2.brreg.no/enhet/sok/detalj.jsp?orgnr=991252606" TargetMode="External"/><Relationship Id="rId12" Type="http://schemas.openxmlformats.org/officeDocument/2006/relationships/hyperlink" Target="https://w2.brreg.no/enhet/sok/detalj.jsp?orgnr=929559428" TargetMode="External"/><Relationship Id="rId17" Type="http://schemas.openxmlformats.org/officeDocument/2006/relationships/hyperlink" Target="https://w2.brreg.no/enhet/sok/detalj.jsp?orgnr=977026792" TargetMode="External"/><Relationship Id="rId33" Type="http://schemas.openxmlformats.org/officeDocument/2006/relationships/hyperlink" Target="https://w2.brreg.no/enhet/sok/detalj.jsp?orgnr=928008398" TargetMode="External"/><Relationship Id="rId38" Type="http://schemas.openxmlformats.org/officeDocument/2006/relationships/hyperlink" Target="https://w2.brreg.no/enhet/sok/detalj.jsp?orgnr=983430783" TargetMode="External"/><Relationship Id="rId59" Type="http://schemas.openxmlformats.org/officeDocument/2006/relationships/hyperlink" Target="https://w2.brreg.no/enhet/sok/detalj.jsp?orgnr=977095239" TargetMode="External"/><Relationship Id="rId103" Type="http://schemas.openxmlformats.org/officeDocument/2006/relationships/hyperlink" Target="https://w2.brreg.no/enhet/sok/detalj.jsp?orgnr=998549183" TargetMode="External"/><Relationship Id="rId108" Type="http://schemas.openxmlformats.org/officeDocument/2006/relationships/hyperlink" Target="https://w2.brreg.no/enhet/sok/detalj.jsp?orgnr=913905881" TargetMode="External"/><Relationship Id="rId54" Type="http://schemas.openxmlformats.org/officeDocument/2006/relationships/hyperlink" Target="https://w2.brreg.no/enhet/sok/detalj.jsp?orgnr=987581883" TargetMode="External"/><Relationship Id="rId70" Type="http://schemas.openxmlformats.org/officeDocument/2006/relationships/hyperlink" Target="https://w2.brreg.no/enhet/sok/detalj.jsp?orgnr=910229958" TargetMode="External"/><Relationship Id="rId75" Type="http://schemas.openxmlformats.org/officeDocument/2006/relationships/hyperlink" Target="https://w2.brreg.no/enhet/sok/detalj.jsp?orgnr=992967641" TargetMode="External"/><Relationship Id="rId91" Type="http://schemas.openxmlformats.org/officeDocument/2006/relationships/hyperlink" Target="https://w2.brreg.no/enhet/sok/detalj.jsp?orgnr=996888177" TargetMode="External"/><Relationship Id="rId96" Type="http://schemas.openxmlformats.org/officeDocument/2006/relationships/hyperlink" Target="https://w2.brreg.no/enhet/sok/detalj.jsp?orgnr=997295684" TargetMode="External"/><Relationship Id="rId1" Type="http://schemas.openxmlformats.org/officeDocument/2006/relationships/hyperlink" Target="https://w2.brreg.no/enhet/sok/detalj.jsp?orgnr=923609016" TargetMode="External"/><Relationship Id="rId6" Type="http://schemas.openxmlformats.org/officeDocument/2006/relationships/hyperlink" Target="https://w2.brreg.no/enhet/sok/detalj.jsp?orgnr=927066440" TargetMode="External"/><Relationship Id="rId15" Type="http://schemas.openxmlformats.org/officeDocument/2006/relationships/hyperlink" Target="https://w2.brreg.no/enhet/sok/detalj.jsp?orgnr=985706050" TargetMode="External"/><Relationship Id="rId23" Type="http://schemas.openxmlformats.org/officeDocument/2006/relationships/hyperlink" Target="https://w2.brreg.no/enhet/sok/detalj.jsp?orgnr=910226010" TargetMode="External"/><Relationship Id="rId28" Type="http://schemas.openxmlformats.org/officeDocument/2006/relationships/hyperlink" Target="https://w2.brreg.no/enhet/sok/detalj.jsp?orgnr=987008644" TargetMode="External"/><Relationship Id="rId36" Type="http://schemas.openxmlformats.org/officeDocument/2006/relationships/hyperlink" Target="https://w2.brreg.no/enhet/sok/detalj.jsp?orgnr=990392463" TargetMode="External"/><Relationship Id="rId49" Type="http://schemas.openxmlformats.org/officeDocument/2006/relationships/hyperlink" Target="https://w2.brreg.no/enhet/sok/detalj.jsp?orgnr=891596782" TargetMode="External"/><Relationship Id="rId57" Type="http://schemas.openxmlformats.org/officeDocument/2006/relationships/hyperlink" Target="https://w2.brreg.no/enhet/sok/detalj.jsp?orgnr=985224323" TargetMode="External"/><Relationship Id="rId106" Type="http://schemas.openxmlformats.org/officeDocument/2006/relationships/hyperlink" Target="https://w2.brreg.no/enhet/sok/detalj.jsp?orgnr=912439836" TargetMode="External"/><Relationship Id="rId114" Type="http://schemas.openxmlformats.org/officeDocument/2006/relationships/hyperlink" Target="https://w2.brreg.no/enhet/sok/detalj.jsp?orgnr=996460088" TargetMode="External"/><Relationship Id="rId10" Type="http://schemas.openxmlformats.org/officeDocument/2006/relationships/hyperlink" Target="https://w2.brreg.no/enhet/sok/detalj.jsp?orgnr=914807077" TargetMode="External"/><Relationship Id="rId31" Type="http://schemas.openxmlformats.org/officeDocument/2006/relationships/hyperlink" Target="https://w2.brreg.no/enhet/sok/detalj.jsp?orgnr=934651758" TargetMode="External"/><Relationship Id="rId44" Type="http://schemas.openxmlformats.org/officeDocument/2006/relationships/hyperlink" Target="https://w2.brreg.no/enhet/sok/detalj.jsp?orgnr=988217867" TargetMode="External"/><Relationship Id="rId52" Type="http://schemas.openxmlformats.org/officeDocument/2006/relationships/hyperlink" Target="https://w2.brreg.no/enhet/sok/detalj.jsp?orgnr=998852722" TargetMode="External"/><Relationship Id="rId60" Type="http://schemas.openxmlformats.org/officeDocument/2006/relationships/hyperlink" Target="https://w2.brreg.no/enhet/sok/detalj.jsp?orgnr=923702962" TargetMode="External"/><Relationship Id="rId65" Type="http://schemas.openxmlformats.org/officeDocument/2006/relationships/hyperlink" Target="https://w2.brreg.no/enhet/sok/detalj.jsp?orgnr=987989297" TargetMode="External"/><Relationship Id="rId73" Type="http://schemas.openxmlformats.org/officeDocument/2006/relationships/hyperlink" Target="https://w2.brreg.no/enhet/sok/detalj.jsp?orgnr=986615806" TargetMode="External"/><Relationship Id="rId78" Type="http://schemas.openxmlformats.org/officeDocument/2006/relationships/hyperlink" Target="https://w2.brreg.no/enhet/sok/detalj.jsp?orgnr=989795767" TargetMode="External"/><Relationship Id="rId81" Type="http://schemas.openxmlformats.org/officeDocument/2006/relationships/hyperlink" Target="https://w2.brreg.no/enhet/sok/detalj.jsp?orgnr=988120545" TargetMode="External"/><Relationship Id="rId86" Type="http://schemas.openxmlformats.org/officeDocument/2006/relationships/hyperlink" Target="https://w2.brreg.no/enhet/sok/detalj.jsp?orgnr=991870830" TargetMode="External"/><Relationship Id="rId94" Type="http://schemas.openxmlformats.org/officeDocument/2006/relationships/hyperlink" Target="https://w2.brreg.no/enhet/sok/detalj.jsp?orgnr=996460088" TargetMode="External"/><Relationship Id="rId99" Type="http://schemas.openxmlformats.org/officeDocument/2006/relationships/hyperlink" Target="https://w2.brreg.no/enhet/sok/detalj.jsp?orgnr=998516048" TargetMode="External"/><Relationship Id="rId101" Type="http://schemas.openxmlformats.org/officeDocument/2006/relationships/hyperlink" Target="https://w2.brreg.no/enhet/sok/detalj.jsp?orgnr=998709326" TargetMode="External"/><Relationship Id="rId4" Type="http://schemas.openxmlformats.org/officeDocument/2006/relationships/hyperlink" Target="https://w2.brreg.no/enhet/sok/detalj.jsp?orgnr=914048990" TargetMode="External"/><Relationship Id="rId9" Type="http://schemas.openxmlformats.org/officeDocument/2006/relationships/hyperlink" Target="https://w2.brreg.no/enhet/sok/detalj.jsp?orgnr=921473052" TargetMode="External"/><Relationship Id="rId13" Type="http://schemas.openxmlformats.org/officeDocument/2006/relationships/hyperlink" Target="https://w2.brreg.no/enhet/sok/detalj.jsp?orgnr=953133210" TargetMode="External"/><Relationship Id="rId18" Type="http://schemas.openxmlformats.org/officeDocument/2006/relationships/hyperlink" Target="https://w2.brreg.no/enhet/sok/detalj.jsp?orgnr=982953901" TargetMode="External"/><Relationship Id="rId39" Type="http://schemas.openxmlformats.org/officeDocument/2006/relationships/hyperlink" Target="https://w2.brreg.no/enhet/sok/detalj.jsp?orgnr=986478434" TargetMode="External"/><Relationship Id="rId109" Type="http://schemas.openxmlformats.org/officeDocument/2006/relationships/hyperlink" Target="https://w2.brreg.no/enhet/sok/detalj.jsp?orgnr=913120981" TargetMode="External"/><Relationship Id="rId34" Type="http://schemas.openxmlformats.org/officeDocument/2006/relationships/hyperlink" Target="https://w2.brreg.no/enhet/sok/detalj.jsp?orgnr=986597840" TargetMode="External"/><Relationship Id="rId50" Type="http://schemas.openxmlformats.org/officeDocument/2006/relationships/hyperlink" Target="https://w2.brreg.no/enhet/sok/detalj.jsp?orgnr=988400025" TargetMode="External"/><Relationship Id="rId55" Type="http://schemas.openxmlformats.org/officeDocument/2006/relationships/hyperlink" Target="https://w2.brreg.no/enhet/sok/detalj.jsp?orgnr=988712612" TargetMode="External"/><Relationship Id="rId76" Type="http://schemas.openxmlformats.org/officeDocument/2006/relationships/hyperlink" Target="https://w2.brreg.no/enhet/sok/detalj.jsp?orgnr=993787787" TargetMode="External"/><Relationship Id="rId97" Type="http://schemas.openxmlformats.org/officeDocument/2006/relationships/hyperlink" Target="https://w2.brreg.no/enhet/sok/detalj.jsp?orgnr=998477603" TargetMode="External"/><Relationship Id="rId104" Type="http://schemas.openxmlformats.org/officeDocument/2006/relationships/hyperlink" Target="https://w2.brreg.no/enhet/sok/detalj.jsp?orgnr=998152550" TargetMode="External"/><Relationship Id="rId7" Type="http://schemas.openxmlformats.org/officeDocument/2006/relationships/hyperlink" Target="https://w2.brreg.no/enhet/sok/detalj.jsp?orgnr=918110127" TargetMode="External"/><Relationship Id="rId71" Type="http://schemas.openxmlformats.org/officeDocument/2006/relationships/hyperlink" Target="https://w2.brreg.no/enhet/sok/detalj.jsp?orgnr=983426417" TargetMode="External"/><Relationship Id="rId92" Type="http://schemas.openxmlformats.org/officeDocument/2006/relationships/hyperlink" Target="https://w2.brreg.no/enhet/sok/detalj.jsp?orgnr=996739910" TargetMode="External"/><Relationship Id="rId2" Type="http://schemas.openxmlformats.org/officeDocument/2006/relationships/hyperlink" Target="https://w2.brreg.no/enhet/sok/detalj.jsp?orgnr=990888213" TargetMode="External"/><Relationship Id="rId29" Type="http://schemas.openxmlformats.org/officeDocument/2006/relationships/hyperlink" Target="https://w2.brreg.no/enhet/sok/detalj.jsp?orgnr=931713671" TargetMode="External"/><Relationship Id="rId24" Type="http://schemas.openxmlformats.org/officeDocument/2006/relationships/hyperlink" Target="https://w2.brreg.no/enhet/sok/detalj.jsp?orgnr=985740909" TargetMode="External"/><Relationship Id="rId40" Type="http://schemas.openxmlformats.org/officeDocument/2006/relationships/hyperlink" Target="https://w2.brreg.no/enhet/sok/detalj.jsp?orgnr=989490168" TargetMode="External"/><Relationship Id="rId45" Type="http://schemas.openxmlformats.org/officeDocument/2006/relationships/hyperlink" Target="https://w2.brreg.no/enhet/sok/detalj.jsp?orgnr=989563343" TargetMode="External"/><Relationship Id="rId66" Type="http://schemas.openxmlformats.org/officeDocument/2006/relationships/hyperlink" Target="https://w2.brreg.no/enhet/sok/detalj.jsp?orgnr=989050052" TargetMode="External"/><Relationship Id="rId87" Type="http://schemas.openxmlformats.org/officeDocument/2006/relationships/hyperlink" Target="https://w2.brreg.no/enhet/sok/detalj.jsp?orgnr=994923986" TargetMode="External"/><Relationship Id="rId110" Type="http://schemas.openxmlformats.org/officeDocument/2006/relationships/hyperlink" Target="https://w2.brreg.no/enhet/sok/detalj.jsp?orgnr=913561473" TargetMode="External"/><Relationship Id="rId115" Type="http://schemas.openxmlformats.org/officeDocument/2006/relationships/hyperlink" Target="https://w2.brreg.no/enhet/sok/detalj.jsp?orgnr=916358857" TargetMode="External"/><Relationship Id="rId61" Type="http://schemas.openxmlformats.org/officeDocument/2006/relationships/hyperlink" Target="https://w2.brreg.no/enhet/sok/detalj.jsp?orgnr=933977978" TargetMode="External"/><Relationship Id="rId82" Type="http://schemas.openxmlformats.org/officeDocument/2006/relationships/hyperlink" Target="https://w2.brreg.no/enhet/sok/detalj.jsp?orgnr=991193030" TargetMode="External"/><Relationship Id="rId19" Type="http://schemas.openxmlformats.org/officeDocument/2006/relationships/hyperlink" Target="https://w2.brreg.no/enhet/sok/detalj.jsp?orgnr=997198336" TargetMode="External"/><Relationship Id="rId14" Type="http://schemas.openxmlformats.org/officeDocument/2006/relationships/hyperlink" Target="https://w2.brreg.no/enhet/sok/detalj.jsp?orgnr=930459321" TargetMode="External"/><Relationship Id="rId30" Type="http://schemas.openxmlformats.org/officeDocument/2006/relationships/hyperlink" Target="https://w2.brreg.no/enhet/sok/detalj.jsp?orgnr=946680591" TargetMode="External"/><Relationship Id="rId35" Type="http://schemas.openxmlformats.org/officeDocument/2006/relationships/hyperlink" Target="https://w2.brreg.no/enhet/sok/detalj.jsp?orgnr=981602544" TargetMode="External"/><Relationship Id="rId56" Type="http://schemas.openxmlformats.org/officeDocument/2006/relationships/hyperlink" Target="https://w2.brreg.no/enhet/sok/detalj.jsp?orgnr=990918392" TargetMode="External"/><Relationship Id="rId77" Type="http://schemas.openxmlformats.org/officeDocument/2006/relationships/hyperlink" Target="https://w2.brreg.no/enhet/sok/detalj.jsp?orgnr=990554382" TargetMode="External"/><Relationship Id="rId100" Type="http://schemas.openxmlformats.org/officeDocument/2006/relationships/hyperlink" Target="https://w2.brreg.no/enhet/sok/detalj.jsp?orgnr=998726441" TargetMode="External"/><Relationship Id="rId105" Type="http://schemas.openxmlformats.org/officeDocument/2006/relationships/hyperlink" Target="https://w2.brreg.no/enhet/sok/detalj.jsp?orgnr=998433223" TargetMode="External"/><Relationship Id="rId8" Type="http://schemas.openxmlformats.org/officeDocument/2006/relationships/hyperlink" Target="https://w2.brreg.no/enhet/sok/detalj.jsp?orgnr=919160675" TargetMode="External"/><Relationship Id="rId51" Type="http://schemas.openxmlformats.org/officeDocument/2006/relationships/hyperlink" Target="https://w2.brreg.no/enhet/sok/detalj.jsp?orgnr=940376645" TargetMode="External"/><Relationship Id="rId72" Type="http://schemas.openxmlformats.org/officeDocument/2006/relationships/hyperlink" Target="https://w2.brreg.no/enhet/sok/detalj.jsp?orgnr=986592288" TargetMode="External"/><Relationship Id="rId93" Type="http://schemas.openxmlformats.org/officeDocument/2006/relationships/hyperlink" Target="https://w2.brreg.no/enhet/sok/detalj.jsp?orgnr=997229088" TargetMode="External"/><Relationship Id="rId98" Type="http://schemas.openxmlformats.org/officeDocument/2006/relationships/hyperlink" Target="https://w2.brreg.no/enhet/sok/detalj.jsp?orgnr=998449111" TargetMode="External"/><Relationship Id="rId3" Type="http://schemas.openxmlformats.org/officeDocument/2006/relationships/hyperlink" Target="https://w2.brreg.no/enhet/sok/detalj.jsp?orgnr=930187240" TargetMode="External"/><Relationship Id="rId25" Type="http://schemas.openxmlformats.org/officeDocument/2006/relationships/hyperlink" Target="https://w2.brreg.no/enhet/sok/detalj.jsp?orgnr=918352074" TargetMode="External"/><Relationship Id="rId46" Type="http://schemas.openxmlformats.org/officeDocument/2006/relationships/hyperlink" Target="https://w2.brreg.no/enhet/sok/detalj.jsp?orgnr=989726242" TargetMode="External"/><Relationship Id="rId67" Type="http://schemas.openxmlformats.org/officeDocument/2006/relationships/hyperlink" Target="https://w2.brreg.no/enhet/sok/detalj.jsp?orgnr=953935996" TargetMode="External"/><Relationship Id="rId20" Type="http://schemas.openxmlformats.org/officeDocument/2006/relationships/hyperlink" Target="https://w2.brreg.no/enhet/sok/detalj.jsp?orgnr=926620207" TargetMode="External"/><Relationship Id="rId41" Type="http://schemas.openxmlformats.org/officeDocument/2006/relationships/hyperlink" Target="https://w2.brreg.no/enhet/sok/detalj.jsp?orgnr=890191622" TargetMode="External"/><Relationship Id="rId62" Type="http://schemas.openxmlformats.org/officeDocument/2006/relationships/hyperlink" Target="https://w2.brreg.no/enhet/sok/detalj.jsp?orgnr=987469781" TargetMode="External"/><Relationship Id="rId83" Type="http://schemas.openxmlformats.org/officeDocument/2006/relationships/hyperlink" Target="https://w2.brreg.no/enhet/sok/detalj.jsp?orgnr=990072833" TargetMode="External"/><Relationship Id="rId88" Type="http://schemas.openxmlformats.org/officeDocument/2006/relationships/hyperlink" Target="https://w2.brreg.no/enhet/sok/detalj.jsp?orgnr=994434403" TargetMode="External"/><Relationship Id="rId111" Type="http://schemas.openxmlformats.org/officeDocument/2006/relationships/hyperlink" Target="https://w2.brreg.no/enhet/sok/detalj.jsp?orgnr=9145153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30"/>
  <sheetViews>
    <sheetView tabSelected="1" topLeftCell="A117" workbookViewId="0">
      <selection activeCell="B130" sqref="B130"/>
    </sheetView>
  </sheetViews>
  <sheetFormatPr baseColWidth="10" defaultRowHeight="15" x14ac:dyDescent="0.2"/>
  <cols>
    <col min="1" max="1" width="12.1640625" style="1" customWidth="1"/>
    <col min="2" max="2" width="39.6640625" style="4" customWidth="1"/>
    <col min="3" max="3" width="8.6640625" style="4" bestFit="1" customWidth="1"/>
    <col min="4" max="7" width="8.6640625" style="1" bestFit="1" customWidth="1"/>
    <col min="8" max="8" width="8.33203125" style="1" bestFit="1" customWidth="1"/>
    <col min="9" max="10" width="8.6640625" style="1" bestFit="1" customWidth="1"/>
    <col min="11" max="12" width="8.33203125" style="1" bestFit="1" customWidth="1"/>
    <col min="13" max="13" width="8.83203125" style="1" bestFit="1" customWidth="1"/>
    <col min="14" max="14" width="13.1640625" style="29" customWidth="1"/>
    <col min="15" max="15" width="26.83203125" style="1" customWidth="1"/>
    <col min="16" max="16" width="22" style="1" customWidth="1"/>
    <col min="17" max="17" width="10.83203125" style="45"/>
    <col min="18" max="16384" width="10.83203125" style="1"/>
  </cols>
  <sheetData>
    <row r="1" spans="1:17" ht="54" customHeight="1" x14ac:dyDescent="0.2">
      <c r="A1" s="54" t="s">
        <v>114</v>
      </c>
      <c r="B1" s="55"/>
      <c r="C1" s="55"/>
      <c r="D1" s="55"/>
      <c r="E1" s="55"/>
      <c r="F1" s="55"/>
      <c r="G1" s="55"/>
      <c r="H1" s="55"/>
      <c r="I1" s="55"/>
      <c r="J1" s="55"/>
      <c r="K1" s="55"/>
      <c r="L1" s="55"/>
      <c r="M1" s="55"/>
      <c r="N1" s="55"/>
      <c r="O1" s="55"/>
      <c r="P1" s="55"/>
    </row>
    <row r="2" spans="1:17" ht="73" customHeight="1" x14ac:dyDescent="0.2">
      <c r="A2" s="56" t="s">
        <v>123</v>
      </c>
      <c r="B2" s="54"/>
      <c r="C2" s="54"/>
      <c r="D2" s="54"/>
      <c r="E2" s="54"/>
      <c r="F2" s="54"/>
      <c r="G2" s="54"/>
      <c r="H2" s="54"/>
      <c r="I2" s="54"/>
      <c r="J2" s="54"/>
      <c r="K2" s="54"/>
      <c r="L2" s="54"/>
      <c r="M2" s="54"/>
      <c r="N2" s="54"/>
      <c r="O2" s="54"/>
      <c r="P2" s="54"/>
    </row>
    <row r="3" spans="1:17" ht="45" x14ac:dyDescent="0.2">
      <c r="A3" s="20" t="s">
        <v>51</v>
      </c>
      <c r="B3" s="22" t="s">
        <v>113</v>
      </c>
      <c r="C3" s="22">
        <v>2005</v>
      </c>
      <c r="D3" s="20">
        <v>2006</v>
      </c>
      <c r="E3" s="20">
        <v>2007</v>
      </c>
      <c r="F3" s="20">
        <v>2008</v>
      </c>
      <c r="G3" s="20">
        <v>2009</v>
      </c>
      <c r="H3" s="20">
        <v>2010</v>
      </c>
      <c r="I3" s="20">
        <v>2011</v>
      </c>
      <c r="J3" s="20">
        <v>2012</v>
      </c>
      <c r="K3" s="20">
        <v>2013</v>
      </c>
      <c r="L3" s="20">
        <v>2014</v>
      </c>
      <c r="M3" s="20">
        <v>2015</v>
      </c>
      <c r="N3" s="39">
        <v>2016</v>
      </c>
      <c r="O3" s="21" t="s">
        <v>115</v>
      </c>
      <c r="P3" s="21" t="s">
        <v>116</v>
      </c>
    </row>
    <row r="4" spans="1:17" x14ac:dyDescent="0.2">
      <c r="A4" s="34">
        <v>923609016</v>
      </c>
      <c r="B4" s="6" t="s">
        <v>42</v>
      </c>
      <c r="C4" s="10">
        <v>58100.127496000001</v>
      </c>
      <c r="D4" s="10">
        <v>68336.751552999995</v>
      </c>
      <c r="E4" s="10">
        <v>60999.204903999998</v>
      </c>
      <c r="F4" s="10">
        <v>84325.478686999995</v>
      </c>
      <c r="G4" s="11"/>
      <c r="H4" s="10"/>
      <c r="I4" s="23"/>
      <c r="J4" s="23"/>
      <c r="K4" s="23"/>
      <c r="L4" s="23"/>
      <c r="M4" s="23"/>
      <c r="N4" s="23"/>
      <c r="O4" s="24">
        <f>SUMIF(C4:N4,"&lt;0",C4:N4)</f>
        <v>0</v>
      </c>
      <c r="P4" s="24">
        <f>SUMIF(C4:N4,"&gt;0",C4:N4)</f>
        <v>271761.56264000002</v>
      </c>
      <c r="Q4" s="46"/>
    </row>
    <row r="5" spans="1:17" ht="30" x14ac:dyDescent="0.2">
      <c r="A5" s="34">
        <v>990888213</v>
      </c>
      <c r="B5" s="6" t="s">
        <v>52</v>
      </c>
      <c r="C5" s="23"/>
      <c r="D5" s="12"/>
      <c r="E5" s="10">
        <v>33803.186802999997</v>
      </c>
      <c r="F5" s="10">
        <v>41823.726519999997</v>
      </c>
      <c r="G5" s="10">
        <v>81558.871880000006</v>
      </c>
      <c r="H5" s="10">
        <v>91278.493220999997</v>
      </c>
      <c r="I5" s="10">
        <v>115442.166201</v>
      </c>
      <c r="J5" s="10">
        <v>119721.091885</v>
      </c>
      <c r="K5" s="10">
        <v>96659.177175999997</v>
      </c>
      <c r="L5" s="10">
        <v>76639.399642999997</v>
      </c>
      <c r="M5" s="13">
        <v>45938.809596999999</v>
      </c>
      <c r="N5" s="13">
        <v>26708.760047</v>
      </c>
      <c r="O5" s="24">
        <f t="shared" ref="O5:O68" si="0">SUMIF(C5:N5,"&lt;0",C5:N5)</f>
        <v>0</v>
      </c>
      <c r="P5" s="24">
        <f t="shared" ref="P5:P68" si="1">SUMIF(C5:N5,"&gt;0",C5:N5)</f>
        <v>729573.68297299999</v>
      </c>
      <c r="Q5" s="46"/>
    </row>
    <row r="6" spans="1:17" x14ac:dyDescent="0.2">
      <c r="A6" s="34">
        <v>930187240</v>
      </c>
      <c r="B6" s="6" t="s">
        <v>0</v>
      </c>
      <c r="C6" s="10">
        <v>27511.708155</v>
      </c>
      <c r="D6" s="10">
        <v>38917.501771000003</v>
      </c>
      <c r="E6" s="10"/>
      <c r="F6" s="10"/>
      <c r="G6" s="10"/>
      <c r="H6" s="10"/>
      <c r="I6" s="10"/>
      <c r="J6" s="10"/>
      <c r="K6" s="10"/>
      <c r="L6" s="10"/>
      <c r="M6" s="13"/>
      <c r="N6" s="13"/>
      <c r="O6" s="24">
        <f t="shared" si="0"/>
        <v>0</v>
      </c>
      <c r="P6" s="24">
        <f t="shared" si="1"/>
        <v>66429.20992600001</v>
      </c>
      <c r="Q6" s="46"/>
    </row>
    <row r="7" spans="1:17" ht="30" x14ac:dyDescent="0.2">
      <c r="A7" s="34">
        <v>914048990</v>
      </c>
      <c r="B7" s="6" t="s">
        <v>1</v>
      </c>
      <c r="C7" s="13">
        <v>22245.272328999999</v>
      </c>
      <c r="D7" s="10">
        <v>27352.081865</v>
      </c>
      <c r="E7" s="10">
        <v>27017.082319000001</v>
      </c>
      <c r="F7" s="10">
        <v>39234.235286000003</v>
      </c>
      <c r="G7" s="10">
        <v>12787.932502</v>
      </c>
      <c r="H7" s="10">
        <v>13089.53537</v>
      </c>
      <c r="I7" s="10">
        <v>16257.618630999999</v>
      </c>
      <c r="J7" s="10">
        <v>15490.492108</v>
      </c>
      <c r="K7" s="10">
        <v>13518.352424999999</v>
      </c>
      <c r="L7" s="10">
        <v>10345.449669</v>
      </c>
      <c r="M7" s="13">
        <v>2790.8367910000002</v>
      </c>
      <c r="N7" s="13">
        <v>5133.8516719999998</v>
      </c>
      <c r="O7" s="24">
        <f t="shared" si="0"/>
        <v>0</v>
      </c>
      <c r="P7" s="24">
        <f t="shared" si="1"/>
        <v>205262.74096699999</v>
      </c>
      <c r="Q7" s="46"/>
    </row>
    <row r="8" spans="1:17" x14ac:dyDescent="0.2">
      <c r="A8" s="34">
        <v>924956917</v>
      </c>
      <c r="B8" s="6" t="s">
        <v>4</v>
      </c>
      <c r="C8" s="13">
        <v>7243.6780509999999</v>
      </c>
      <c r="D8" s="10">
        <v>8101.4587419999998</v>
      </c>
      <c r="E8" s="10">
        <v>8790.8820169999999</v>
      </c>
      <c r="F8" s="10">
        <v>5065.3073450000002</v>
      </c>
      <c r="G8" s="10">
        <v>13559.198691</v>
      </c>
      <c r="H8" s="10">
        <v>16432.121875000001</v>
      </c>
      <c r="I8" s="10">
        <v>17379.764704000001</v>
      </c>
      <c r="J8" s="10">
        <v>14402.843122</v>
      </c>
      <c r="K8" s="10">
        <v>11989.413192</v>
      </c>
      <c r="L8" s="10">
        <v>11356.579857000001</v>
      </c>
      <c r="M8" s="13">
        <v>7292.0348990000002</v>
      </c>
      <c r="N8" s="13">
        <v>3137.0262039999998</v>
      </c>
      <c r="O8" s="24">
        <f t="shared" si="0"/>
        <v>0</v>
      </c>
      <c r="P8" s="24">
        <f t="shared" si="1"/>
        <v>124750.308699</v>
      </c>
      <c r="Q8" s="46"/>
    </row>
    <row r="9" spans="1:17" x14ac:dyDescent="0.2">
      <c r="A9" s="34">
        <v>927066440</v>
      </c>
      <c r="B9" s="6" t="s">
        <v>2</v>
      </c>
      <c r="C9" s="13">
        <v>21649.941841</v>
      </c>
      <c r="D9" s="10">
        <v>25619.436774999998</v>
      </c>
      <c r="E9" s="10">
        <v>20754.906906</v>
      </c>
      <c r="F9" s="10">
        <v>26913.414784000001</v>
      </c>
      <c r="G9" s="10">
        <v>16042.126462</v>
      </c>
      <c r="H9" s="10">
        <v>20900.288385</v>
      </c>
      <c r="I9" s="10">
        <v>24028.337383999999</v>
      </c>
      <c r="J9" s="14">
        <v>23161.51512</v>
      </c>
      <c r="K9" s="10">
        <v>16315.623395000001</v>
      </c>
      <c r="L9" s="10">
        <v>10547.976408</v>
      </c>
      <c r="M9" s="13">
        <v>2014.2531730000001</v>
      </c>
      <c r="N9" s="13">
        <v>-281.52950499999997</v>
      </c>
      <c r="O9" s="24">
        <f t="shared" si="0"/>
        <v>-281.52950499999997</v>
      </c>
      <c r="P9" s="24">
        <f t="shared" si="1"/>
        <v>207947.820633</v>
      </c>
      <c r="Q9" s="46"/>
    </row>
    <row r="10" spans="1:17" x14ac:dyDescent="0.2">
      <c r="A10" s="34">
        <v>918110127</v>
      </c>
      <c r="B10" s="6" t="s">
        <v>3</v>
      </c>
      <c r="C10" s="13">
        <v>10435.279207</v>
      </c>
      <c r="D10" s="10">
        <v>12588.537394000001</v>
      </c>
      <c r="E10" s="10">
        <v>15674.330196000001</v>
      </c>
      <c r="F10" s="10">
        <v>20727.372226</v>
      </c>
      <c r="G10" s="10">
        <v>11403.494471</v>
      </c>
      <c r="H10" s="10">
        <v>14102.874861</v>
      </c>
      <c r="I10" s="10">
        <v>15900.155137</v>
      </c>
      <c r="J10" s="10">
        <v>14225.934163</v>
      </c>
      <c r="K10" s="10">
        <v>9445.6306850000001</v>
      </c>
      <c r="L10" s="10">
        <v>6910.3721820000001</v>
      </c>
      <c r="M10" s="13">
        <v>633.06760699999995</v>
      </c>
      <c r="N10" s="23">
        <v>184.804182</v>
      </c>
      <c r="O10" s="24">
        <f t="shared" si="0"/>
        <v>0</v>
      </c>
      <c r="P10" s="24">
        <f t="shared" si="1"/>
        <v>132231.852311</v>
      </c>
      <c r="Q10" s="46"/>
    </row>
    <row r="11" spans="1:17" x14ac:dyDescent="0.2">
      <c r="A11" s="34">
        <v>919160675</v>
      </c>
      <c r="B11" s="6" t="s">
        <v>20</v>
      </c>
      <c r="C11" s="13">
        <v>7984.3658260000002</v>
      </c>
      <c r="D11" s="10">
        <v>10192.602295000001</v>
      </c>
      <c r="E11" s="10">
        <v>8822.066374</v>
      </c>
      <c r="F11" s="10">
        <v>11225.896881000001</v>
      </c>
      <c r="G11" s="10">
        <v>6191.9631429999999</v>
      </c>
      <c r="H11" s="10">
        <v>7937.5568370000001</v>
      </c>
      <c r="I11" s="10">
        <v>10252.256839</v>
      </c>
      <c r="J11" s="10">
        <v>8441.7612239999999</v>
      </c>
      <c r="K11" s="10">
        <v>3508.7831259999998</v>
      </c>
      <c r="L11" s="10">
        <v>1673.1709989999999</v>
      </c>
      <c r="M11" s="13">
        <v>-245.79916900000001</v>
      </c>
      <c r="N11" s="13">
        <v>-236.63319899999999</v>
      </c>
      <c r="O11" s="24">
        <f t="shared" si="0"/>
        <v>-482.432368</v>
      </c>
      <c r="P11" s="24">
        <f t="shared" si="1"/>
        <v>76230.42354399999</v>
      </c>
      <c r="Q11" s="46"/>
    </row>
    <row r="12" spans="1:17" x14ac:dyDescent="0.2">
      <c r="A12" s="34">
        <v>921473052</v>
      </c>
      <c r="B12" s="6" t="s">
        <v>85</v>
      </c>
      <c r="C12" s="13">
        <v>6596.6148940000003</v>
      </c>
      <c r="D12" s="10">
        <v>7874.2459959999996</v>
      </c>
      <c r="E12" s="10"/>
      <c r="F12" s="10"/>
      <c r="G12" s="10"/>
      <c r="H12" s="10"/>
      <c r="I12" s="10"/>
      <c r="J12" s="10"/>
      <c r="K12" s="10"/>
      <c r="L12" s="10"/>
      <c r="M12" s="13"/>
      <c r="N12" s="13"/>
      <c r="O12" s="24">
        <f t="shared" si="0"/>
        <v>0</v>
      </c>
      <c r="P12" s="24">
        <f t="shared" si="1"/>
        <v>14470.86089</v>
      </c>
      <c r="Q12" s="46"/>
    </row>
    <row r="13" spans="1:17" x14ac:dyDescent="0.2">
      <c r="A13" s="34">
        <v>914807077</v>
      </c>
      <c r="B13" s="6" t="s">
        <v>5</v>
      </c>
      <c r="C13" s="13">
        <v>6689.0830299999998</v>
      </c>
      <c r="D13" s="10">
        <v>5982.3708829999996</v>
      </c>
      <c r="E13" s="10">
        <v>6075.1168909999997</v>
      </c>
      <c r="F13" s="10">
        <v>10789.389416</v>
      </c>
      <c r="G13" s="10">
        <v>7188.5496080000003</v>
      </c>
      <c r="H13" s="10">
        <v>6284.0967559999999</v>
      </c>
      <c r="I13" s="10">
        <v>10096.499342999999</v>
      </c>
      <c r="J13" s="10">
        <v>13094.64529</v>
      </c>
      <c r="K13" s="10">
        <v>11168.036452</v>
      </c>
      <c r="L13" s="10">
        <v>11664.215002999999</v>
      </c>
      <c r="M13" s="13">
        <v>10490.239659999999</v>
      </c>
      <c r="N13" s="13">
        <v>5236.587923</v>
      </c>
      <c r="O13" s="24">
        <f t="shared" si="0"/>
        <v>0</v>
      </c>
      <c r="P13" s="24">
        <f t="shared" si="1"/>
        <v>104758.83025499999</v>
      </c>
      <c r="Q13" s="46"/>
    </row>
    <row r="14" spans="1:17" x14ac:dyDescent="0.2">
      <c r="A14" s="34">
        <v>981355210</v>
      </c>
      <c r="B14" s="6" t="s">
        <v>6</v>
      </c>
      <c r="C14" s="13">
        <v>5380.1245630000003</v>
      </c>
      <c r="D14" s="10">
        <v>4747.2459760000002</v>
      </c>
      <c r="E14" s="10">
        <v>3687.208341</v>
      </c>
      <c r="F14" s="10">
        <v>3472.117178</v>
      </c>
      <c r="G14" s="10">
        <v>538.81822199999999</v>
      </c>
      <c r="H14" s="10">
        <v>762.85236799999996</v>
      </c>
      <c r="I14" s="10">
        <v>274.29045300000001</v>
      </c>
      <c r="J14" s="10">
        <v>-198.16234299999999</v>
      </c>
      <c r="K14" s="10">
        <v>-22.148230000000002</v>
      </c>
      <c r="L14" s="10">
        <v>0</v>
      </c>
      <c r="M14" s="13">
        <v>-40.509343999999999</v>
      </c>
      <c r="N14" s="13">
        <v>-2251.7143160000001</v>
      </c>
      <c r="O14" s="24">
        <f t="shared" si="0"/>
        <v>-2512.5342330000003</v>
      </c>
      <c r="P14" s="24">
        <f t="shared" si="1"/>
        <v>18862.657101000001</v>
      </c>
      <c r="Q14" s="46"/>
    </row>
    <row r="15" spans="1:17" x14ac:dyDescent="0.2">
      <c r="A15" s="34">
        <v>929559428</v>
      </c>
      <c r="B15" s="6" t="s">
        <v>86</v>
      </c>
      <c r="C15" s="13">
        <v>2289.982305</v>
      </c>
      <c r="D15" s="10">
        <v>1752.134399</v>
      </c>
      <c r="E15" s="10">
        <v>1148.074239</v>
      </c>
      <c r="F15" s="10">
        <v>1391.6536430000001</v>
      </c>
      <c r="G15" s="10">
        <v>589.31053799999995</v>
      </c>
      <c r="H15" s="10">
        <v>830.78388800000005</v>
      </c>
      <c r="I15" s="10">
        <v>1075.758705</v>
      </c>
      <c r="J15" s="10">
        <v>1510.8271460000001</v>
      </c>
      <c r="K15" s="10">
        <v>1336.9149689999999</v>
      </c>
      <c r="L15" s="10"/>
      <c r="M15" s="13"/>
      <c r="N15" s="13"/>
      <c r="O15" s="24">
        <f t="shared" si="0"/>
        <v>0</v>
      </c>
      <c r="P15" s="24">
        <f t="shared" si="1"/>
        <v>11925.439831999998</v>
      </c>
      <c r="Q15" s="46"/>
    </row>
    <row r="16" spans="1:17" x14ac:dyDescent="0.2">
      <c r="A16" s="34">
        <v>953133210</v>
      </c>
      <c r="B16" s="6" t="s">
        <v>7</v>
      </c>
      <c r="C16" s="13">
        <v>1652.6230190000001</v>
      </c>
      <c r="D16" s="10">
        <v>1589.008501</v>
      </c>
      <c r="E16" s="10">
        <v>1686.23847</v>
      </c>
      <c r="F16" s="10">
        <v>2044.2903140000001</v>
      </c>
      <c r="G16" s="10">
        <v>1043.9379610000001</v>
      </c>
      <c r="H16" s="10">
        <v>1146.4658030000001</v>
      </c>
      <c r="I16" s="10">
        <v>1349.061788</v>
      </c>
      <c r="J16" s="10">
        <v>1508.965211</v>
      </c>
      <c r="K16" s="10">
        <v>1168.688296</v>
      </c>
      <c r="L16" s="10">
        <v>346.48083800000001</v>
      </c>
      <c r="M16" s="13">
        <v>74.272597000000005</v>
      </c>
      <c r="N16" s="23">
        <v>694.65573400000005</v>
      </c>
      <c r="O16" s="24">
        <f t="shared" si="0"/>
        <v>0</v>
      </c>
      <c r="P16" s="24">
        <f t="shared" si="1"/>
        <v>14304.688531999998</v>
      </c>
      <c r="Q16" s="46"/>
    </row>
    <row r="17" spans="1:17" ht="30" x14ac:dyDescent="0.2">
      <c r="A17" s="34">
        <v>930459321</v>
      </c>
      <c r="B17" s="6" t="s">
        <v>53</v>
      </c>
      <c r="C17" s="13">
        <v>1174.9483479999999</v>
      </c>
      <c r="D17" s="10">
        <v>1431.801422</v>
      </c>
      <c r="E17" s="10">
        <v>655.12359800000002</v>
      </c>
      <c r="F17" s="10">
        <v>501.15438999999998</v>
      </c>
      <c r="G17" s="10">
        <v>78.924870999999996</v>
      </c>
      <c r="H17" s="10">
        <v>-15.277495999999999</v>
      </c>
      <c r="I17" s="10">
        <v>-10.218031999999999</v>
      </c>
      <c r="J17" s="10">
        <v>0</v>
      </c>
      <c r="K17" s="10">
        <v>0</v>
      </c>
      <c r="L17" s="10">
        <v>0</v>
      </c>
      <c r="M17" s="13"/>
      <c r="N17" s="13"/>
      <c r="O17" s="24">
        <f t="shared" si="0"/>
        <v>-25.495528</v>
      </c>
      <c r="P17" s="24">
        <f t="shared" si="1"/>
        <v>3841.9526290000003</v>
      </c>
      <c r="Q17" s="46"/>
    </row>
    <row r="18" spans="1:17" x14ac:dyDescent="0.2">
      <c r="A18" s="34">
        <v>985706050</v>
      </c>
      <c r="B18" s="6" t="s">
        <v>87</v>
      </c>
      <c r="C18" s="10">
        <v>1237.4877369999999</v>
      </c>
      <c r="D18" s="10">
        <v>1245.6140370000001</v>
      </c>
      <c r="E18" s="10">
        <v>681.72305200000005</v>
      </c>
      <c r="F18" s="10">
        <v>1341.411807</v>
      </c>
      <c r="G18" s="10">
        <v>323.34320500000001</v>
      </c>
      <c r="H18" s="10">
        <v>1743.462115</v>
      </c>
      <c r="I18" s="10">
        <v>348.00324799999999</v>
      </c>
      <c r="J18" s="10">
        <v>-78.815664999999996</v>
      </c>
      <c r="K18" s="10">
        <v>-233.57143400000001</v>
      </c>
      <c r="L18" s="10">
        <v>-73.273137000000006</v>
      </c>
      <c r="M18" s="13">
        <v>-3403.4765069999999</v>
      </c>
      <c r="N18" s="13"/>
      <c r="O18" s="24">
        <f t="shared" si="0"/>
        <v>-3789.136743</v>
      </c>
      <c r="P18" s="24">
        <f t="shared" si="1"/>
        <v>6921.0452010000008</v>
      </c>
      <c r="Q18" s="46"/>
    </row>
    <row r="19" spans="1:17" x14ac:dyDescent="0.2">
      <c r="A19" s="34">
        <v>984131941</v>
      </c>
      <c r="B19" s="6" t="s">
        <v>12</v>
      </c>
      <c r="C19" s="10">
        <v>11.130939</v>
      </c>
      <c r="D19" s="15">
        <v>-2.4346899999999998</v>
      </c>
      <c r="E19" s="10">
        <v>0</v>
      </c>
      <c r="F19" s="10">
        <v>0</v>
      </c>
      <c r="G19" s="10"/>
      <c r="H19" s="10"/>
      <c r="I19" s="10"/>
      <c r="J19" s="10"/>
      <c r="K19" s="10"/>
      <c r="L19" s="10"/>
      <c r="M19" s="13"/>
      <c r="N19" s="13"/>
      <c r="O19" s="24">
        <f t="shared" si="0"/>
        <v>-2.4346899999999998</v>
      </c>
      <c r="P19" s="24">
        <f t="shared" si="1"/>
        <v>11.130939</v>
      </c>
      <c r="Q19" s="46"/>
    </row>
    <row r="20" spans="1:17" ht="30" x14ac:dyDescent="0.2">
      <c r="A20" s="34">
        <v>977026792</v>
      </c>
      <c r="B20" s="6" t="s">
        <v>88</v>
      </c>
      <c r="C20" s="10">
        <v>0</v>
      </c>
      <c r="D20" s="10">
        <v>0</v>
      </c>
      <c r="E20" s="10">
        <v>0</v>
      </c>
      <c r="F20" s="10">
        <v>0</v>
      </c>
      <c r="G20" s="10">
        <v>-79.249720999999994</v>
      </c>
      <c r="H20" s="10">
        <v>18.013582</v>
      </c>
      <c r="I20" s="10">
        <v>0</v>
      </c>
      <c r="J20" s="10"/>
      <c r="K20" s="10"/>
      <c r="L20" s="10"/>
      <c r="M20" s="13"/>
      <c r="N20" s="13"/>
      <c r="O20" s="24">
        <f t="shared" si="0"/>
        <v>-79.249720999999994</v>
      </c>
      <c r="P20" s="24">
        <f t="shared" si="1"/>
        <v>18.013582</v>
      </c>
      <c r="Q20" s="46"/>
    </row>
    <row r="21" spans="1:17" ht="45" x14ac:dyDescent="0.2">
      <c r="A21" s="34">
        <v>982953901</v>
      </c>
      <c r="B21" s="6" t="s">
        <v>89</v>
      </c>
      <c r="C21" s="10">
        <v>718.92932299999995</v>
      </c>
      <c r="D21" s="10">
        <v>0</v>
      </c>
      <c r="E21" s="10">
        <v>0</v>
      </c>
      <c r="F21" s="10"/>
      <c r="G21" s="10"/>
      <c r="H21" s="10"/>
      <c r="I21" s="10"/>
      <c r="J21" s="10"/>
      <c r="K21" s="10"/>
      <c r="L21" s="10"/>
      <c r="M21" s="13"/>
      <c r="N21" s="13"/>
      <c r="O21" s="24">
        <f t="shared" si="0"/>
        <v>0</v>
      </c>
      <c r="P21" s="24">
        <f t="shared" si="1"/>
        <v>718.92932299999995</v>
      </c>
      <c r="Q21" s="46"/>
    </row>
    <row r="22" spans="1:17" x14ac:dyDescent="0.2">
      <c r="A22" s="34">
        <v>997198336</v>
      </c>
      <c r="B22" s="6" t="s">
        <v>90</v>
      </c>
      <c r="C22" s="10"/>
      <c r="D22" s="10"/>
      <c r="E22" s="10"/>
      <c r="F22" s="10"/>
      <c r="G22" s="10"/>
      <c r="H22" s="10"/>
      <c r="I22" s="10">
        <v>0</v>
      </c>
      <c r="J22" s="10">
        <v>-17.630223999999998</v>
      </c>
      <c r="K22" s="10"/>
      <c r="L22" s="10"/>
      <c r="M22" s="13"/>
      <c r="N22" s="13"/>
      <c r="O22" s="24">
        <f t="shared" si="0"/>
        <v>-17.630223999999998</v>
      </c>
      <c r="P22" s="24">
        <f t="shared" si="1"/>
        <v>0</v>
      </c>
      <c r="Q22" s="46"/>
    </row>
    <row r="23" spans="1:17" x14ac:dyDescent="0.2">
      <c r="A23" s="34">
        <v>926620207</v>
      </c>
      <c r="B23" s="6" t="s">
        <v>43</v>
      </c>
      <c r="C23" s="10">
        <v>1086.17785</v>
      </c>
      <c r="D23" s="10">
        <v>667.88014899999996</v>
      </c>
      <c r="E23" s="10">
        <v>249.93694400000001</v>
      </c>
      <c r="F23" s="10">
        <v>343.50859100000002</v>
      </c>
      <c r="G23" s="10">
        <v>0</v>
      </c>
      <c r="H23" s="10">
        <v>0</v>
      </c>
      <c r="I23" s="10">
        <v>755.812816</v>
      </c>
      <c r="J23" s="10">
        <v>882.75091099999997</v>
      </c>
      <c r="K23" s="10">
        <v>1529.7164990000001</v>
      </c>
      <c r="L23" s="10">
        <v>1216.074083</v>
      </c>
      <c r="M23" s="13">
        <v>32.088880000000003</v>
      </c>
      <c r="N23" s="23">
        <v>199.91977600000001</v>
      </c>
      <c r="O23" s="24">
        <f t="shared" si="0"/>
        <v>0</v>
      </c>
      <c r="P23" s="24">
        <f t="shared" si="1"/>
        <v>6963.8664989999997</v>
      </c>
      <c r="Q23" s="46"/>
    </row>
    <row r="24" spans="1:17" x14ac:dyDescent="0.2">
      <c r="A24" s="34">
        <v>980429636</v>
      </c>
      <c r="B24" s="6" t="s">
        <v>91</v>
      </c>
      <c r="C24" s="10">
        <v>591.50418000000002</v>
      </c>
      <c r="D24" s="10">
        <v>616.20119599999998</v>
      </c>
      <c r="E24" s="10">
        <v>547.18146899999999</v>
      </c>
      <c r="F24" s="10">
        <v>511.29160899999999</v>
      </c>
      <c r="G24" s="10">
        <v>584.221678</v>
      </c>
      <c r="H24" s="10"/>
      <c r="I24" s="10"/>
      <c r="J24" s="10"/>
      <c r="K24" s="10"/>
      <c r="L24" s="10"/>
      <c r="M24" s="13"/>
      <c r="N24" s="13"/>
      <c r="O24" s="24">
        <f t="shared" si="0"/>
        <v>0</v>
      </c>
      <c r="P24" s="24">
        <f t="shared" si="1"/>
        <v>2850.4001319999998</v>
      </c>
      <c r="Q24" s="46"/>
    </row>
    <row r="25" spans="1:17" s="3" customFormat="1" x14ac:dyDescent="0.2">
      <c r="A25" s="34">
        <v>930322784</v>
      </c>
      <c r="B25" s="6" t="s">
        <v>8</v>
      </c>
      <c r="C25" s="13">
        <v>588.45626800000002</v>
      </c>
      <c r="D25" s="10">
        <v>543.92735500000003</v>
      </c>
      <c r="E25" s="10">
        <v>251.076806</v>
      </c>
      <c r="F25" s="10">
        <v>492.97419400000001</v>
      </c>
      <c r="G25" s="10">
        <v>259.990906</v>
      </c>
      <c r="H25" s="10">
        <v>380.74342000000001</v>
      </c>
      <c r="I25" s="10">
        <v>220.59982400000001</v>
      </c>
      <c r="J25" s="10">
        <v>88.211832999999999</v>
      </c>
      <c r="K25" s="10">
        <v>11.907878</v>
      </c>
      <c r="L25" s="10">
        <v>-86.633308999999997</v>
      </c>
      <c r="M25" s="13">
        <v>-147.53899100000001</v>
      </c>
      <c r="N25" s="13">
        <v>-68.375829999999993</v>
      </c>
      <c r="O25" s="24">
        <f t="shared" si="0"/>
        <v>-302.54813000000001</v>
      </c>
      <c r="P25" s="24">
        <f t="shared" si="1"/>
        <v>2837.8884839999996</v>
      </c>
      <c r="Q25" s="46"/>
    </row>
    <row r="26" spans="1:17" x14ac:dyDescent="0.2">
      <c r="A26" s="34">
        <v>910226010</v>
      </c>
      <c r="B26" s="6" t="s">
        <v>92</v>
      </c>
      <c r="C26" s="13">
        <v>0</v>
      </c>
      <c r="D26" s="10">
        <v>0</v>
      </c>
      <c r="E26" s="10"/>
      <c r="F26" s="10"/>
      <c r="G26" s="16"/>
      <c r="H26" s="10"/>
      <c r="I26" s="10"/>
      <c r="J26" s="10"/>
      <c r="K26" s="10"/>
      <c r="L26" s="10"/>
      <c r="M26" s="13"/>
      <c r="N26" s="13"/>
      <c r="O26" s="24">
        <f t="shared" si="0"/>
        <v>0</v>
      </c>
      <c r="P26" s="24">
        <f t="shared" si="1"/>
        <v>0</v>
      </c>
      <c r="Q26" s="46"/>
    </row>
    <row r="27" spans="1:17" ht="45" x14ac:dyDescent="0.2">
      <c r="A27" s="34">
        <v>985740909</v>
      </c>
      <c r="B27" s="6" t="s">
        <v>93</v>
      </c>
      <c r="C27" s="13">
        <v>726.02921800000001</v>
      </c>
      <c r="D27" s="10">
        <v>429.43649199999999</v>
      </c>
      <c r="E27" s="10">
        <v>-147.99386899999999</v>
      </c>
      <c r="F27" s="10">
        <v>535.42803900000001</v>
      </c>
      <c r="G27" s="10">
        <v>-214.07071500000001</v>
      </c>
      <c r="H27" s="10">
        <v>-237.495677</v>
      </c>
      <c r="I27" s="10">
        <v>-364.72349300000002</v>
      </c>
      <c r="J27" s="10">
        <v>-323.609082</v>
      </c>
      <c r="K27" s="10">
        <v>0</v>
      </c>
      <c r="L27" s="10">
        <v>0</v>
      </c>
      <c r="M27" s="13">
        <v>209.19571400000001</v>
      </c>
      <c r="N27" s="13"/>
      <c r="O27" s="24">
        <f t="shared" si="0"/>
        <v>-1287.892836</v>
      </c>
      <c r="P27" s="24">
        <f t="shared" si="1"/>
        <v>1900.0894629999998</v>
      </c>
      <c r="Q27" s="46"/>
    </row>
    <row r="28" spans="1:17" x14ac:dyDescent="0.2">
      <c r="A28" s="34">
        <v>918352074</v>
      </c>
      <c r="B28" s="6" t="s">
        <v>9</v>
      </c>
      <c r="C28" s="13">
        <v>370.14033599999999</v>
      </c>
      <c r="D28" s="10">
        <v>425.10384699999997</v>
      </c>
      <c r="E28" s="10">
        <v>363.03909499999997</v>
      </c>
      <c r="F28" s="10">
        <v>346.43249200000002</v>
      </c>
      <c r="G28" s="10">
        <v>386.93311399999999</v>
      </c>
      <c r="H28" s="10">
        <v>348.51533999999998</v>
      </c>
      <c r="I28" s="10">
        <v>249.79898399999999</v>
      </c>
      <c r="J28" s="10">
        <v>225.33345299999999</v>
      </c>
      <c r="K28" s="10">
        <v>205.54174900000001</v>
      </c>
      <c r="L28" s="10">
        <v>247.73064299999999</v>
      </c>
      <c r="M28" s="13">
        <v>229.25080500000001</v>
      </c>
      <c r="N28" s="23">
        <v>264.13485400000002</v>
      </c>
      <c r="O28" s="24">
        <f t="shared" si="0"/>
        <v>0</v>
      </c>
      <c r="P28" s="24">
        <f t="shared" si="1"/>
        <v>3661.9547119999997</v>
      </c>
      <c r="Q28" s="46"/>
    </row>
    <row r="29" spans="1:17" ht="30" x14ac:dyDescent="0.2">
      <c r="A29" s="34">
        <v>987863749</v>
      </c>
      <c r="B29" s="6" t="s">
        <v>44</v>
      </c>
      <c r="C29" s="13">
        <v>-4.0867430000000002</v>
      </c>
      <c r="D29" s="10">
        <v>376.51934799999998</v>
      </c>
      <c r="E29" s="10">
        <v>37.315415999999999</v>
      </c>
      <c r="F29" s="10">
        <v>93.879469999999998</v>
      </c>
      <c r="G29" s="10">
        <v>-168.24816200000001</v>
      </c>
      <c r="H29" s="10">
        <v>-67.039288999999997</v>
      </c>
      <c r="I29" s="10">
        <v>-77.308363999999997</v>
      </c>
      <c r="J29" s="10">
        <v>-438.22366499999998</v>
      </c>
      <c r="K29" s="10">
        <v>-207.23542900000001</v>
      </c>
      <c r="L29" s="10">
        <v>-173.130179</v>
      </c>
      <c r="M29" s="13">
        <v>-14.484188</v>
      </c>
      <c r="N29" s="13">
        <v>-3.4648810000000001</v>
      </c>
      <c r="O29" s="24">
        <f t="shared" si="0"/>
        <v>-1153.2209</v>
      </c>
      <c r="P29" s="24">
        <f t="shared" si="1"/>
        <v>507.71423399999992</v>
      </c>
      <c r="Q29" s="46"/>
    </row>
    <row r="30" spans="1:17" x14ac:dyDescent="0.2">
      <c r="A30" s="34">
        <v>975871932</v>
      </c>
      <c r="B30" s="6" t="s">
        <v>10</v>
      </c>
      <c r="C30" s="13">
        <v>231.06977900000001</v>
      </c>
      <c r="D30" s="10">
        <v>222.46119899999999</v>
      </c>
      <c r="E30" s="10">
        <v>165.89357100000001</v>
      </c>
      <c r="F30" s="10">
        <v>179.38659000000001</v>
      </c>
      <c r="G30" s="10">
        <v>92.000685000000004</v>
      </c>
      <c r="H30" s="10">
        <v>68.715933000000007</v>
      </c>
      <c r="I30" s="10">
        <v>59.649317000000003</v>
      </c>
      <c r="J30" s="10">
        <v>48.291620999999999</v>
      </c>
      <c r="K30" s="10">
        <v>52.015442999999998</v>
      </c>
      <c r="L30" s="10">
        <v>95.261645999999999</v>
      </c>
      <c r="M30" s="13">
        <v>114.443747</v>
      </c>
      <c r="N30" s="23">
        <v>109.09202000000001</v>
      </c>
      <c r="O30" s="24">
        <f t="shared" si="0"/>
        <v>0</v>
      </c>
      <c r="P30" s="24">
        <f t="shared" si="1"/>
        <v>1438.281551</v>
      </c>
      <c r="Q30" s="46"/>
    </row>
    <row r="31" spans="1:17" ht="30" x14ac:dyDescent="0.2">
      <c r="A31" s="35">
        <v>987008644</v>
      </c>
      <c r="B31" s="6" t="s">
        <v>64</v>
      </c>
      <c r="C31" s="13"/>
      <c r="D31" s="10">
        <v>121.40473</v>
      </c>
      <c r="E31" s="10">
        <v>128.569276</v>
      </c>
      <c r="F31" s="10">
        <v>436.51764800000001</v>
      </c>
      <c r="G31" s="10">
        <v>291.267428</v>
      </c>
      <c r="H31" s="10">
        <v>231.43320499999999</v>
      </c>
      <c r="I31" s="10">
        <v>0</v>
      </c>
      <c r="J31" s="10">
        <v>0</v>
      </c>
      <c r="K31" s="10">
        <v>-377.97130900000002</v>
      </c>
      <c r="L31" s="10">
        <v>-314.45849600000003</v>
      </c>
      <c r="M31" s="13">
        <v>-118.23982599999999</v>
      </c>
      <c r="N31" s="13">
        <v>-401.02064000000001</v>
      </c>
      <c r="O31" s="24">
        <f t="shared" si="0"/>
        <v>-1211.6902709999999</v>
      </c>
      <c r="P31" s="24">
        <f t="shared" si="1"/>
        <v>1209.1922870000001</v>
      </c>
      <c r="Q31" s="46"/>
    </row>
    <row r="32" spans="1:17" x14ac:dyDescent="0.2">
      <c r="A32" s="34">
        <v>931713671</v>
      </c>
      <c r="B32" s="6" t="s">
        <v>45</v>
      </c>
      <c r="C32" s="13">
        <v>389.90158600000001</v>
      </c>
      <c r="D32" s="10">
        <v>52.287770000000002</v>
      </c>
      <c r="E32" s="15">
        <v>-397.636481</v>
      </c>
      <c r="F32" s="10">
        <v>774.82066399999997</v>
      </c>
      <c r="G32" s="10">
        <v>278.39416699999998</v>
      </c>
      <c r="H32" s="10">
        <v>1084.375284</v>
      </c>
      <c r="I32" s="10">
        <v>1966.7903470000001</v>
      </c>
      <c r="J32" s="10">
        <v>3501.950468</v>
      </c>
      <c r="K32" s="10">
        <v>2142.7370649999998</v>
      </c>
      <c r="L32" s="10">
        <v>6302.9899580000001</v>
      </c>
      <c r="M32" s="13">
        <v>4926.4324150000002</v>
      </c>
      <c r="N32" s="13">
        <v>2216.6945009999999</v>
      </c>
      <c r="O32" s="24">
        <f t="shared" si="0"/>
        <v>-397.636481</v>
      </c>
      <c r="P32" s="24">
        <f t="shared" si="1"/>
        <v>23637.374225</v>
      </c>
      <c r="Q32" s="46"/>
    </row>
    <row r="33" spans="1:17" x14ac:dyDescent="0.2">
      <c r="A33" s="35">
        <v>946680591</v>
      </c>
      <c r="B33" s="6" t="s">
        <v>65</v>
      </c>
      <c r="C33" s="13">
        <v>9.3937080000000002</v>
      </c>
      <c r="D33" s="10">
        <v>24.239550999999999</v>
      </c>
      <c r="E33" s="10">
        <v>11.581982999999999</v>
      </c>
      <c r="F33" s="10">
        <v>3.191262</v>
      </c>
      <c r="G33" s="10">
        <v>-41.840380000000003</v>
      </c>
      <c r="H33" s="10">
        <v>-60.303494999999998</v>
      </c>
      <c r="I33" s="10">
        <v>-26.268846</v>
      </c>
      <c r="J33" s="10">
        <v>-12.441046999999999</v>
      </c>
      <c r="K33" s="10">
        <v>-15.374256000000001</v>
      </c>
      <c r="L33" s="10">
        <v>-67.317950999999994</v>
      </c>
      <c r="M33" s="13">
        <v>-96.006478999999999</v>
      </c>
      <c r="N33" s="23">
        <v>-30.432254</v>
      </c>
      <c r="O33" s="24">
        <f t="shared" si="0"/>
        <v>-349.98470800000001</v>
      </c>
      <c r="P33" s="24">
        <f t="shared" si="1"/>
        <v>48.406503999999998</v>
      </c>
      <c r="Q33" s="46"/>
    </row>
    <row r="34" spans="1:17" ht="30" x14ac:dyDescent="0.2">
      <c r="A34" s="35">
        <v>934651758</v>
      </c>
      <c r="B34" s="6" t="s">
        <v>66</v>
      </c>
      <c r="C34" s="13">
        <v>53.816664000000003</v>
      </c>
      <c r="D34" s="10">
        <v>54.743324000000001</v>
      </c>
      <c r="E34" s="10">
        <v>2.5232030000000001</v>
      </c>
      <c r="F34" s="10">
        <v>154.69999999999999</v>
      </c>
      <c r="G34" s="10">
        <v>-708.7</v>
      </c>
      <c r="H34" s="10">
        <v>-151</v>
      </c>
      <c r="I34" s="10">
        <v>-276.5</v>
      </c>
      <c r="J34" s="10">
        <v>-332.7</v>
      </c>
      <c r="K34" s="10">
        <v>-521</v>
      </c>
      <c r="L34" s="10">
        <v>-580.9</v>
      </c>
      <c r="M34" s="13">
        <v>-599.55728799999997</v>
      </c>
      <c r="N34" s="13">
        <v>-245.24875700000001</v>
      </c>
      <c r="O34" s="24">
        <f t="shared" si="0"/>
        <v>-3415.606045</v>
      </c>
      <c r="P34" s="24">
        <f t="shared" si="1"/>
        <v>265.78319099999999</v>
      </c>
      <c r="Q34" s="46"/>
    </row>
    <row r="35" spans="1:17" x14ac:dyDescent="0.2">
      <c r="A35" s="34">
        <v>891083092</v>
      </c>
      <c r="B35" s="6" t="s">
        <v>21</v>
      </c>
      <c r="C35" s="13"/>
      <c r="D35" s="10"/>
      <c r="E35" s="10">
        <v>0</v>
      </c>
      <c r="F35" s="10">
        <v>-4.8816319999999997</v>
      </c>
      <c r="G35" s="10">
        <v>-13.637235</v>
      </c>
      <c r="H35" s="10">
        <v>-4.9414369999999996</v>
      </c>
      <c r="I35" s="10">
        <v>-22.381803999999999</v>
      </c>
      <c r="J35" s="10">
        <v>-89.415631000000005</v>
      </c>
      <c r="K35" s="10"/>
      <c r="L35" s="10"/>
      <c r="M35" s="13"/>
      <c r="N35" s="13"/>
      <c r="O35" s="24">
        <f t="shared" si="0"/>
        <v>-135.25773900000002</v>
      </c>
      <c r="P35" s="24">
        <f t="shared" si="1"/>
        <v>0</v>
      </c>
      <c r="Q35" s="46"/>
    </row>
    <row r="36" spans="1:17" x14ac:dyDescent="0.2">
      <c r="A36" s="34">
        <v>928008398</v>
      </c>
      <c r="B36" s="6" t="s">
        <v>94</v>
      </c>
      <c r="C36" s="13">
        <v>0</v>
      </c>
      <c r="D36" s="10">
        <v>0</v>
      </c>
      <c r="E36" s="10">
        <v>0</v>
      </c>
      <c r="F36" s="10">
        <v>0</v>
      </c>
      <c r="G36" s="10"/>
      <c r="H36" s="10"/>
      <c r="I36" s="10"/>
      <c r="J36" s="10"/>
      <c r="K36" s="10"/>
      <c r="L36" s="10"/>
      <c r="M36" s="13"/>
      <c r="N36" s="13"/>
      <c r="O36" s="24">
        <f t="shared" si="0"/>
        <v>0</v>
      </c>
      <c r="P36" s="24">
        <f t="shared" si="1"/>
        <v>0</v>
      </c>
      <c r="Q36" s="46"/>
    </row>
    <row r="37" spans="1:17" x14ac:dyDescent="0.2">
      <c r="A37" s="34">
        <v>986597840</v>
      </c>
      <c r="B37" s="6" t="s">
        <v>95</v>
      </c>
      <c r="C37" s="13">
        <v>0</v>
      </c>
      <c r="D37" s="10">
        <v>0</v>
      </c>
      <c r="E37" s="10"/>
      <c r="F37" s="10"/>
      <c r="G37" s="10"/>
      <c r="H37" s="10"/>
      <c r="I37" s="10"/>
      <c r="J37" s="10"/>
      <c r="K37" s="10"/>
      <c r="L37" s="10"/>
      <c r="M37" s="13"/>
      <c r="N37" s="13"/>
      <c r="O37" s="24">
        <f t="shared" si="0"/>
        <v>0</v>
      </c>
      <c r="P37" s="24">
        <f t="shared" si="1"/>
        <v>0</v>
      </c>
      <c r="Q37" s="46"/>
    </row>
    <row r="38" spans="1:17" x14ac:dyDescent="0.2">
      <c r="A38" s="34">
        <v>981602544</v>
      </c>
      <c r="B38" s="6" t="s">
        <v>24</v>
      </c>
      <c r="C38" s="13"/>
      <c r="D38" s="10">
        <v>0</v>
      </c>
      <c r="E38" s="10"/>
      <c r="F38" s="10"/>
      <c r="G38" s="10"/>
      <c r="H38" s="10"/>
      <c r="I38" s="10"/>
      <c r="J38" s="10"/>
      <c r="K38" s="10"/>
      <c r="L38" s="10"/>
      <c r="M38" s="13"/>
      <c r="N38" s="13"/>
      <c r="O38" s="24">
        <f t="shared" si="0"/>
        <v>0</v>
      </c>
      <c r="P38" s="24">
        <f t="shared" si="1"/>
        <v>0</v>
      </c>
      <c r="Q38" s="46"/>
    </row>
    <row r="39" spans="1:17" x14ac:dyDescent="0.2">
      <c r="A39" s="34">
        <v>990392463</v>
      </c>
      <c r="B39" s="6" t="s">
        <v>96</v>
      </c>
      <c r="C39" s="13">
        <v>-0.35075400000000001</v>
      </c>
      <c r="D39" s="15">
        <v>-0.111401</v>
      </c>
      <c r="E39" s="15">
        <v>-0.31869900000000001</v>
      </c>
      <c r="F39" s="10"/>
      <c r="G39" s="10"/>
      <c r="H39" s="10"/>
      <c r="I39" s="10"/>
      <c r="J39" s="10"/>
      <c r="K39" s="10"/>
      <c r="L39" s="10"/>
      <c r="M39" s="13"/>
      <c r="N39" s="13"/>
      <c r="O39" s="24">
        <f t="shared" si="0"/>
        <v>-0.78085399999999994</v>
      </c>
      <c r="P39" s="24">
        <f t="shared" si="1"/>
        <v>0</v>
      </c>
      <c r="Q39" s="46"/>
    </row>
    <row r="40" spans="1:17" ht="45" x14ac:dyDescent="0.2">
      <c r="A40" s="35">
        <v>990809712</v>
      </c>
      <c r="B40" s="6" t="s">
        <v>67</v>
      </c>
      <c r="C40" s="13"/>
      <c r="D40" s="15"/>
      <c r="E40" s="15">
        <v>-62.479669000000001</v>
      </c>
      <c r="F40" s="10">
        <v>-42.074728999999998</v>
      </c>
      <c r="G40" s="10">
        <v>-87.806696000000002</v>
      </c>
      <c r="H40" s="10">
        <v>-68.427498</v>
      </c>
      <c r="I40" s="10">
        <v>-153.96192099999999</v>
      </c>
      <c r="J40" s="10">
        <v>-22.864733999999999</v>
      </c>
      <c r="K40" s="10">
        <v>-6.979514</v>
      </c>
      <c r="L40" s="10">
        <v>-5.7967899999999997</v>
      </c>
      <c r="M40" s="13">
        <v>-80.537475999999998</v>
      </c>
      <c r="N40" s="23">
        <v>-1.0150779999999999</v>
      </c>
      <c r="O40" s="24">
        <f t="shared" si="0"/>
        <v>-531.94410499999992</v>
      </c>
      <c r="P40" s="24">
        <f t="shared" si="1"/>
        <v>0</v>
      </c>
      <c r="Q40" s="46"/>
    </row>
    <row r="41" spans="1:17" ht="30" x14ac:dyDescent="0.2">
      <c r="A41" s="34">
        <v>983430783</v>
      </c>
      <c r="B41" s="6" t="s">
        <v>97</v>
      </c>
      <c r="C41" s="13">
        <v>-4.7377000000000002</v>
      </c>
      <c r="D41" s="15">
        <v>-0.653972</v>
      </c>
      <c r="E41" s="15">
        <v>-1.8590100000000001</v>
      </c>
      <c r="F41" s="10">
        <v>-0.39476699999999998</v>
      </c>
      <c r="G41" s="10">
        <v>-0.14990500000000001</v>
      </c>
      <c r="H41" s="10">
        <v>-0.28643600000000002</v>
      </c>
      <c r="I41" s="10"/>
      <c r="J41" s="10"/>
      <c r="K41" s="10"/>
      <c r="L41" s="10"/>
      <c r="M41" s="13"/>
      <c r="N41" s="13"/>
      <c r="O41" s="24">
        <f t="shared" si="0"/>
        <v>-8.0817899999999998</v>
      </c>
      <c r="P41" s="24">
        <f t="shared" si="1"/>
        <v>0</v>
      </c>
      <c r="Q41" s="46"/>
    </row>
    <row r="42" spans="1:17" ht="30" x14ac:dyDescent="0.2">
      <c r="A42" s="34">
        <v>986478434</v>
      </c>
      <c r="B42" s="6" t="s">
        <v>54</v>
      </c>
      <c r="C42" s="13">
        <v>0</v>
      </c>
      <c r="D42" s="15">
        <v>-25.134519000000001</v>
      </c>
      <c r="E42" s="15">
        <v>-122.824676</v>
      </c>
      <c r="F42" s="10">
        <v>-344.29961200000002</v>
      </c>
      <c r="G42" s="10">
        <v>-96.063685000000007</v>
      </c>
      <c r="H42" s="10">
        <v>-344.59133700000001</v>
      </c>
      <c r="I42" s="10">
        <v>-695.300791</v>
      </c>
      <c r="J42" s="10">
        <v>-1215.899805</v>
      </c>
      <c r="K42" s="10">
        <v>-833.09710099999995</v>
      </c>
      <c r="L42" s="10">
        <v>-514.81033300000001</v>
      </c>
      <c r="M42" s="13">
        <v>-577.51381700000002</v>
      </c>
      <c r="N42" s="13">
        <v>-133.77809500000001</v>
      </c>
      <c r="O42" s="24">
        <f t="shared" si="0"/>
        <v>-4903.3137710000001</v>
      </c>
      <c r="P42" s="24">
        <f t="shared" si="1"/>
        <v>0</v>
      </c>
      <c r="Q42" s="46"/>
    </row>
    <row r="43" spans="1:17" x14ac:dyDescent="0.2">
      <c r="A43" s="34">
        <v>989490168</v>
      </c>
      <c r="B43" s="6" t="s">
        <v>11</v>
      </c>
      <c r="C43" s="23"/>
      <c r="D43" s="15">
        <v>-1.369888</v>
      </c>
      <c r="E43" s="15">
        <v>-50.023296999999999</v>
      </c>
      <c r="F43" s="10"/>
      <c r="G43" s="10">
        <v>-83.825839999999999</v>
      </c>
      <c r="H43" s="10">
        <v>-534.61960499999998</v>
      </c>
      <c r="I43" s="10">
        <v>-18.397542000000001</v>
      </c>
      <c r="J43" s="10">
        <v>0</v>
      </c>
      <c r="K43" s="10">
        <v>-356.41577799999999</v>
      </c>
      <c r="L43" s="10">
        <v>-342.79942299999999</v>
      </c>
      <c r="M43" s="13">
        <v>-582.99347299999999</v>
      </c>
      <c r="N43" s="23">
        <v>-275.55528199999998</v>
      </c>
      <c r="O43" s="24">
        <f t="shared" si="0"/>
        <v>-2246.0001279999997</v>
      </c>
      <c r="P43" s="24">
        <f t="shared" si="1"/>
        <v>0</v>
      </c>
      <c r="Q43" s="46"/>
    </row>
    <row r="44" spans="1:17" x14ac:dyDescent="0.2">
      <c r="A44" s="34">
        <v>890191622</v>
      </c>
      <c r="B44" s="7" t="s">
        <v>98</v>
      </c>
      <c r="C44" s="23"/>
      <c r="D44" s="15">
        <v>-1.6487229999999999</v>
      </c>
      <c r="E44" s="15">
        <v>-31.270724999999999</v>
      </c>
      <c r="F44" s="10">
        <v>-79.983919999999998</v>
      </c>
      <c r="G44" s="10">
        <v>-41.331229999999998</v>
      </c>
      <c r="H44" s="10"/>
      <c r="I44" s="10"/>
      <c r="J44" s="10"/>
      <c r="K44" s="10"/>
      <c r="L44" s="10"/>
      <c r="M44" s="13"/>
      <c r="N44" s="13"/>
      <c r="O44" s="24">
        <f t="shared" si="0"/>
        <v>-154.23459800000001</v>
      </c>
      <c r="P44" s="24">
        <f t="shared" si="1"/>
        <v>0</v>
      </c>
      <c r="Q44" s="46"/>
    </row>
    <row r="45" spans="1:17" ht="30" x14ac:dyDescent="0.2">
      <c r="A45" s="34">
        <v>987317647</v>
      </c>
      <c r="B45" s="7" t="s">
        <v>99</v>
      </c>
      <c r="C45" s="23"/>
      <c r="D45" s="15"/>
      <c r="E45" s="10">
        <v>0</v>
      </c>
      <c r="F45" s="10"/>
      <c r="G45" s="10"/>
      <c r="H45" s="10"/>
      <c r="I45" s="10"/>
      <c r="J45" s="10"/>
      <c r="K45" s="10"/>
      <c r="L45" s="10"/>
      <c r="M45" s="13"/>
      <c r="N45" s="13"/>
      <c r="O45" s="24">
        <f t="shared" si="0"/>
        <v>0</v>
      </c>
      <c r="P45" s="24">
        <f t="shared" si="1"/>
        <v>0</v>
      </c>
      <c r="Q45" s="46"/>
    </row>
    <row r="46" spans="1:17" ht="30" x14ac:dyDescent="0.2">
      <c r="A46" s="34">
        <v>990678901</v>
      </c>
      <c r="B46" s="7" t="s">
        <v>62</v>
      </c>
      <c r="C46" s="23"/>
      <c r="D46" s="15">
        <v>-1.786284</v>
      </c>
      <c r="E46" s="15">
        <v>-1.125381</v>
      </c>
      <c r="F46" s="10">
        <v>-0.21046400000000001</v>
      </c>
      <c r="G46" s="10">
        <v>-2.6295359999999999</v>
      </c>
      <c r="H46" s="10"/>
      <c r="I46" s="10"/>
      <c r="J46" s="10"/>
      <c r="K46" s="10"/>
      <c r="L46" s="10"/>
      <c r="M46" s="13"/>
      <c r="N46" s="13"/>
      <c r="O46" s="24">
        <f t="shared" si="0"/>
        <v>-5.751665</v>
      </c>
      <c r="P46" s="24">
        <f t="shared" si="1"/>
        <v>0</v>
      </c>
      <c r="Q46" s="46"/>
    </row>
    <row r="47" spans="1:17" s="2" customFormat="1" x14ac:dyDescent="0.2">
      <c r="A47" s="34">
        <v>988217867</v>
      </c>
      <c r="B47" s="7" t="s">
        <v>13</v>
      </c>
      <c r="C47" s="10"/>
      <c r="D47" s="15">
        <v>-2.9119290000000002</v>
      </c>
      <c r="E47" s="15">
        <v>-16.696397000000001</v>
      </c>
      <c r="F47" s="10">
        <v>-49.662047999999999</v>
      </c>
      <c r="G47" s="10">
        <v>-69.000038000000004</v>
      </c>
      <c r="H47" s="10">
        <v>-81.836928</v>
      </c>
      <c r="I47" s="10">
        <v>-120.22962699999999</v>
      </c>
      <c r="J47" s="10">
        <v>-136.16064499999999</v>
      </c>
      <c r="K47" s="10">
        <v>-252.55033800000001</v>
      </c>
      <c r="L47" s="10">
        <v>-215.548948</v>
      </c>
      <c r="M47" s="13">
        <v>-123.121522</v>
      </c>
      <c r="N47" s="13">
        <v>-108.75333000000001</v>
      </c>
      <c r="O47" s="24">
        <f t="shared" si="0"/>
        <v>-1176.4717499999999</v>
      </c>
      <c r="P47" s="24">
        <f t="shared" si="1"/>
        <v>0</v>
      </c>
      <c r="Q47" s="46"/>
    </row>
    <row r="48" spans="1:17" ht="30" x14ac:dyDescent="0.2">
      <c r="A48" s="35">
        <v>989563343</v>
      </c>
      <c r="B48" s="6" t="s">
        <v>68</v>
      </c>
      <c r="C48" s="23"/>
      <c r="D48" s="15">
        <v>-6.2001359999999996</v>
      </c>
      <c r="E48" s="15">
        <v>-193.28434799999999</v>
      </c>
      <c r="F48" s="10">
        <v>-370.48983399999997</v>
      </c>
      <c r="G48" s="10">
        <v>-617.04755699999998</v>
      </c>
      <c r="H48" s="10">
        <v>-67.427158000000006</v>
      </c>
      <c r="I48" s="10"/>
      <c r="J48" s="10"/>
      <c r="K48" s="10"/>
      <c r="L48" s="10"/>
      <c r="M48" s="13"/>
      <c r="N48" s="13"/>
      <c r="O48" s="24">
        <f t="shared" si="0"/>
        <v>-1254.4490329999999</v>
      </c>
      <c r="P48" s="24">
        <f t="shared" si="1"/>
        <v>0</v>
      </c>
      <c r="Q48" s="46"/>
    </row>
    <row r="49" spans="1:17" x14ac:dyDescent="0.2">
      <c r="A49" s="34">
        <v>989726242</v>
      </c>
      <c r="B49" s="7" t="s">
        <v>46</v>
      </c>
      <c r="C49" s="23"/>
      <c r="D49" s="15">
        <v>-10.484069999999999</v>
      </c>
      <c r="E49" s="15">
        <v>-60.995685999999999</v>
      </c>
      <c r="F49" s="10">
        <v>371.48334599999998</v>
      </c>
      <c r="G49" s="10">
        <v>91.314779000000001</v>
      </c>
      <c r="H49" s="10">
        <v>135.53835000000001</v>
      </c>
      <c r="I49" s="10">
        <v>264.31028800000001</v>
      </c>
      <c r="J49" s="10">
        <v>3246.645861</v>
      </c>
      <c r="K49" s="10">
        <v>3675.47829</v>
      </c>
      <c r="L49" s="10">
        <v>1855.2378940000001</v>
      </c>
      <c r="M49" s="13">
        <v>1656.2466059999999</v>
      </c>
      <c r="N49" s="13">
        <v>1835.6672149999999</v>
      </c>
      <c r="O49" s="24">
        <f t="shared" si="0"/>
        <v>-71.479755999999995</v>
      </c>
      <c r="P49" s="24">
        <f t="shared" si="1"/>
        <v>13131.922629000001</v>
      </c>
      <c r="Q49" s="46"/>
    </row>
    <row r="50" spans="1:17" x14ac:dyDescent="0.2">
      <c r="A50" s="34">
        <v>990089655</v>
      </c>
      <c r="B50" s="7" t="s">
        <v>23</v>
      </c>
      <c r="C50" s="23"/>
      <c r="D50" s="15">
        <v>0</v>
      </c>
      <c r="E50" s="10">
        <v>0</v>
      </c>
      <c r="F50" s="10">
        <v>0</v>
      </c>
      <c r="G50" s="10">
        <v>0</v>
      </c>
      <c r="H50" s="10">
        <v>0</v>
      </c>
      <c r="I50" s="10">
        <v>0</v>
      </c>
      <c r="J50" s="10">
        <v>0</v>
      </c>
      <c r="K50" s="10">
        <v>0</v>
      </c>
      <c r="L50" s="10">
        <v>0</v>
      </c>
      <c r="M50" s="13"/>
      <c r="N50" s="13"/>
      <c r="O50" s="24">
        <f t="shared" si="0"/>
        <v>0</v>
      </c>
      <c r="P50" s="24">
        <f t="shared" si="1"/>
        <v>0</v>
      </c>
      <c r="Q50" s="46"/>
    </row>
    <row r="51" spans="1:17" x14ac:dyDescent="0.2">
      <c r="A51" s="34">
        <v>989399071</v>
      </c>
      <c r="B51" s="7" t="s">
        <v>14</v>
      </c>
      <c r="C51" s="23"/>
      <c r="D51" s="15">
        <v>-13.053246</v>
      </c>
      <c r="E51" s="15">
        <v>-43.364224</v>
      </c>
      <c r="F51" s="10">
        <v>-305.958618</v>
      </c>
      <c r="G51" s="10">
        <v>-113.09272199999999</v>
      </c>
      <c r="H51" s="10">
        <v>-255.31604799999999</v>
      </c>
      <c r="I51" s="10">
        <v>155.444028</v>
      </c>
      <c r="J51" s="10">
        <v>-441.80266599999999</v>
      </c>
      <c r="K51" s="10">
        <v>-246.66940500000001</v>
      </c>
      <c r="L51" s="10">
        <v>-526.16692</v>
      </c>
      <c r="M51" s="13">
        <v>-459.59522399999997</v>
      </c>
      <c r="N51" s="13">
        <v>-442.75264399999998</v>
      </c>
      <c r="O51" s="24">
        <f t="shared" si="0"/>
        <v>-2847.7717170000005</v>
      </c>
      <c r="P51" s="24">
        <f t="shared" si="1"/>
        <v>155.444028</v>
      </c>
      <c r="Q51" s="46"/>
    </row>
    <row r="52" spans="1:17" x14ac:dyDescent="0.2">
      <c r="A52" s="34">
        <v>891596782</v>
      </c>
      <c r="B52" s="7" t="s">
        <v>15</v>
      </c>
      <c r="C52" s="23"/>
      <c r="D52" s="15">
        <v>-15.079807000000001</v>
      </c>
      <c r="E52" s="15">
        <v>-20.718032999999998</v>
      </c>
      <c r="F52" s="10"/>
      <c r="G52" s="10"/>
      <c r="H52" s="10"/>
      <c r="I52" s="10"/>
      <c r="J52" s="10"/>
      <c r="K52" s="10"/>
      <c r="L52" s="10"/>
      <c r="M52" s="13"/>
      <c r="N52" s="13"/>
      <c r="O52" s="24">
        <f t="shared" si="0"/>
        <v>-35.797840000000001</v>
      </c>
      <c r="P52" s="24">
        <f t="shared" si="1"/>
        <v>0</v>
      </c>
      <c r="Q52" s="46"/>
    </row>
    <row r="53" spans="1:17" x14ac:dyDescent="0.2">
      <c r="A53" s="34">
        <v>988400025</v>
      </c>
      <c r="B53" s="8" t="s">
        <v>17</v>
      </c>
      <c r="C53" s="23"/>
      <c r="D53" s="15">
        <v>-17.654698</v>
      </c>
      <c r="E53" s="15">
        <v>-111.190763</v>
      </c>
      <c r="F53" s="10">
        <v>-151.42900499999999</v>
      </c>
      <c r="G53" s="10">
        <v>-85.525174000000007</v>
      </c>
      <c r="H53" s="10">
        <v>-203.08473900000001</v>
      </c>
      <c r="I53" s="10">
        <v>-635.21921999999995</v>
      </c>
      <c r="J53" s="10">
        <v>-343.90333600000002</v>
      </c>
      <c r="K53" s="10">
        <v>0</v>
      </c>
      <c r="L53" s="10">
        <v>0</v>
      </c>
      <c r="M53" s="13">
        <v>-559.78933400000005</v>
      </c>
      <c r="N53" s="13">
        <v>-123.379062</v>
      </c>
      <c r="O53" s="24">
        <f t="shared" si="0"/>
        <v>-2231.1753310000004</v>
      </c>
      <c r="P53" s="24">
        <f t="shared" si="1"/>
        <v>0</v>
      </c>
      <c r="Q53" s="46"/>
    </row>
    <row r="54" spans="1:17" x14ac:dyDescent="0.2">
      <c r="A54" s="34">
        <v>940376645</v>
      </c>
      <c r="B54" s="6" t="s">
        <v>16</v>
      </c>
      <c r="C54" s="10">
        <v>0</v>
      </c>
      <c r="D54" s="15">
        <v>-22.063766000000001</v>
      </c>
      <c r="E54" s="15">
        <v>-166.17781099999999</v>
      </c>
      <c r="F54" s="10">
        <v>-111.77097500000001</v>
      </c>
      <c r="G54" s="10">
        <v>-109.246166</v>
      </c>
      <c r="H54" s="10">
        <v>-160.17306199999999</v>
      </c>
      <c r="I54" s="10">
        <v>-564.00311799999997</v>
      </c>
      <c r="J54" s="10">
        <v>-238.25897800000001</v>
      </c>
      <c r="K54" s="10"/>
      <c r="L54" s="10"/>
      <c r="M54" s="13"/>
      <c r="N54" s="13"/>
      <c r="O54" s="24">
        <f t="shared" si="0"/>
        <v>-1371.693876</v>
      </c>
      <c r="P54" s="24">
        <f t="shared" si="1"/>
        <v>0</v>
      </c>
      <c r="Q54" s="46"/>
    </row>
    <row r="55" spans="1:17" ht="45" x14ac:dyDescent="0.2">
      <c r="A55" s="35">
        <v>998852722</v>
      </c>
      <c r="B55" s="6" t="s">
        <v>70</v>
      </c>
      <c r="C55" s="10"/>
      <c r="D55" s="15"/>
      <c r="E55" s="15"/>
      <c r="F55" s="10"/>
      <c r="G55" s="10"/>
      <c r="H55" s="10"/>
      <c r="I55" s="10"/>
      <c r="J55" s="10">
        <v>0</v>
      </c>
      <c r="K55" s="10">
        <v>-93.808245999999997</v>
      </c>
      <c r="L55" s="23">
        <v>-345.75117899999998</v>
      </c>
      <c r="M55" s="13">
        <v>-474.007003</v>
      </c>
      <c r="N55" s="13">
        <v>-724.72969499999999</v>
      </c>
      <c r="O55" s="24">
        <f t="shared" si="0"/>
        <v>-1638.2961230000001</v>
      </c>
      <c r="P55" s="24">
        <f t="shared" si="1"/>
        <v>0</v>
      </c>
      <c r="Q55" s="46"/>
    </row>
    <row r="56" spans="1:17" ht="30" x14ac:dyDescent="0.2">
      <c r="A56" s="34">
        <v>988682039</v>
      </c>
      <c r="B56" s="8" t="s">
        <v>100</v>
      </c>
      <c r="C56" s="13">
        <v>0</v>
      </c>
      <c r="D56" s="15">
        <v>-22.879908</v>
      </c>
      <c r="E56" s="15">
        <v>-103.85896099999999</v>
      </c>
      <c r="F56" s="17">
        <v>-44.632921000000003</v>
      </c>
      <c r="G56" s="10">
        <v>-101.66188099999999</v>
      </c>
      <c r="H56" s="10">
        <v>-139.132552</v>
      </c>
      <c r="I56" s="14">
        <v>-38.242212000000002</v>
      </c>
      <c r="J56" s="10">
        <v>-234.36113800000001</v>
      </c>
      <c r="K56" s="10">
        <v>-218.01842099999999</v>
      </c>
      <c r="L56" s="10"/>
      <c r="M56" s="13"/>
      <c r="N56" s="13"/>
      <c r="O56" s="24">
        <f t="shared" si="0"/>
        <v>-902.78799400000003</v>
      </c>
      <c r="P56" s="24">
        <f t="shared" si="1"/>
        <v>0</v>
      </c>
      <c r="Q56" s="46"/>
    </row>
    <row r="57" spans="1:17" ht="30" x14ac:dyDescent="0.2">
      <c r="A57" s="35">
        <v>987581883</v>
      </c>
      <c r="B57" s="6" t="s">
        <v>71</v>
      </c>
      <c r="C57" s="13">
        <v>-8.1548490000000005</v>
      </c>
      <c r="D57" s="15">
        <v>-30.738430999999999</v>
      </c>
      <c r="E57" s="15">
        <v>-44.799030999999999</v>
      </c>
      <c r="F57" s="10">
        <v>-244.97943900000001</v>
      </c>
      <c r="G57" s="10">
        <v>-277.27930800000001</v>
      </c>
      <c r="H57" s="10">
        <v>-96.879007000000001</v>
      </c>
      <c r="I57" s="10">
        <v>-172.43124800000001</v>
      </c>
      <c r="J57" s="10">
        <v>-202.24684600000001</v>
      </c>
      <c r="K57" s="10"/>
      <c r="L57" s="10"/>
      <c r="M57" s="13"/>
      <c r="N57" s="13"/>
      <c r="O57" s="24">
        <f t="shared" si="0"/>
        <v>-1077.508159</v>
      </c>
      <c r="P57" s="24">
        <f t="shared" si="1"/>
        <v>0</v>
      </c>
      <c r="Q57" s="46"/>
    </row>
    <row r="58" spans="1:17" x14ac:dyDescent="0.2">
      <c r="A58" s="34">
        <v>988712612</v>
      </c>
      <c r="B58" s="8" t="s">
        <v>101</v>
      </c>
      <c r="C58" s="10">
        <v>-15.621242000000001</v>
      </c>
      <c r="D58" s="15">
        <v>-32.666483999999997</v>
      </c>
      <c r="E58" s="10">
        <v>0</v>
      </c>
      <c r="F58" s="10">
        <v>0</v>
      </c>
      <c r="G58" s="10">
        <v>0</v>
      </c>
      <c r="H58" s="10">
        <v>-22.222854000000002</v>
      </c>
      <c r="I58" s="10"/>
      <c r="J58" s="10"/>
      <c r="K58" s="10"/>
      <c r="L58" s="10"/>
      <c r="M58" s="13"/>
      <c r="N58" s="13"/>
      <c r="O58" s="24">
        <f t="shared" si="0"/>
        <v>-70.510580000000004</v>
      </c>
      <c r="P58" s="24">
        <f t="shared" si="1"/>
        <v>0</v>
      </c>
      <c r="Q58" s="46"/>
    </row>
    <row r="59" spans="1:17" x14ac:dyDescent="0.2">
      <c r="A59" s="34">
        <v>990918392</v>
      </c>
      <c r="B59" s="8" t="s">
        <v>25</v>
      </c>
      <c r="C59" s="10"/>
      <c r="D59" s="15"/>
      <c r="E59" s="15">
        <v>-178.34088399999999</v>
      </c>
      <c r="F59" s="10">
        <v>-280.26860299999998</v>
      </c>
      <c r="G59" s="10">
        <v>-79.461606000000003</v>
      </c>
      <c r="H59" s="10"/>
      <c r="I59" s="10"/>
      <c r="J59" s="10"/>
      <c r="K59" s="10"/>
      <c r="L59" s="10"/>
      <c r="M59" s="13"/>
      <c r="N59" s="13"/>
      <c r="O59" s="24">
        <f t="shared" si="0"/>
        <v>-538.07109299999991</v>
      </c>
      <c r="P59" s="24">
        <f t="shared" si="1"/>
        <v>0</v>
      </c>
      <c r="Q59" s="46"/>
    </row>
    <row r="60" spans="1:17" s="3" customFormat="1" ht="30" x14ac:dyDescent="0.2">
      <c r="A60" s="34">
        <v>985224323</v>
      </c>
      <c r="B60" s="8" t="s">
        <v>55</v>
      </c>
      <c r="C60" s="10">
        <v>0</v>
      </c>
      <c r="D60" s="15">
        <v>-204.673385</v>
      </c>
      <c r="E60" s="10">
        <v>-408.69505600000002</v>
      </c>
      <c r="F60" s="10">
        <v>-434.52486900000002</v>
      </c>
      <c r="G60" s="10">
        <v>-828.04587300000003</v>
      </c>
      <c r="H60" s="10">
        <v>-582.14657999999997</v>
      </c>
      <c r="I60" s="10">
        <v>-740.076638</v>
      </c>
      <c r="J60" s="10">
        <v>-1027.8889879999999</v>
      </c>
      <c r="K60" s="10">
        <v>317.700445</v>
      </c>
      <c r="L60" s="10">
        <v>1398.4491619999999</v>
      </c>
      <c r="M60" s="13">
        <v>101.88619300000001</v>
      </c>
      <c r="N60" s="23">
        <v>117.992587</v>
      </c>
      <c r="O60" s="24">
        <f t="shared" si="0"/>
        <v>-4226.0513890000002</v>
      </c>
      <c r="P60" s="24">
        <f t="shared" si="1"/>
        <v>1936.0283869999998</v>
      </c>
      <c r="Q60" s="46"/>
    </row>
    <row r="61" spans="1:17" ht="30" x14ac:dyDescent="0.2">
      <c r="A61" s="35">
        <v>989362100</v>
      </c>
      <c r="B61" s="6" t="s">
        <v>72</v>
      </c>
      <c r="C61" s="10"/>
      <c r="D61" s="15">
        <v>-33.244971999999997</v>
      </c>
      <c r="E61" s="15">
        <v>-152.45268100000001</v>
      </c>
      <c r="F61" s="10">
        <v>-158.72412199999999</v>
      </c>
      <c r="G61" s="10">
        <v>-315.036607</v>
      </c>
      <c r="H61" s="10">
        <v>-659.82070599999997</v>
      </c>
      <c r="I61" s="10">
        <v>-366.59657299999998</v>
      </c>
      <c r="J61" s="10">
        <v>-856.284941</v>
      </c>
      <c r="K61" s="10">
        <v>-450.55972700000001</v>
      </c>
      <c r="L61" s="10">
        <v>-723.30440599999997</v>
      </c>
      <c r="M61" s="13">
        <v>-985.91931399999999</v>
      </c>
      <c r="N61" s="13">
        <v>-255.514555</v>
      </c>
      <c r="O61" s="24">
        <f t="shared" si="0"/>
        <v>-4957.4586039999995</v>
      </c>
      <c r="P61" s="24">
        <f t="shared" si="1"/>
        <v>0</v>
      </c>
      <c r="Q61" s="46"/>
    </row>
    <row r="62" spans="1:17" x14ac:dyDescent="0.2">
      <c r="A62" s="34">
        <v>977095239</v>
      </c>
      <c r="B62" s="8" t="s">
        <v>41</v>
      </c>
      <c r="C62" s="10">
        <v>0</v>
      </c>
      <c r="D62" s="15">
        <v>0</v>
      </c>
      <c r="E62" s="10">
        <v>0</v>
      </c>
      <c r="F62" s="10">
        <v>0</v>
      </c>
      <c r="G62" s="10">
        <v>0</v>
      </c>
      <c r="H62" s="10">
        <v>0</v>
      </c>
      <c r="I62" s="10"/>
      <c r="J62" s="10"/>
      <c r="K62" s="10"/>
      <c r="L62" s="10">
        <v>626.56280200000003</v>
      </c>
      <c r="M62" s="13"/>
      <c r="N62" s="13"/>
      <c r="O62" s="24">
        <f t="shared" si="0"/>
        <v>0</v>
      </c>
      <c r="P62" s="24">
        <f t="shared" si="1"/>
        <v>626.56280200000003</v>
      </c>
      <c r="Q62" s="46"/>
    </row>
    <row r="63" spans="1:17" ht="45" x14ac:dyDescent="0.2">
      <c r="A63" s="35">
        <v>923702962</v>
      </c>
      <c r="B63" s="6" t="s">
        <v>73</v>
      </c>
      <c r="C63" s="13">
        <v>-43.475834999999996</v>
      </c>
      <c r="D63" s="15">
        <v>-37.646141999999998</v>
      </c>
      <c r="E63" s="15">
        <v>-27.898942999999999</v>
      </c>
      <c r="F63" s="10">
        <v>-129.77646799999999</v>
      </c>
      <c r="G63" s="10">
        <v>-162.15750600000001</v>
      </c>
      <c r="H63" s="10">
        <v>-165.47716199999999</v>
      </c>
      <c r="I63" s="10">
        <v>12722.954433999999</v>
      </c>
      <c r="J63" s="10">
        <v>13647.770272</v>
      </c>
      <c r="K63" s="10">
        <v>11482.902419</v>
      </c>
      <c r="L63" s="10">
        <v>0</v>
      </c>
      <c r="M63" s="13"/>
      <c r="N63" s="13"/>
      <c r="O63" s="24">
        <f t="shared" si="0"/>
        <v>-566.43205599999999</v>
      </c>
      <c r="P63" s="24">
        <f t="shared" si="1"/>
        <v>37853.627124999999</v>
      </c>
      <c r="Q63" s="46"/>
    </row>
    <row r="64" spans="1:17" ht="30" x14ac:dyDescent="0.2">
      <c r="A64" s="34">
        <v>933977978</v>
      </c>
      <c r="B64" s="8" t="s">
        <v>102</v>
      </c>
      <c r="C64" s="13">
        <v>0</v>
      </c>
      <c r="D64" s="15">
        <v>0</v>
      </c>
      <c r="E64" s="10">
        <v>0</v>
      </c>
      <c r="F64" s="10">
        <v>0</v>
      </c>
      <c r="G64" s="10">
        <v>904.46329400000002</v>
      </c>
      <c r="H64" s="10">
        <v>7647.2622410000004</v>
      </c>
      <c r="I64" s="10"/>
      <c r="J64" s="10"/>
      <c r="K64" s="10"/>
      <c r="L64" s="10"/>
      <c r="M64" s="13"/>
      <c r="N64" s="13"/>
      <c r="O64" s="24">
        <f t="shared" si="0"/>
        <v>0</v>
      </c>
      <c r="P64" s="24">
        <f t="shared" si="1"/>
        <v>8551.7255349999996</v>
      </c>
      <c r="Q64" s="46"/>
    </row>
    <row r="65" spans="1:17" ht="30" x14ac:dyDescent="0.2">
      <c r="A65" s="34">
        <v>987469781</v>
      </c>
      <c r="B65" s="6" t="s">
        <v>74</v>
      </c>
      <c r="C65" s="10">
        <v>0</v>
      </c>
      <c r="D65" s="15">
        <v>-43.179782000000003</v>
      </c>
      <c r="E65" s="15">
        <v>-272.89782000000002</v>
      </c>
      <c r="F65" s="10">
        <v>-160.85457500000001</v>
      </c>
      <c r="G65" s="10">
        <v>-107.197129</v>
      </c>
      <c r="H65" s="10">
        <v>0</v>
      </c>
      <c r="I65" s="10"/>
      <c r="J65" s="10"/>
      <c r="K65" s="10"/>
      <c r="L65" s="10"/>
      <c r="M65" s="13"/>
      <c r="N65" s="13"/>
      <c r="O65" s="24">
        <f t="shared" si="0"/>
        <v>-584.12930600000004</v>
      </c>
      <c r="P65" s="24">
        <f t="shared" si="1"/>
        <v>0</v>
      </c>
      <c r="Q65" s="46"/>
    </row>
    <row r="66" spans="1:17" ht="30" x14ac:dyDescent="0.2">
      <c r="A66" s="34">
        <v>887995222</v>
      </c>
      <c r="B66" s="6" t="s">
        <v>75</v>
      </c>
      <c r="C66" s="10">
        <v>-29.143989999999999</v>
      </c>
      <c r="D66" s="15">
        <v>-56.70514</v>
      </c>
      <c r="E66" s="15">
        <v>-101.01943799999999</v>
      </c>
      <c r="F66" s="17">
        <v>-63.662644999999998</v>
      </c>
      <c r="G66" s="10">
        <v>-126.817724</v>
      </c>
      <c r="H66" s="10">
        <v>-166.110277</v>
      </c>
      <c r="I66" s="10">
        <v>-321.71235100000001</v>
      </c>
      <c r="J66" s="10">
        <v>-151.50433799999999</v>
      </c>
      <c r="K66" s="10">
        <v>-135.406093</v>
      </c>
      <c r="L66" s="10">
        <v>-61.093620999999999</v>
      </c>
      <c r="M66" s="13"/>
      <c r="N66" s="23">
        <v>-700.89582499999995</v>
      </c>
      <c r="O66" s="24">
        <f t="shared" si="0"/>
        <v>-1914.0714419999999</v>
      </c>
      <c r="P66" s="24">
        <f t="shared" si="1"/>
        <v>0</v>
      </c>
      <c r="Q66" s="46"/>
    </row>
    <row r="67" spans="1:17" x14ac:dyDescent="0.2">
      <c r="A67" s="34">
        <v>986209409</v>
      </c>
      <c r="B67" s="8" t="s">
        <v>18</v>
      </c>
      <c r="C67" s="13">
        <v>-46.906225999999997</v>
      </c>
      <c r="D67" s="15">
        <v>-69.253270999999998</v>
      </c>
      <c r="E67" s="15">
        <v>-322.15450700000002</v>
      </c>
      <c r="F67" s="17">
        <v>-387.39593000000002</v>
      </c>
      <c r="G67" s="10">
        <v>0</v>
      </c>
      <c r="H67" s="10">
        <v>219.123636</v>
      </c>
      <c r="I67" s="10">
        <v>2063.5097489999998</v>
      </c>
      <c r="J67" s="10">
        <v>1807.368248</v>
      </c>
      <c r="K67" s="10">
        <v>21.387294000000001</v>
      </c>
      <c r="L67" s="10">
        <v>-2722.2349060000001</v>
      </c>
      <c r="M67" s="13">
        <v>-2303.881398</v>
      </c>
      <c r="N67" s="13">
        <v>-675.25946599999997</v>
      </c>
      <c r="O67" s="24">
        <f t="shared" si="0"/>
        <v>-6527.0857039999992</v>
      </c>
      <c r="P67" s="24">
        <f t="shared" si="1"/>
        <v>4111.388927</v>
      </c>
      <c r="Q67" s="46"/>
    </row>
    <row r="68" spans="1:17" ht="30" x14ac:dyDescent="0.2">
      <c r="A68" s="34">
        <v>987989297</v>
      </c>
      <c r="B68" s="8" t="s">
        <v>47</v>
      </c>
      <c r="C68" s="10">
        <v>-16.680720000000001</v>
      </c>
      <c r="D68" s="15">
        <v>-77.464207999999999</v>
      </c>
      <c r="E68" s="15">
        <v>-273.78333600000002</v>
      </c>
      <c r="F68" s="10">
        <v>-517.87003500000003</v>
      </c>
      <c r="G68" s="10">
        <v>-561.22814900000003</v>
      </c>
      <c r="H68" s="10">
        <v>-708.29676400000005</v>
      </c>
      <c r="I68" s="10">
        <v>-515.58538199999998</v>
      </c>
      <c r="J68" s="10">
        <v>-1351.3306379999999</v>
      </c>
      <c r="K68" s="10"/>
      <c r="L68" s="10"/>
      <c r="M68" s="13"/>
      <c r="N68" s="13"/>
      <c r="O68" s="24">
        <f t="shared" si="0"/>
        <v>-4022.2392320000004</v>
      </c>
      <c r="P68" s="24">
        <f t="shared" si="1"/>
        <v>0</v>
      </c>
      <c r="Q68" s="46"/>
    </row>
    <row r="69" spans="1:17" x14ac:dyDescent="0.2">
      <c r="A69" s="34">
        <v>989050052</v>
      </c>
      <c r="B69" s="8" t="s">
        <v>103</v>
      </c>
      <c r="C69" s="10">
        <v>-10.570814</v>
      </c>
      <c r="D69" s="15">
        <v>-80.725629999999995</v>
      </c>
      <c r="E69" s="15">
        <v>-202.812782</v>
      </c>
      <c r="F69" s="10">
        <v>-393.44852400000002</v>
      </c>
      <c r="G69" s="10">
        <v>-173.637755</v>
      </c>
      <c r="H69" s="10">
        <v>-281.68459999999999</v>
      </c>
      <c r="I69" s="10">
        <v>-264.43875100000002</v>
      </c>
      <c r="J69" s="10">
        <v>0</v>
      </c>
      <c r="K69" s="10">
        <v>-102.08329000000001</v>
      </c>
      <c r="L69" s="10"/>
      <c r="M69" s="13"/>
      <c r="N69" s="13"/>
      <c r="O69" s="24">
        <f t="shared" ref="O69:O114" si="2">SUMIF(C69:N69,"&lt;0",C69:N69)</f>
        <v>-1509.4021459999999</v>
      </c>
      <c r="P69" s="24">
        <f t="shared" ref="P69:P114" si="3">SUMIF(C69:N69,"&gt;0",C69:N69)</f>
        <v>0</v>
      </c>
      <c r="Q69" s="46"/>
    </row>
    <row r="70" spans="1:17" ht="30" x14ac:dyDescent="0.2">
      <c r="A70" s="34">
        <v>953935996</v>
      </c>
      <c r="B70" s="8" t="s">
        <v>104</v>
      </c>
      <c r="C70" s="18">
        <v>-38.251120999999998</v>
      </c>
      <c r="D70" s="15">
        <v>-213.41480999999999</v>
      </c>
      <c r="E70" s="15">
        <v>-329.35005699999999</v>
      </c>
      <c r="F70" s="10"/>
      <c r="G70" s="10"/>
      <c r="H70" s="10"/>
      <c r="I70" s="10"/>
      <c r="J70" s="10"/>
      <c r="K70" s="10"/>
      <c r="L70" s="10"/>
      <c r="M70" s="13"/>
      <c r="N70" s="13"/>
      <c r="O70" s="24">
        <f t="shared" si="2"/>
        <v>-581.01598799999999</v>
      </c>
      <c r="P70" s="24">
        <f t="shared" si="3"/>
        <v>0</v>
      </c>
      <c r="Q70" s="46"/>
    </row>
    <row r="71" spans="1:17" s="2" customFormat="1" ht="30" x14ac:dyDescent="0.2">
      <c r="A71" s="34">
        <v>987904275</v>
      </c>
      <c r="B71" s="8" t="s">
        <v>105</v>
      </c>
      <c r="C71" s="10">
        <v>-81.954047000000003</v>
      </c>
      <c r="D71" s="15">
        <v>-110.402581</v>
      </c>
      <c r="E71" s="15">
        <v>-281.507653</v>
      </c>
      <c r="F71" s="10">
        <v>-194.04783900000001</v>
      </c>
      <c r="G71" s="10"/>
      <c r="H71" s="10"/>
      <c r="I71" s="10"/>
      <c r="J71" s="10"/>
      <c r="K71" s="10"/>
      <c r="L71" s="10"/>
      <c r="M71" s="13"/>
      <c r="N71" s="13"/>
      <c r="O71" s="24">
        <f t="shared" si="2"/>
        <v>-667.91211999999996</v>
      </c>
      <c r="P71" s="24">
        <f t="shared" si="3"/>
        <v>0</v>
      </c>
      <c r="Q71" s="46"/>
    </row>
    <row r="72" spans="1:17" s="2" customFormat="1" ht="30" x14ac:dyDescent="0.2">
      <c r="A72" s="35">
        <v>989795848</v>
      </c>
      <c r="B72" s="6" t="s">
        <v>76</v>
      </c>
      <c r="C72" s="10"/>
      <c r="D72" s="15"/>
      <c r="E72" s="15">
        <v>0</v>
      </c>
      <c r="F72" s="10"/>
      <c r="G72" s="10">
        <v>-1397.0089270000001</v>
      </c>
      <c r="H72" s="10">
        <v>-2256.4374979999998</v>
      </c>
      <c r="I72" s="10">
        <v>-1443.140355</v>
      </c>
      <c r="J72" s="10">
        <v>-1316.5222100000001</v>
      </c>
      <c r="K72" s="10">
        <v>-1416.2626299999999</v>
      </c>
      <c r="L72" s="10">
        <v>3543.479934</v>
      </c>
      <c r="M72" s="13">
        <v>74.508222000000004</v>
      </c>
      <c r="N72" s="13">
        <v>-1153.1368030000001</v>
      </c>
      <c r="O72" s="24">
        <f t="shared" si="2"/>
        <v>-8982.5084229999993</v>
      </c>
      <c r="P72" s="24">
        <f t="shared" si="3"/>
        <v>3617.9881559999999</v>
      </c>
      <c r="Q72" s="46"/>
    </row>
    <row r="73" spans="1:17" s="2" customFormat="1" ht="30" x14ac:dyDescent="0.2">
      <c r="A73" s="34">
        <v>910229958</v>
      </c>
      <c r="B73" s="6" t="s">
        <v>106</v>
      </c>
      <c r="C73" s="10">
        <v>180.71955299999999</v>
      </c>
      <c r="D73" s="10">
        <v>143.71859799999999</v>
      </c>
      <c r="E73" s="10">
        <v>114.418741</v>
      </c>
      <c r="F73" s="10">
        <v>-65.516050000000007</v>
      </c>
      <c r="G73" s="10">
        <v>-159.858306</v>
      </c>
      <c r="H73" s="10">
        <v>-72.38</v>
      </c>
      <c r="I73" s="10">
        <v>-187.81532899999999</v>
      </c>
      <c r="J73" s="10">
        <v>-255.90920700000001</v>
      </c>
      <c r="K73" s="10">
        <v>-216.84381999999999</v>
      </c>
      <c r="L73" s="10">
        <v>-552.91365800000005</v>
      </c>
      <c r="M73" s="13"/>
      <c r="N73" s="13"/>
      <c r="O73" s="24">
        <f t="shared" si="2"/>
        <v>-1511.2363700000001</v>
      </c>
      <c r="P73" s="24">
        <f t="shared" si="3"/>
        <v>438.85689199999996</v>
      </c>
      <c r="Q73" s="46"/>
    </row>
    <row r="74" spans="1:17" ht="30" x14ac:dyDescent="0.2">
      <c r="A74" s="34">
        <v>983426417</v>
      </c>
      <c r="B74" s="6" t="s">
        <v>77</v>
      </c>
      <c r="C74" s="18">
        <v>-118.622474</v>
      </c>
      <c r="D74" s="15">
        <v>-178.383128</v>
      </c>
      <c r="E74" s="15">
        <v>-284.959699</v>
      </c>
      <c r="F74" s="10">
        <v>0</v>
      </c>
      <c r="G74" s="10">
        <v>-210.056624</v>
      </c>
      <c r="H74" s="10">
        <v>0</v>
      </c>
      <c r="I74" s="10">
        <v>1281.0235</v>
      </c>
      <c r="J74" s="10">
        <v>4012.6872130000002</v>
      </c>
      <c r="K74" s="10">
        <v>3963.9048010000001</v>
      </c>
      <c r="L74" s="10">
        <v>4377.5752179999999</v>
      </c>
      <c r="M74" s="13">
        <v>4392.640042</v>
      </c>
      <c r="N74" s="13">
        <v>2652.5605770000002</v>
      </c>
      <c r="O74" s="24">
        <f t="shared" si="2"/>
        <v>-792.02192500000001</v>
      </c>
      <c r="P74" s="24">
        <f t="shared" si="3"/>
        <v>20680.391351000002</v>
      </c>
      <c r="Q74" s="46"/>
    </row>
    <row r="75" spans="1:17" x14ac:dyDescent="0.2">
      <c r="A75" s="34">
        <v>986592288</v>
      </c>
      <c r="B75" s="8" t="s">
        <v>19</v>
      </c>
      <c r="C75" s="18">
        <v>0</v>
      </c>
      <c r="D75" s="15">
        <v>-267.58373699999999</v>
      </c>
      <c r="E75" s="15">
        <v>-702.95985900000005</v>
      </c>
      <c r="F75" s="10">
        <v>-909.87310000000002</v>
      </c>
      <c r="G75" s="10">
        <v>-860.53814299999999</v>
      </c>
      <c r="H75" s="10">
        <v>-1197.2489660000001</v>
      </c>
      <c r="I75" s="10">
        <v>-634.76982699999996</v>
      </c>
      <c r="J75" s="10">
        <v>-158.987797</v>
      </c>
      <c r="K75" s="10">
        <v>-102.963905</v>
      </c>
      <c r="L75" s="10">
        <v>-214.40683999999999</v>
      </c>
      <c r="M75" s="13">
        <v>-258.08045199999998</v>
      </c>
      <c r="N75" s="13">
        <v>-3487.1770080000001</v>
      </c>
      <c r="O75" s="24">
        <f t="shared" si="2"/>
        <v>-8794.5896339999999</v>
      </c>
      <c r="P75" s="24">
        <f t="shared" si="3"/>
        <v>0</v>
      </c>
      <c r="Q75" s="46"/>
    </row>
    <row r="76" spans="1:17" x14ac:dyDescent="0.2">
      <c r="A76" s="34">
        <v>986615806</v>
      </c>
      <c r="B76" s="8" t="s">
        <v>22</v>
      </c>
      <c r="C76" s="18">
        <v>0</v>
      </c>
      <c r="D76" s="10">
        <v>0</v>
      </c>
      <c r="E76" s="10">
        <v>0</v>
      </c>
      <c r="F76" s="10">
        <v>0</v>
      </c>
      <c r="G76" s="10">
        <v>0</v>
      </c>
      <c r="H76" s="10">
        <v>0</v>
      </c>
      <c r="I76" s="10">
        <v>0</v>
      </c>
      <c r="J76" s="10">
        <v>0</v>
      </c>
      <c r="K76" s="10">
        <v>0</v>
      </c>
      <c r="L76" s="10">
        <v>0</v>
      </c>
      <c r="M76" s="13"/>
      <c r="N76" s="13"/>
      <c r="O76" s="24">
        <f t="shared" si="2"/>
        <v>0</v>
      </c>
      <c r="P76" s="24">
        <f t="shared" si="3"/>
        <v>0</v>
      </c>
      <c r="Q76" s="46"/>
    </row>
    <row r="77" spans="1:17" ht="30" x14ac:dyDescent="0.2">
      <c r="A77" s="34">
        <v>991317155</v>
      </c>
      <c r="B77" s="8" t="s">
        <v>56</v>
      </c>
      <c r="C77" s="23"/>
      <c r="D77" s="19"/>
      <c r="E77" s="15">
        <v>-5.0324410000000004</v>
      </c>
      <c r="F77" s="10">
        <v>-34.189866000000002</v>
      </c>
      <c r="G77" s="10">
        <v>-44.926136</v>
      </c>
      <c r="H77" s="10">
        <v>-408.22845599999999</v>
      </c>
      <c r="I77" s="10">
        <v>-226.39422099999999</v>
      </c>
      <c r="J77" s="10">
        <v>-159.213831</v>
      </c>
      <c r="K77" s="10">
        <v>0</v>
      </c>
      <c r="L77" s="10">
        <v>0</v>
      </c>
      <c r="M77" s="13"/>
      <c r="N77" s="13"/>
      <c r="O77" s="24">
        <f t="shared" si="2"/>
        <v>-877.98495100000002</v>
      </c>
      <c r="P77" s="24">
        <f t="shared" si="3"/>
        <v>0</v>
      </c>
      <c r="Q77" s="46"/>
    </row>
    <row r="78" spans="1:17" x14ac:dyDescent="0.2">
      <c r="A78" s="34">
        <v>992967641</v>
      </c>
      <c r="B78" s="8" t="s">
        <v>107</v>
      </c>
      <c r="C78" s="23"/>
      <c r="D78" s="23"/>
      <c r="E78" s="15">
        <v>-9.3725330000000007</v>
      </c>
      <c r="F78" s="25">
        <v>-55.099128</v>
      </c>
      <c r="G78" s="10">
        <v>-15.784784</v>
      </c>
      <c r="H78" s="10"/>
      <c r="I78" s="10"/>
      <c r="J78" s="10"/>
      <c r="K78" s="10"/>
      <c r="L78" s="10"/>
      <c r="M78" s="13"/>
      <c r="N78" s="13"/>
      <c r="O78" s="24">
        <f t="shared" si="2"/>
        <v>-80.256444999999999</v>
      </c>
      <c r="P78" s="24">
        <f t="shared" si="3"/>
        <v>0</v>
      </c>
      <c r="Q78" s="46"/>
    </row>
    <row r="79" spans="1:17" ht="30" x14ac:dyDescent="0.2">
      <c r="A79" s="34">
        <v>993787787</v>
      </c>
      <c r="B79" s="8" t="s">
        <v>57</v>
      </c>
      <c r="C79" s="23"/>
      <c r="D79" s="23"/>
      <c r="E79" s="15"/>
      <c r="F79" s="25"/>
      <c r="G79" s="10">
        <v>-84.342996999999997</v>
      </c>
      <c r="H79" s="10">
        <v>-129.059652</v>
      </c>
      <c r="I79" s="10">
        <v>-225.59589800000001</v>
      </c>
      <c r="J79" s="10">
        <v>-281.092803</v>
      </c>
      <c r="K79" s="10">
        <v>-420.24793699999998</v>
      </c>
      <c r="L79" s="10">
        <v>-320.95446700000002</v>
      </c>
      <c r="M79" s="13">
        <v>-619.79062599999997</v>
      </c>
      <c r="N79" s="13">
        <v>-158.53997699999999</v>
      </c>
      <c r="O79" s="24">
        <f t="shared" si="2"/>
        <v>-2239.6243570000001</v>
      </c>
      <c r="P79" s="24">
        <f t="shared" si="3"/>
        <v>0</v>
      </c>
      <c r="Q79" s="46"/>
    </row>
    <row r="80" spans="1:17" ht="30" x14ac:dyDescent="0.2">
      <c r="A80" s="35">
        <v>990554382</v>
      </c>
      <c r="B80" s="6" t="s">
        <v>78</v>
      </c>
      <c r="C80" s="23"/>
      <c r="D80" s="23"/>
      <c r="E80" s="15">
        <v>-9.8562209999999997</v>
      </c>
      <c r="F80" s="10">
        <v>-21.650079000000002</v>
      </c>
      <c r="G80" s="10">
        <v>-13.460398</v>
      </c>
      <c r="H80" s="10">
        <v>-35.445880000000002</v>
      </c>
      <c r="I80" s="10">
        <v>-83.272972999999993</v>
      </c>
      <c r="J80" s="10">
        <v>-35.449061999999998</v>
      </c>
      <c r="K80" s="10">
        <v>-76.517336999999998</v>
      </c>
      <c r="L80" s="10">
        <v>-382.54794299999998</v>
      </c>
      <c r="M80" s="13">
        <v>-333.637743</v>
      </c>
      <c r="N80" s="13">
        <v>-70.877651999999998</v>
      </c>
      <c r="O80" s="24">
        <f t="shared" si="2"/>
        <v>-1062.7152879999999</v>
      </c>
      <c r="P80" s="24">
        <f t="shared" si="3"/>
        <v>0</v>
      </c>
      <c r="Q80" s="46"/>
    </row>
    <row r="81" spans="1:17" x14ac:dyDescent="0.2">
      <c r="A81" s="34">
        <v>989795767</v>
      </c>
      <c r="B81" s="8" t="s">
        <v>39</v>
      </c>
      <c r="C81" s="23"/>
      <c r="D81" s="23"/>
      <c r="E81" s="15">
        <v>-13.687951999999999</v>
      </c>
      <c r="F81" s="10">
        <v>-7.2177870000000004</v>
      </c>
      <c r="G81" s="10">
        <v>-24.661403</v>
      </c>
      <c r="H81" s="10">
        <v>-37.932198</v>
      </c>
      <c r="I81" s="10">
        <v>-111.444249</v>
      </c>
      <c r="J81" s="10">
        <v>-136.18086099999999</v>
      </c>
      <c r="K81" s="10">
        <v>-49.218215999999998</v>
      </c>
      <c r="L81" s="10">
        <v>-61.782682999999999</v>
      </c>
      <c r="M81" s="13">
        <v>-37.200837</v>
      </c>
      <c r="N81" s="23">
        <v>-34.085298999999999</v>
      </c>
      <c r="O81" s="24">
        <f t="shared" si="2"/>
        <v>-513.41148499999997</v>
      </c>
      <c r="P81" s="24">
        <f t="shared" si="3"/>
        <v>0</v>
      </c>
      <c r="Q81" s="46"/>
    </row>
    <row r="82" spans="1:17" x14ac:dyDescent="0.2">
      <c r="A82" s="34">
        <v>891797702</v>
      </c>
      <c r="B82" s="8" t="s">
        <v>63</v>
      </c>
      <c r="C82" s="23"/>
      <c r="D82" s="23"/>
      <c r="E82" s="15">
        <v>-13.701193</v>
      </c>
      <c r="F82" s="10">
        <v>-98.221168000000006</v>
      </c>
      <c r="G82" s="10">
        <v>-147.08985999999999</v>
      </c>
      <c r="H82" s="10">
        <v>-341.19037400000002</v>
      </c>
      <c r="I82" s="10">
        <v>-531.14078700000005</v>
      </c>
      <c r="J82" s="10">
        <v>-415.77656000000002</v>
      </c>
      <c r="K82" s="10">
        <v>-353.69082800000001</v>
      </c>
      <c r="L82" s="10">
        <v>-373.62372800000003</v>
      </c>
      <c r="M82" s="13">
        <v>-382.64182399999999</v>
      </c>
      <c r="N82" s="13"/>
      <c r="O82" s="24">
        <f t="shared" si="2"/>
        <v>-2657.0763219999999</v>
      </c>
      <c r="P82" s="24">
        <f t="shared" si="3"/>
        <v>0</v>
      </c>
      <c r="Q82" s="46"/>
    </row>
    <row r="83" spans="1:17" x14ac:dyDescent="0.2">
      <c r="A83" s="35">
        <v>991531556</v>
      </c>
      <c r="B83" s="6" t="s">
        <v>79</v>
      </c>
      <c r="C83" s="23"/>
      <c r="D83" s="23"/>
      <c r="E83" s="15">
        <v>-15.377605000000001</v>
      </c>
      <c r="F83" s="10">
        <v>-131.22830500000001</v>
      </c>
      <c r="G83" s="10">
        <v>-355.96466500000002</v>
      </c>
      <c r="H83" s="10">
        <v>-32.278585</v>
      </c>
      <c r="I83" s="10">
        <v>-7.8517440000000001</v>
      </c>
      <c r="J83" s="10">
        <v>0</v>
      </c>
      <c r="K83" s="10">
        <v>-27.060970000000001</v>
      </c>
      <c r="L83" s="10"/>
      <c r="M83" s="13"/>
      <c r="N83" s="13"/>
      <c r="O83" s="24">
        <f t="shared" si="2"/>
        <v>-569.76187400000003</v>
      </c>
      <c r="P83" s="24">
        <f t="shared" si="3"/>
        <v>0</v>
      </c>
      <c r="Q83" s="46"/>
    </row>
    <row r="84" spans="1:17" ht="45" x14ac:dyDescent="0.2">
      <c r="A84" s="35">
        <v>988120545</v>
      </c>
      <c r="B84" s="6" t="s">
        <v>80</v>
      </c>
      <c r="C84" s="23"/>
      <c r="D84" s="23"/>
      <c r="E84" s="15">
        <v>-15.683436</v>
      </c>
      <c r="F84" s="10">
        <v>-62.699738000000004</v>
      </c>
      <c r="G84" s="10">
        <v>-34.185597999999999</v>
      </c>
      <c r="H84" s="10">
        <v>-26.121040000000001</v>
      </c>
      <c r="I84" s="10">
        <v>-106.22501699999999</v>
      </c>
      <c r="J84" s="10">
        <v>-144.267796</v>
      </c>
      <c r="K84" s="10">
        <v>-322.23297300000002</v>
      </c>
      <c r="L84" s="10">
        <v>-227.08079000000001</v>
      </c>
      <c r="M84" s="13">
        <v>-308.33341000000001</v>
      </c>
      <c r="N84" s="23">
        <v>-115.625665</v>
      </c>
      <c r="O84" s="24">
        <f t="shared" si="2"/>
        <v>-1362.455463</v>
      </c>
      <c r="P84" s="24">
        <f t="shared" si="3"/>
        <v>0</v>
      </c>
      <c r="Q84" s="46"/>
    </row>
    <row r="85" spans="1:17" ht="30" x14ac:dyDescent="0.2">
      <c r="A85" s="34">
        <v>991193030</v>
      </c>
      <c r="B85" s="8" t="s">
        <v>108</v>
      </c>
      <c r="C85" s="23"/>
      <c r="D85" s="23"/>
      <c r="E85" s="15">
        <v>-30.032489999999999</v>
      </c>
      <c r="F85" s="17">
        <v>-41.118461000000003</v>
      </c>
      <c r="G85" s="10">
        <v>-46.199285000000003</v>
      </c>
      <c r="H85" s="10">
        <v>-155.27767</v>
      </c>
      <c r="I85" s="10">
        <v>-135.06934000000001</v>
      </c>
      <c r="J85" s="10">
        <v>-412.68571300000002</v>
      </c>
      <c r="K85" s="10">
        <v>-389.81593099999998</v>
      </c>
      <c r="L85" s="10">
        <v>-368.67686099999997</v>
      </c>
      <c r="M85" s="13"/>
      <c r="N85" s="13"/>
      <c r="O85" s="24">
        <f t="shared" si="2"/>
        <v>-1578.875751</v>
      </c>
      <c r="P85" s="24">
        <f t="shared" si="3"/>
        <v>0</v>
      </c>
      <c r="Q85" s="46"/>
    </row>
    <row r="86" spans="1:17" x14ac:dyDescent="0.2">
      <c r="A86" s="34">
        <v>990072833</v>
      </c>
      <c r="B86" s="8" t="s">
        <v>109</v>
      </c>
      <c r="C86" s="23"/>
      <c r="D86" s="10">
        <v>-4.0786480000000003</v>
      </c>
      <c r="E86" s="15">
        <v>-52.587049999999998</v>
      </c>
      <c r="F86" s="10">
        <v>-98.952449000000001</v>
      </c>
      <c r="G86" s="10"/>
      <c r="H86" s="10"/>
      <c r="I86" s="10"/>
      <c r="J86" s="10"/>
      <c r="K86" s="10"/>
      <c r="L86" s="10"/>
      <c r="M86" s="13"/>
      <c r="N86" s="13"/>
      <c r="O86" s="24">
        <f t="shared" si="2"/>
        <v>-155.61814699999999</v>
      </c>
      <c r="P86" s="24">
        <f t="shared" si="3"/>
        <v>0</v>
      </c>
      <c r="Q86" s="46"/>
    </row>
    <row r="87" spans="1:17" x14ac:dyDescent="0.2">
      <c r="A87" s="34">
        <v>991735194</v>
      </c>
      <c r="B87" s="9" t="s">
        <v>26</v>
      </c>
      <c r="C87" s="23"/>
      <c r="D87" s="23"/>
      <c r="E87" s="23"/>
      <c r="F87" s="26">
        <v>-18.865037000000001</v>
      </c>
      <c r="G87" s="10">
        <v>-70.407180999999994</v>
      </c>
      <c r="H87" s="10">
        <v>-49.790199000000001</v>
      </c>
      <c r="I87" s="10">
        <v>-50.029282000000002</v>
      </c>
      <c r="J87" s="10">
        <v>-132.97889900000001</v>
      </c>
      <c r="K87" s="10">
        <v>-93.729545999999999</v>
      </c>
      <c r="L87" s="10">
        <v>-99.634806999999995</v>
      </c>
      <c r="M87" s="13"/>
      <c r="N87" s="13"/>
      <c r="O87" s="24">
        <f t="shared" si="2"/>
        <v>-515.43495100000007</v>
      </c>
      <c r="P87" s="24">
        <f t="shared" si="3"/>
        <v>0</v>
      </c>
      <c r="Q87" s="46"/>
    </row>
    <row r="88" spans="1:17" ht="60" x14ac:dyDescent="0.2">
      <c r="A88" s="35">
        <v>991252606</v>
      </c>
      <c r="B88" s="6" t="s">
        <v>69</v>
      </c>
      <c r="C88" s="23"/>
      <c r="D88" s="23"/>
      <c r="E88" s="10">
        <v>0</v>
      </c>
      <c r="F88" s="26">
        <v>-51.631417999999996</v>
      </c>
      <c r="G88" s="10">
        <v>-80.705405999999996</v>
      </c>
      <c r="H88" s="10">
        <v>-31.653639999999999</v>
      </c>
      <c r="I88" s="10">
        <v>-78.657430000000005</v>
      </c>
      <c r="J88" s="10">
        <v>-15.185435999999999</v>
      </c>
      <c r="K88" s="13">
        <v>-7.8358749999999997</v>
      </c>
      <c r="L88" s="13">
        <v>-1.963209</v>
      </c>
      <c r="M88" s="13">
        <v>-0.60686899999999999</v>
      </c>
      <c r="N88" s="13">
        <v>-5.5000000000000003E-4</v>
      </c>
      <c r="O88" s="24">
        <f t="shared" si="2"/>
        <v>-268.23983299999998</v>
      </c>
      <c r="P88" s="24">
        <f t="shared" si="3"/>
        <v>0</v>
      </c>
      <c r="Q88" s="46"/>
    </row>
    <row r="89" spans="1:17" ht="30" x14ac:dyDescent="0.2">
      <c r="A89" s="35">
        <v>991870830</v>
      </c>
      <c r="B89" s="6" t="s">
        <v>81</v>
      </c>
      <c r="C89" s="23"/>
      <c r="D89" s="23"/>
      <c r="E89" s="23"/>
      <c r="F89" s="10">
        <v>-127.96584900000001</v>
      </c>
      <c r="G89" s="10">
        <v>-301.528839</v>
      </c>
      <c r="H89" s="10">
        <v>-358.175364</v>
      </c>
      <c r="I89" s="10">
        <v>-457.14028500000001</v>
      </c>
      <c r="J89" s="10">
        <v>-488.59698300000002</v>
      </c>
      <c r="K89" s="10">
        <v>-1235.141494</v>
      </c>
      <c r="L89" s="10">
        <v>-1166.39113</v>
      </c>
      <c r="M89" s="13">
        <v>-504.58178299999997</v>
      </c>
      <c r="N89" s="13">
        <v>-772.99939400000005</v>
      </c>
      <c r="O89" s="24">
        <f t="shared" si="2"/>
        <v>-5412.5211209999998</v>
      </c>
      <c r="P89" s="24">
        <f t="shared" si="3"/>
        <v>0</v>
      </c>
      <c r="Q89" s="46"/>
    </row>
    <row r="90" spans="1:17" x14ac:dyDescent="0.2">
      <c r="A90" s="34">
        <v>994923986</v>
      </c>
      <c r="B90" s="7" t="s">
        <v>110</v>
      </c>
      <c r="C90" s="23"/>
      <c r="D90" s="23"/>
      <c r="E90" s="23"/>
      <c r="F90" s="10"/>
      <c r="G90" s="10">
        <v>0</v>
      </c>
      <c r="H90" s="10">
        <v>0</v>
      </c>
      <c r="I90" s="10">
        <v>0</v>
      </c>
      <c r="J90" s="10">
        <v>-13.772772</v>
      </c>
      <c r="K90" s="10"/>
      <c r="L90" s="10"/>
      <c r="M90" s="13"/>
      <c r="N90" s="13"/>
      <c r="O90" s="24">
        <f t="shared" si="2"/>
        <v>-13.772772</v>
      </c>
      <c r="P90" s="24">
        <f t="shared" si="3"/>
        <v>0</v>
      </c>
      <c r="Q90" s="46"/>
    </row>
    <row r="91" spans="1:17" ht="30" x14ac:dyDescent="0.2">
      <c r="A91" s="35">
        <v>994434403</v>
      </c>
      <c r="B91" s="6" t="s">
        <v>82</v>
      </c>
      <c r="C91" s="23"/>
      <c r="D91" s="23"/>
      <c r="E91" s="23"/>
      <c r="F91" s="10"/>
      <c r="G91" s="10">
        <v>-0.14352000000000001</v>
      </c>
      <c r="H91" s="10">
        <v>-31.479348000000002</v>
      </c>
      <c r="I91" s="10">
        <v>-47.011999000000003</v>
      </c>
      <c r="J91" s="10">
        <v>-351.86746799999997</v>
      </c>
      <c r="K91" s="10">
        <v>-493.08579700000001</v>
      </c>
      <c r="L91" s="10">
        <v>-451.109464</v>
      </c>
      <c r="M91" s="13">
        <v>-291.378444</v>
      </c>
      <c r="N91" s="13">
        <v>-246.355502</v>
      </c>
      <c r="O91" s="24">
        <f t="shared" si="2"/>
        <v>-1912.4315419999998</v>
      </c>
      <c r="P91" s="24">
        <f t="shared" si="3"/>
        <v>0</v>
      </c>
      <c r="Q91" s="46"/>
    </row>
    <row r="92" spans="1:17" x14ac:dyDescent="0.2">
      <c r="A92" s="34">
        <v>995915995</v>
      </c>
      <c r="B92" s="7" t="s">
        <v>111</v>
      </c>
      <c r="C92" s="23"/>
      <c r="D92" s="23"/>
      <c r="E92" s="23"/>
      <c r="F92" s="10"/>
      <c r="G92" s="10"/>
      <c r="H92" s="10">
        <v>0</v>
      </c>
      <c r="I92" s="10">
        <v>173.78969000000001</v>
      </c>
      <c r="J92" s="10">
        <v>19.691582</v>
      </c>
      <c r="K92" s="10">
        <v>-75.871065000000002</v>
      </c>
      <c r="L92" s="10">
        <v>-103.142737</v>
      </c>
      <c r="M92" s="13"/>
      <c r="N92" s="13"/>
      <c r="O92" s="24">
        <f t="shared" si="2"/>
        <v>-179.013802</v>
      </c>
      <c r="P92" s="24">
        <f t="shared" si="3"/>
        <v>193.48127200000002</v>
      </c>
      <c r="Q92" s="46"/>
    </row>
    <row r="93" spans="1:17" x14ac:dyDescent="0.2">
      <c r="A93" s="34">
        <v>995152142</v>
      </c>
      <c r="B93" s="7" t="s">
        <v>27</v>
      </c>
      <c r="C93" s="23"/>
      <c r="D93" s="23"/>
      <c r="E93" s="23"/>
      <c r="F93" s="10"/>
      <c r="G93" s="10"/>
      <c r="H93" s="10">
        <v>0</v>
      </c>
      <c r="I93" s="10">
        <v>568.50393799999995</v>
      </c>
      <c r="J93" s="10">
        <v>738.59147700000005</v>
      </c>
      <c r="K93" s="10">
        <v>604.55784800000004</v>
      </c>
      <c r="L93" s="10">
        <v>627.66296</v>
      </c>
      <c r="M93" s="13">
        <v>663.05398400000001</v>
      </c>
      <c r="N93" s="23">
        <v>926.39501199999995</v>
      </c>
      <c r="O93" s="24">
        <f t="shared" si="2"/>
        <v>0</v>
      </c>
      <c r="P93" s="24">
        <f t="shared" si="3"/>
        <v>4128.7652190000008</v>
      </c>
      <c r="Q93" s="46"/>
    </row>
    <row r="94" spans="1:17" x14ac:dyDescent="0.2">
      <c r="A94" s="34">
        <v>996888177</v>
      </c>
      <c r="B94" s="7" t="s">
        <v>28</v>
      </c>
      <c r="C94" s="23"/>
      <c r="D94" s="23"/>
      <c r="E94" s="23"/>
      <c r="F94" s="10"/>
      <c r="G94" s="10"/>
      <c r="H94" s="10"/>
      <c r="I94" s="10">
        <v>2145.350606</v>
      </c>
      <c r="J94" s="14">
        <v>1996.422744</v>
      </c>
      <c r="K94" s="10">
        <v>2223.61294</v>
      </c>
      <c r="L94" s="10">
        <v>2264.164209</v>
      </c>
      <c r="M94" s="13">
        <v>2627.9251979999999</v>
      </c>
      <c r="N94" s="13">
        <v>2884.4914829999998</v>
      </c>
      <c r="O94" s="24">
        <f t="shared" si="2"/>
        <v>0</v>
      </c>
      <c r="P94" s="24">
        <f t="shared" si="3"/>
        <v>14141.967179999998</v>
      </c>
      <c r="Q94" s="46"/>
    </row>
    <row r="95" spans="1:17" x14ac:dyDescent="0.2">
      <c r="A95" s="34">
        <v>996739910</v>
      </c>
      <c r="B95" s="7" t="s">
        <v>29</v>
      </c>
      <c r="C95" s="23"/>
      <c r="D95" s="23"/>
      <c r="E95" s="23"/>
      <c r="F95" s="10"/>
      <c r="G95" s="10"/>
      <c r="H95" s="23"/>
      <c r="I95" s="10">
        <v>602.496218</v>
      </c>
      <c r="J95" s="10">
        <v>514.27839700000004</v>
      </c>
      <c r="K95" s="10">
        <v>534.98450800000001</v>
      </c>
      <c r="L95" s="10">
        <v>638.10578599999997</v>
      </c>
      <c r="M95" s="13">
        <v>636.28658299999995</v>
      </c>
      <c r="N95" s="23">
        <v>683.88022699999999</v>
      </c>
      <c r="O95" s="24">
        <f t="shared" si="2"/>
        <v>0</v>
      </c>
      <c r="P95" s="24">
        <f t="shared" si="3"/>
        <v>3610.0317190000001</v>
      </c>
      <c r="Q95" s="46"/>
    </row>
    <row r="96" spans="1:17" x14ac:dyDescent="0.2">
      <c r="A96" s="34">
        <v>997229088</v>
      </c>
      <c r="B96" s="7" t="s">
        <v>30</v>
      </c>
      <c r="C96" s="23"/>
      <c r="D96" s="23"/>
      <c r="E96" s="23"/>
      <c r="F96" s="10"/>
      <c r="G96" s="23"/>
      <c r="H96" s="23"/>
      <c r="I96" s="10">
        <v>291.68074899999999</v>
      </c>
      <c r="J96" s="10">
        <v>355.33093400000001</v>
      </c>
      <c r="K96" s="10">
        <v>411.37880000000001</v>
      </c>
      <c r="L96" s="10">
        <v>491.17504600000001</v>
      </c>
      <c r="M96" s="13">
        <v>516.39459399999998</v>
      </c>
      <c r="N96" s="23">
        <v>553.87221499999998</v>
      </c>
      <c r="O96" s="24">
        <f t="shared" si="2"/>
        <v>0</v>
      </c>
      <c r="P96" s="24">
        <f t="shared" si="3"/>
        <v>2619.8323379999997</v>
      </c>
      <c r="Q96" s="46"/>
    </row>
    <row r="97" spans="1:17" ht="30" x14ac:dyDescent="0.2">
      <c r="A97" s="35">
        <v>996460088</v>
      </c>
      <c r="B97" s="6" t="s">
        <v>83</v>
      </c>
      <c r="C97" s="23"/>
      <c r="D97" s="23"/>
      <c r="E97" s="23"/>
      <c r="F97" s="10"/>
      <c r="G97" s="23"/>
      <c r="H97" s="23"/>
      <c r="I97" s="10">
        <v>0</v>
      </c>
      <c r="J97" s="10">
        <v>-25.304006999999999</v>
      </c>
      <c r="K97" s="10">
        <v>-48.747323000000002</v>
      </c>
      <c r="L97" s="10">
        <v>-176.606494</v>
      </c>
      <c r="M97" s="13">
        <v>-93.182669000000004</v>
      </c>
      <c r="N97" s="13"/>
      <c r="O97" s="24">
        <f t="shared" si="2"/>
        <v>-343.84049300000004</v>
      </c>
      <c r="P97" s="24">
        <f t="shared" si="3"/>
        <v>0</v>
      </c>
      <c r="Q97" s="46"/>
    </row>
    <row r="98" spans="1:17" x14ac:dyDescent="0.2">
      <c r="A98" s="34">
        <v>997015231</v>
      </c>
      <c r="B98" s="7" t="s">
        <v>60</v>
      </c>
      <c r="C98" s="23"/>
      <c r="D98" s="23"/>
      <c r="E98" s="23"/>
      <c r="F98" s="10"/>
      <c r="G98" s="23"/>
      <c r="H98" s="23"/>
      <c r="I98" s="10">
        <v>-11.719716</v>
      </c>
      <c r="J98" s="10">
        <v>-73.397293000000005</v>
      </c>
      <c r="K98" s="10">
        <v>-130.435044</v>
      </c>
      <c r="L98" s="10">
        <v>-70.809556999999998</v>
      </c>
      <c r="M98" s="13">
        <v>-101.02295100000001</v>
      </c>
      <c r="N98" s="23">
        <v>-28.102001999999999</v>
      </c>
      <c r="O98" s="24">
        <f t="shared" si="2"/>
        <v>-415.48656299999993</v>
      </c>
      <c r="P98" s="24">
        <f t="shared" si="3"/>
        <v>0</v>
      </c>
      <c r="Q98" s="46"/>
    </row>
    <row r="99" spans="1:17" x14ac:dyDescent="0.2">
      <c r="A99" s="34">
        <v>997295684</v>
      </c>
      <c r="B99" s="6" t="s">
        <v>84</v>
      </c>
      <c r="C99" s="23"/>
      <c r="D99" s="23"/>
      <c r="E99" s="23"/>
      <c r="F99" s="23"/>
      <c r="G99" s="23"/>
      <c r="H99" s="23"/>
      <c r="I99" s="10">
        <v>-14.276287999999999</v>
      </c>
      <c r="J99" s="10">
        <v>-87.582068000000007</v>
      </c>
      <c r="K99" s="10">
        <v>-336.49559900000003</v>
      </c>
      <c r="L99" s="10">
        <v>-474.68455499999999</v>
      </c>
      <c r="M99" s="13">
        <v>-226.77398400000001</v>
      </c>
      <c r="N99" s="13">
        <v>-67.886534999999995</v>
      </c>
      <c r="O99" s="24">
        <f t="shared" si="2"/>
        <v>-1207.6990290000001</v>
      </c>
      <c r="P99" s="24">
        <f t="shared" si="3"/>
        <v>0</v>
      </c>
      <c r="Q99" s="46"/>
    </row>
    <row r="100" spans="1:17" x14ac:dyDescent="0.2">
      <c r="A100" s="34">
        <v>998477603</v>
      </c>
      <c r="B100" s="7" t="s">
        <v>31</v>
      </c>
      <c r="C100" s="23"/>
      <c r="D100" s="23"/>
      <c r="E100" s="23"/>
      <c r="F100" s="23"/>
      <c r="G100" s="23"/>
      <c r="H100" s="23"/>
      <c r="I100" s="23"/>
      <c r="J100" s="10">
        <v>0</v>
      </c>
      <c r="K100" s="10">
        <v>0</v>
      </c>
      <c r="L100" s="10">
        <v>-1.4939100000000001</v>
      </c>
      <c r="M100" s="13"/>
      <c r="N100" s="13"/>
      <c r="O100" s="24">
        <f t="shared" si="2"/>
        <v>-1.4939100000000001</v>
      </c>
      <c r="P100" s="24">
        <f t="shared" si="3"/>
        <v>0</v>
      </c>
      <c r="Q100" s="46"/>
    </row>
    <row r="101" spans="1:17" x14ac:dyDescent="0.2">
      <c r="A101" s="34">
        <v>998449111</v>
      </c>
      <c r="B101" s="7" t="s">
        <v>32</v>
      </c>
      <c r="C101" s="23"/>
      <c r="D101" s="23"/>
      <c r="E101" s="23"/>
      <c r="F101" s="23"/>
      <c r="G101" s="23"/>
      <c r="H101" s="23"/>
      <c r="I101" s="23"/>
      <c r="J101" s="10">
        <v>0</v>
      </c>
      <c r="K101" s="10">
        <v>0</v>
      </c>
      <c r="L101" s="10">
        <v>0</v>
      </c>
      <c r="M101" s="13"/>
      <c r="N101" s="13"/>
      <c r="O101" s="24">
        <f t="shared" si="2"/>
        <v>0</v>
      </c>
      <c r="P101" s="24">
        <f t="shared" si="3"/>
        <v>0</v>
      </c>
      <c r="Q101" s="46"/>
    </row>
    <row r="102" spans="1:17" x14ac:dyDescent="0.2">
      <c r="A102" s="34">
        <v>998516048</v>
      </c>
      <c r="B102" s="7" t="s">
        <v>33</v>
      </c>
      <c r="C102" s="23"/>
      <c r="D102" s="23"/>
      <c r="E102" s="23"/>
      <c r="F102" s="23"/>
      <c r="G102" s="23"/>
      <c r="H102" s="23"/>
      <c r="I102" s="23"/>
      <c r="J102" s="10">
        <v>-1.03437</v>
      </c>
      <c r="K102" s="10">
        <v>-67.838676000000007</v>
      </c>
      <c r="L102" s="10">
        <v>-146.757745</v>
      </c>
      <c r="M102" s="13">
        <v>-167.70803599999999</v>
      </c>
      <c r="N102" s="13">
        <v>-57.514159999999997</v>
      </c>
      <c r="O102" s="24">
        <f t="shared" si="2"/>
        <v>-440.85298699999998</v>
      </c>
      <c r="P102" s="24">
        <f t="shared" si="3"/>
        <v>0</v>
      </c>
      <c r="Q102" s="46"/>
    </row>
    <row r="103" spans="1:17" x14ac:dyDescent="0.2">
      <c r="A103" s="34">
        <v>998726441</v>
      </c>
      <c r="B103" s="7" t="s">
        <v>34</v>
      </c>
      <c r="C103" s="23"/>
      <c r="D103" s="23"/>
      <c r="E103" s="23"/>
      <c r="F103" s="23"/>
      <c r="G103" s="23"/>
      <c r="H103" s="23"/>
      <c r="I103" s="23"/>
      <c r="J103" s="10">
        <v>-5.5043170000000003</v>
      </c>
      <c r="K103" s="10">
        <v>-43.123534999999997</v>
      </c>
      <c r="L103" s="10">
        <v>-117.187251</v>
      </c>
      <c r="M103" s="13">
        <v>-467.61505899999997</v>
      </c>
      <c r="N103" s="13">
        <v>-182.25162</v>
      </c>
      <c r="O103" s="24">
        <f t="shared" si="2"/>
        <v>-815.681782</v>
      </c>
      <c r="P103" s="24">
        <f t="shared" si="3"/>
        <v>0</v>
      </c>
      <c r="Q103" s="46"/>
    </row>
    <row r="104" spans="1:17" x14ac:dyDescent="0.2">
      <c r="A104" s="34">
        <v>998709326</v>
      </c>
      <c r="B104" s="7" t="s">
        <v>35</v>
      </c>
      <c r="C104" s="23"/>
      <c r="D104" s="23"/>
      <c r="E104" s="23"/>
      <c r="F104" s="23"/>
      <c r="G104" s="23"/>
      <c r="H104" s="23"/>
      <c r="I104" s="23"/>
      <c r="J104" s="10">
        <v>-7.2687369999999998</v>
      </c>
      <c r="K104" s="10">
        <v>-13.931089999999999</v>
      </c>
      <c r="L104" s="10">
        <v>-25.144241000000001</v>
      </c>
      <c r="M104" s="13">
        <v>-4.7384219999999999</v>
      </c>
      <c r="N104" s="13"/>
      <c r="O104" s="24">
        <f t="shared" si="2"/>
        <v>-51.08249</v>
      </c>
      <c r="P104" s="24">
        <f t="shared" si="3"/>
        <v>0</v>
      </c>
      <c r="Q104" s="46"/>
    </row>
    <row r="105" spans="1:17" ht="30" x14ac:dyDescent="0.2">
      <c r="A105" s="34">
        <v>998483476</v>
      </c>
      <c r="B105" s="7" t="s">
        <v>58</v>
      </c>
      <c r="C105" s="23"/>
      <c r="D105" s="23"/>
      <c r="E105" s="23"/>
      <c r="F105" s="23"/>
      <c r="G105" s="23"/>
      <c r="H105" s="23"/>
      <c r="I105" s="23"/>
      <c r="J105" s="10">
        <v>-14.835278000000001</v>
      </c>
      <c r="K105" s="10">
        <v>-350.272536</v>
      </c>
      <c r="L105" s="10">
        <v>-1055.4039519999999</v>
      </c>
      <c r="M105" s="13">
        <v>-547.55746999999997</v>
      </c>
      <c r="N105" s="13"/>
      <c r="O105" s="24">
        <f t="shared" si="2"/>
        <v>-1968.0692359999998</v>
      </c>
      <c r="P105" s="24">
        <f t="shared" si="3"/>
        <v>0</v>
      </c>
      <c r="Q105" s="46"/>
    </row>
    <row r="106" spans="1:17" x14ac:dyDescent="0.2">
      <c r="A106" s="34">
        <v>998549183</v>
      </c>
      <c r="B106" s="7" t="s">
        <v>112</v>
      </c>
      <c r="C106" s="23"/>
      <c r="D106" s="23"/>
      <c r="E106" s="23"/>
      <c r="F106" s="23"/>
      <c r="G106" s="23"/>
      <c r="H106" s="23"/>
      <c r="I106" s="23"/>
      <c r="J106" s="10">
        <v>-124.211956</v>
      </c>
      <c r="K106" s="10">
        <v>-9.7000320000000002</v>
      </c>
      <c r="L106" s="10"/>
      <c r="M106" s="13"/>
      <c r="N106" s="13"/>
      <c r="O106" s="24">
        <f t="shared" si="2"/>
        <v>-133.91198800000001</v>
      </c>
      <c r="P106" s="24">
        <f t="shared" si="3"/>
        <v>0</v>
      </c>
      <c r="Q106" s="46"/>
    </row>
    <row r="107" spans="1:17" x14ac:dyDescent="0.2">
      <c r="A107" s="34">
        <v>998152550</v>
      </c>
      <c r="B107" s="7" t="s">
        <v>36</v>
      </c>
      <c r="C107" s="23"/>
      <c r="D107" s="23"/>
      <c r="E107" s="23"/>
      <c r="F107" s="23"/>
      <c r="G107" s="23"/>
      <c r="H107" s="23"/>
      <c r="I107" s="23"/>
      <c r="J107" s="10">
        <v>-63.368378999999997</v>
      </c>
      <c r="K107" s="10">
        <v>-48.776156</v>
      </c>
      <c r="L107" s="10">
        <v>-77.645944999999998</v>
      </c>
      <c r="M107" s="13">
        <v>-156.00573399999999</v>
      </c>
      <c r="N107" s="13">
        <v>-66.043576999999999</v>
      </c>
      <c r="O107" s="24">
        <f t="shared" si="2"/>
        <v>-411.83979099999999</v>
      </c>
      <c r="P107" s="24">
        <f t="shared" si="3"/>
        <v>0</v>
      </c>
      <c r="Q107" s="46"/>
    </row>
    <row r="108" spans="1:17" x14ac:dyDescent="0.2">
      <c r="A108" s="34">
        <v>998433223</v>
      </c>
      <c r="B108" s="7" t="s">
        <v>37</v>
      </c>
      <c r="C108" s="23"/>
      <c r="D108" s="23"/>
      <c r="E108" s="23"/>
      <c r="F108" s="23"/>
      <c r="G108" s="23"/>
      <c r="H108" s="23"/>
      <c r="I108" s="23"/>
      <c r="J108" s="10">
        <v>-246.24068</v>
      </c>
      <c r="K108" s="10">
        <v>-11.570007</v>
      </c>
      <c r="L108" s="10">
        <v>-120.91148200000001</v>
      </c>
      <c r="M108" s="13">
        <v>-67.020838999999995</v>
      </c>
      <c r="N108" s="13">
        <v>-54.533383999999998</v>
      </c>
      <c r="O108" s="24">
        <f t="shared" si="2"/>
        <v>-500.27639200000004</v>
      </c>
      <c r="P108" s="24">
        <f t="shared" si="3"/>
        <v>0</v>
      </c>
      <c r="Q108" s="46"/>
    </row>
    <row r="109" spans="1:17" x14ac:dyDescent="0.2">
      <c r="A109" s="34">
        <v>912439836</v>
      </c>
      <c r="B109" s="7" t="s">
        <v>48</v>
      </c>
      <c r="C109" s="23"/>
      <c r="D109" s="23"/>
      <c r="E109" s="23"/>
      <c r="F109" s="23"/>
      <c r="G109" s="23"/>
      <c r="H109" s="23"/>
      <c r="I109" s="23"/>
      <c r="J109" s="23"/>
      <c r="K109" s="10">
        <v>0</v>
      </c>
      <c r="L109" s="10">
        <v>-0.81899999999999995</v>
      </c>
      <c r="M109" s="13"/>
      <c r="N109" s="13"/>
      <c r="O109" s="24">
        <f t="shared" si="2"/>
        <v>-0.81899999999999995</v>
      </c>
      <c r="P109" s="24">
        <f t="shared" si="3"/>
        <v>0</v>
      </c>
      <c r="Q109" s="46"/>
    </row>
    <row r="110" spans="1:17" x14ac:dyDescent="0.2">
      <c r="A110" s="34">
        <v>913776712</v>
      </c>
      <c r="B110" s="7" t="s">
        <v>38</v>
      </c>
      <c r="C110" s="23"/>
      <c r="D110" s="23"/>
      <c r="E110" s="23"/>
      <c r="F110" s="23"/>
      <c r="G110" s="23"/>
      <c r="H110" s="23"/>
      <c r="I110" s="23"/>
      <c r="J110" s="23"/>
      <c r="K110" s="10"/>
      <c r="L110" s="10">
        <v>0</v>
      </c>
      <c r="M110" s="13"/>
      <c r="N110" s="13"/>
      <c r="O110" s="24">
        <f t="shared" si="2"/>
        <v>0</v>
      </c>
      <c r="P110" s="24">
        <f t="shared" si="3"/>
        <v>0</v>
      </c>
      <c r="Q110" s="46"/>
    </row>
    <row r="111" spans="1:17" ht="30" x14ac:dyDescent="0.2">
      <c r="A111" s="34">
        <v>913905881</v>
      </c>
      <c r="B111" s="7" t="s">
        <v>121</v>
      </c>
      <c r="C111" s="23"/>
      <c r="D111" s="23"/>
      <c r="E111" s="23"/>
      <c r="F111" s="23"/>
      <c r="G111" s="23"/>
      <c r="H111" s="23"/>
      <c r="I111" s="23"/>
      <c r="J111" s="23"/>
      <c r="K111" s="23"/>
      <c r="L111" s="10">
        <v>-5.4092960000000003</v>
      </c>
      <c r="M111" s="13">
        <v>-451.95154600000001</v>
      </c>
      <c r="N111" s="13">
        <v>-270.48583000000002</v>
      </c>
      <c r="O111" s="24">
        <f t="shared" si="2"/>
        <v>-727.84667200000001</v>
      </c>
      <c r="P111" s="24">
        <f t="shared" si="3"/>
        <v>0</v>
      </c>
      <c r="Q111" s="46"/>
    </row>
    <row r="112" spans="1:17" x14ac:dyDescent="0.2">
      <c r="A112" s="34">
        <v>913120981</v>
      </c>
      <c r="B112" s="7" t="s">
        <v>40</v>
      </c>
      <c r="C112" s="23"/>
      <c r="D112" s="23"/>
      <c r="E112" s="23"/>
      <c r="F112" s="23"/>
      <c r="G112" s="23"/>
      <c r="H112" s="23"/>
      <c r="I112" s="23"/>
      <c r="J112" s="23"/>
      <c r="K112" s="23"/>
      <c r="L112" s="10">
        <v>-102.81289700000001</v>
      </c>
      <c r="M112" s="13">
        <v>-54.181122000000002</v>
      </c>
      <c r="N112" s="13">
        <v>-74.786254</v>
      </c>
      <c r="O112" s="24">
        <f t="shared" si="2"/>
        <v>-231.78027300000002</v>
      </c>
      <c r="P112" s="24">
        <f t="shared" si="3"/>
        <v>0</v>
      </c>
      <c r="Q112" s="46"/>
    </row>
    <row r="113" spans="1:17" x14ac:dyDescent="0.2">
      <c r="A113" s="34">
        <v>913561473</v>
      </c>
      <c r="B113" s="7" t="s">
        <v>59</v>
      </c>
      <c r="C113" s="23"/>
      <c r="D113" s="23"/>
      <c r="E113" s="23"/>
      <c r="F113" s="23"/>
      <c r="G113" s="23"/>
      <c r="H113" s="23"/>
      <c r="I113" s="23"/>
      <c r="J113" s="23"/>
      <c r="K113" s="23"/>
      <c r="L113" s="23"/>
      <c r="M113" s="37">
        <v>-59.684502000000002</v>
      </c>
      <c r="N113" s="37">
        <v>-387.70571100000001</v>
      </c>
      <c r="O113" s="24">
        <f t="shared" si="2"/>
        <v>-447.39021300000002</v>
      </c>
      <c r="P113" s="24">
        <f t="shared" si="3"/>
        <v>0</v>
      </c>
      <c r="Q113" s="46"/>
    </row>
    <row r="114" spans="1:17" x14ac:dyDescent="0.2">
      <c r="A114" s="34">
        <v>914515300</v>
      </c>
      <c r="B114" s="7" t="s">
        <v>61</v>
      </c>
      <c r="C114" s="23"/>
      <c r="D114" s="23"/>
      <c r="E114" s="23"/>
      <c r="F114" s="23"/>
      <c r="G114" s="23"/>
      <c r="H114" s="23"/>
      <c r="I114" s="23"/>
      <c r="J114" s="23"/>
      <c r="K114" s="23"/>
      <c r="L114" s="23"/>
      <c r="M114" s="37">
        <v>-559.74031500000001</v>
      </c>
      <c r="N114" s="37">
        <v>-316.637159</v>
      </c>
      <c r="O114" s="24">
        <f t="shared" si="2"/>
        <v>-876.37747400000001</v>
      </c>
      <c r="P114" s="24">
        <f t="shared" si="3"/>
        <v>0</v>
      </c>
      <c r="Q114" s="46"/>
    </row>
    <row r="115" spans="1:17" x14ac:dyDescent="0.2">
      <c r="A115" s="44">
        <v>915672221</v>
      </c>
      <c r="B115" s="40" t="s">
        <v>117</v>
      </c>
      <c r="C115" s="40"/>
      <c r="D115" s="41"/>
      <c r="E115" s="41"/>
      <c r="F115" s="41"/>
      <c r="G115" s="41"/>
      <c r="H115" s="41"/>
      <c r="I115" s="41"/>
      <c r="J115" s="41"/>
      <c r="K115" s="41"/>
      <c r="L115" s="41"/>
      <c r="M115" s="41"/>
      <c r="N115" s="23">
        <v>-0.63284700000000005</v>
      </c>
      <c r="O115" s="24">
        <f t="shared" ref="O115:O118" si="4">SUMIF(C115:N115,"&lt;0",C115:N115)</f>
        <v>-0.63284700000000005</v>
      </c>
      <c r="P115" s="24">
        <f t="shared" ref="P115:P118" si="5">SUMIF(C115:N115,"&gt;0",C115:N115)</f>
        <v>0</v>
      </c>
      <c r="Q115" s="46"/>
    </row>
    <row r="116" spans="1:17" x14ac:dyDescent="0.2">
      <c r="A116" s="44">
        <v>915419062</v>
      </c>
      <c r="B116" s="40" t="s">
        <v>118</v>
      </c>
      <c r="C116" s="40"/>
      <c r="D116" s="41"/>
      <c r="E116" s="41"/>
      <c r="F116" s="41"/>
      <c r="G116" s="41"/>
      <c r="H116" s="41"/>
      <c r="I116" s="41"/>
      <c r="J116" s="41"/>
      <c r="K116" s="41"/>
      <c r="L116" s="41"/>
      <c r="M116" s="41"/>
      <c r="N116" s="23">
        <v>-3.740262</v>
      </c>
      <c r="O116" s="24">
        <f t="shared" si="4"/>
        <v>-3.740262</v>
      </c>
      <c r="P116" s="24">
        <f t="shared" si="5"/>
        <v>0</v>
      </c>
      <c r="Q116" s="46"/>
    </row>
    <row r="117" spans="1:17" x14ac:dyDescent="0.2">
      <c r="A117" s="44">
        <v>996460088</v>
      </c>
      <c r="B117" s="41" t="s">
        <v>119</v>
      </c>
      <c r="C117" s="40"/>
      <c r="D117" s="41"/>
      <c r="E117" s="41"/>
      <c r="F117" s="41"/>
      <c r="G117" s="41"/>
      <c r="H117" s="41"/>
      <c r="I117" s="41"/>
      <c r="J117" s="41"/>
      <c r="K117" s="41"/>
      <c r="L117" s="41"/>
      <c r="M117" s="41"/>
      <c r="N117" s="23">
        <v>-22.805506999999999</v>
      </c>
      <c r="O117" s="24">
        <f t="shared" si="4"/>
        <v>-22.805506999999999</v>
      </c>
      <c r="P117" s="24">
        <f t="shared" si="5"/>
        <v>0</v>
      </c>
      <c r="Q117" s="46"/>
    </row>
    <row r="118" spans="1:17" x14ac:dyDescent="0.2">
      <c r="A118" s="44">
        <v>916358857</v>
      </c>
      <c r="B118" s="41" t="s">
        <v>120</v>
      </c>
      <c r="C118" s="40"/>
      <c r="D118" s="41"/>
      <c r="E118" s="41"/>
      <c r="F118" s="41"/>
      <c r="G118" s="41"/>
      <c r="H118" s="41"/>
      <c r="I118" s="41"/>
      <c r="J118" s="41"/>
      <c r="K118" s="41"/>
      <c r="L118" s="41"/>
      <c r="M118" s="41"/>
      <c r="N118" s="23">
        <v>-44.187854999999999</v>
      </c>
      <c r="O118" s="24">
        <f t="shared" si="4"/>
        <v>-44.187854999999999</v>
      </c>
      <c r="P118" s="24">
        <f t="shared" si="5"/>
        <v>0</v>
      </c>
      <c r="Q118" s="46"/>
    </row>
    <row r="119" spans="1:17" ht="14" customHeight="1" x14ac:dyDescent="0.2">
      <c r="A119" s="53" t="s">
        <v>49</v>
      </c>
      <c r="B119" s="53"/>
      <c r="C119" s="27">
        <f t="shared" ref="C119:M119" si="6">SUMIF(C4:C114,"&lt;0",C4:C114)</f>
        <v>-418.55651500000005</v>
      </c>
      <c r="D119" s="27">
        <f t="shared" si="6"/>
        <v>-1583.6273859999999</v>
      </c>
      <c r="E119" s="27">
        <f t="shared" si="6"/>
        <v>-5280.7806969999992</v>
      </c>
      <c r="F119" s="27">
        <f t="shared" si="6"/>
        <v>-6195.5700089999991</v>
      </c>
      <c r="G119" s="27">
        <f t="shared" si="6"/>
        <v>-9110.8503720000008</v>
      </c>
      <c r="H119" s="27">
        <f t="shared" si="6"/>
        <v>-10236.289577</v>
      </c>
      <c r="I119" s="27">
        <f t="shared" si="6"/>
        <v>-9735.150652999997</v>
      </c>
      <c r="J119" s="27">
        <f t="shared" si="6"/>
        <v>-12680.739193000001</v>
      </c>
      <c r="K119" s="27">
        <f t="shared" si="6"/>
        <v>-10414.296893000001</v>
      </c>
      <c r="L119" s="27">
        <f t="shared" si="6"/>
        <v>-13453.134239999998</v>
      </c>
      <c r="M119" s="27">
        <f t="shared" si="6"/>
        <v>-16506.404989999999</v>
      </c>
      <c r="N119" s="27">
        <f>SUMIF(N4:N118,"&lt;0",N4:N118)</f>
        <v>-14576.162967</v>
      </c>
      <c r="O119" s="48"/>
      <c r="P119" s="49"/>
    </row>
    <row r="120" spans="1:17" s="5" customFormat="1" ht="14" customHeight="1" x14ac:dyDescent="0.2">
      <c r="A120" s="53" t="s">
        <v>50</v>
      </c>
      <c r="B120" s="53"/>
      <c r="C120" s="30">
        <f>SUMIF(C4:C114,"&gt;0",C4:C114)</f>
        <v>185148.50620500001</v>
      </c>
      <c r="D120" s="30">
        <f t="shared" ref="D120:M120" si="7">SUMIF(D4:D114,"&gt;0",D4:D114)</f>
        <v>219408.71516800005</v>
      </c>
      <c r="E120" s="30">
        <f t="shared" si="7"/>
        <v>191666.68061399995</v>
      </c>
      <c r="F120" s="30">
        <f t="shared" si="7"/>
        <v>253099.06238200003</v>
      </c>
      <c r="G120" s="30">
        <f t="shared" si="7"/>
        <v>154195.05760499998</v>
      </c>
      <c r="H120" s="30">
        <f t="shared" si="7"/>
        <v>184642.25247000004</v>
      </c>
      <c r="I120" s="30">
        <f t="shared" si="7"/>
        <v>235925.62692099996</v>
      </c>
      <c r="J120" s="30">
        <f t="shared" si="7"/>
        <v>242643.400283</v>
      </c>
      <c r="K120" s="30">
        <f t="shared" si="7"/>
        <v>192288.44569499997</v>
      </c>
      <c r="L120" s="30">
        <f t="shared" si="7"/>
        <v>153168.11394000001</v>
      </c>
      <c r="M120" s="30">
        <f t="shared" si="7"/>
        <v>85413.867306999979</v>
      </c>
      <c r="N120" s="50">
        <f>SUMIF(N4:N118,"&gt;0",N4:N118)</f>
        <v>53540.386229000003</v>
      </c>
      <c r="O120" s="28"/>
      <c r="P120" s="31"/>
      <c r="Q120" s="47"/>
    </row>
    <row r="121" spans="1:17" ht="30" customHeight="1" x14ac:dyDescent="0.2">
      <c r="A121" s="52" t="s">
        <v>124</v>
      </c>
      <c r="B121" s="52"/>
      <c r="C121" s="42">
        <f t="shared" ref="C121:M121" si="8">COUNTIF(C4:C114,"&lt;0")</f>
        <v>13</v>
      </c>
      <c r="D121" s="42">
        <f t="shared" si="8"/>
        <v>30</v>
      </c>
      <c r="E121" s="42">
        <f t="shared" si="8"/>
        <v>40</v>
      </c>
      <c r="F121" s="42">
        <f t="shared" si="8"/>
        <v>37</v>
      </c>
      <c r="G121" s="42">
        <f t="shared" si="8"/>
        <v>44</v>
      </c>
      <c r="H121" s="42">
        <f t="shared" si="8"/>
        <v>39</v>
      </c>
      <c r="I121" s="42">
        <f t="shared" si="8"/>
        <v>36</v>
      </c>
      <c r="J121" s="42">
        <f t="shared" si="8"/>
        <v>45</v>
      </c>
      <c r="K121" s="42">
        <f t="shared" si="8"/>
        <v>41</v>
      </c>
      <c r="L121" s="42">
        <f t="shared" si="8"/>
        <v>41</v>
      </c>
      <c r="M121" s="42">
        <f t="shared" si="8"/>
        <v>39</v>
      </c>
      <c r="N121" s="43">
        <f>COUNTIF(N4:N118,"&lt;0")</f>
        <v>41</v>
      </c>
      <c r="O121" s="32"/>
      <c r="P121" s="33"/>
    </row>
    <row r="122" spans="1:17" ht="21" customHeight="1" x14ac:dyDescent="0.2">
      <c r="A122" s="51" t="s">
        <v>122</v>
      </c>
      <c r="B122" s="51"/>
      <c r="C122" s="42">
        <f>COUNTIF(C5:C118,"&gt;0")</f>
        <v>25</v>
      </c>
      <c r="D122" s="42">
        <f t="shared" ref="D122:N122" si="9">COUNTIF(D5:D118,"&gt;0")</f>
        <v>25</v>
      </c>
      <c r="E122" s="42">
        <f t="shared" si="9"/>
        <v>22</v>
      </c>
      <c r="F122" s="42">
        <f t="shared" si="9"/>
        <v>24</v>
      </c>
      <c r="G122" s="42">
        <f t="shared" si="9"/>
        <v>20</v>
      </c>
      <c r="H122" s="42">
        <f t="shared" si="9"/>
        <v>20</v>
      </c>
      <c r="I122" s="42">
        <f t="shared" si="9"/>
        <v>26</v>
      </c>
      <c r="J122" s="42">
        <f t="shared" si="9"/>
        <v>23</v>
      </c>
      <c r="K122" s="42">
        <f t="shared" si="9"/>
        <v>23</v>
      </c>
      <c r="L122" s="42">
        <f t="shared" si="9"/>
        <v>21</v>
      </c>
      <c r="M122" s="42">
        <f t="shared" si="9"/>
        <v>20</v>
      </c>
      <c r="N122" s="42">
        <f t="shared" si="9"/>
        <v>17</v>
      </c>
    </row>
    <row r="123" spans="1:17" x14ac:dyDescent="0.2">
      <c r="M123" s="36"/>
    </row>
    <row r="124" spans="1:17" x14ac:dyDescent="0.2">
      <c r="B124"/>
      <c r="C124"/>
      <c r="D124"/>
      <c r="E124"/>
      <c r="F124"/>
      <c r="G124"/>
      <c r="H124"/>
      <c r="I124"/>
      <c r="J124"/>
      <c r="K124"/>
      <c r="L124"/>
      <c r="M124" s="13"/>
      <c r="N124" s="38"/>
    </row>
    <row r="126" spans="1:17" x14ac:dyDescent="0.2">
      <c r="M126" s="36"/>
      <c r="N126" s="1"/>
    </row>
    <row r="127" spans="1:17" x14ac:dyDescent="0.2">
      <c r="B127" s="1"/>
      <c r="C127" s="1"/>
      <c r="N127" s="1"/>
    </row>
    <row r="128" spans="1:17" x14ac:dyDescent="0.2">
      <c r="B128" s="1"/>
      <c r="C128" s="1"/>
      <c r="N128" s="1"/>
    </row>
    <row r="129" spans="2:14" x14ac:dyDescent="0.2">
      <c r="B129" s="1"/>
      <c r="C129" s="1"/>
      <c r="N129" s="1"/>
    </row>
    <row r="130" spans="2:14" x14ac:dyDescent="0.2">
      <c r="B130" s="1"/>
      <c r="C130" s="1"/>
      <c r="N130" s="1"/>
    </row>
  </sheetData>
  <mergeCells count="6">
    <mergeCell ref="A122:B122"/>
    <mergeCell ref="A121:B121"/>
    <mergeCell ref="A119:B119"/>
    <mergeCell ref="A120:B120"/>
    <mergeCell ref="A1:P1"/>
    <mergeCell ref="A2:P2"/>
  </mergeCells>
  <phoneticPr fontId="7" type="noConversion"/>
  <hyperlinks>
    <hyperlink ref="A4" r:id="rId1" display="https://w2.brreg.no/enhet/sok/detalj.jsp?orgnr=923609016" xr:uid="{00000000-0004-0000-0000-000000000000}"/>
    <hyperlink ref="A5" r:id="rId2" display="https://w2.brreg.no/enhet/sok/detalj.jsp?orgnr=990888213" xr:uid="{00000000-0004-0000-0000-000001000000}"/>
    <hyperlink ref="A6" r:id="rId3" display="https://w2.brreg.no/enhet/sok/detalj.jsp?orgnr=930187240" xr:uid="{00000000-0004-0000-0000-000002000000}"/>
    <hyperlink ref="A7" r:id="rId4" display="https://w2.brreg.no/enhet/sok/detalj.jsp?orgnr=914048990" xr:uid="{00000000-0004-0000-0000-000003000000}"/>
    <hyperlink ref="A8" r:id="rId5" display="https://w2.brreg.no/enhet/sok/detalj.jsp?orgnr=924956917" xr:uid="{00000000-0004-0000-0000-000004000000}"/>
    <hyperlink ref="A9" r:id="rId6" display="https://w2.brreg.no/enhet/sok/detalj.jsp?orgnr=927066440" xr:uid="{00000000-0004-0000-0000-000005000000}"/>
    <hyperlink ref="A10" r:id="rId7" display="https://w2.brreg.no/enhet/sok/detalj.jsp?orgnr=918110127" xr:uid="{00000000-0004-0000-0000-000006000000}"/>
    <hyperlink ref="A11" r:id="rId8" display="https://w2.brreg.no/enhet/sok/detalj.jsp?orgnr=919160675" xr:uid="{00000000-0004-0000-0000-000007000000}"/>
    <hyperlink ref="A12" r:id="rId9" display="https://w2.brreg.no/enhet/sok/detalj.jsp?orgnr=921473052" xr:uid="{00000000-0004-0000-0000-000008000000}"/>
    <hyperlink ref="A13" r:id="rId10" display="https://w2.brreg.no/enhet/sok/detalj.jsp?orgnr=914807077" xr:uid="{00000000-0004-0000-0000-000009000000}"/>
    <hyperlink ref="A14" r:id="rId11" display="https://w2.brreg.no/enhet/sok/detalj.jsp?orgnr=981355210" xr:uid="{00000000-0004-0000-0000-00000A000000}"/>
    <hyperlink ref="A15" r:id="rId12" display="https://w2.brreg.no/enhet/sok/detalj.jsp?orgnr=929559428" xr:uid="{00000000-0004-0000-0000-00000B000000}"/>
    <hyperlink ref="A16" r:id="rId13" display="https://w2.brreg.no/enhet/sok/detalj.jsp?orgnr=953133210" xr:uid="{00000000-0004-0000-0000-00000C000000}"/>
    <hyperlink ref="A17" r:id="rId14" display="https://w2.brreg.no/enhet/sok/detalj.jsp?orgnr=930459321" xr:uid="{00000000-0004-0000-0000-00000D000000}"/>
    <hyperlink ref="A18" r:id="rId15" display="https://w2.brreg.no/enhet/sok/detalj.jsp?orgnr=985706050" xr:uid="{00000000-0004-0000-0000-00000E000000}"/>
    <hyperlink ref="A19" r:id="rId16" display="https://w2.brreg.no/enhet/sok/detalj.jsp?orgnr=984131941" xr:uid="{00000000-0004-0000-0000-00000F000000}"/>
    <hyperlink ref="A20" r:id="rId17" display="https://w2.brreg.no/enhet/sok/detalj.jsp?orgnr=977026792" xr:uid="{00000000-0004-0000-0000-000010000000}"/>
    <hyperlink ref="A21" r:id="rId18" display="https://w2.brreg.no/enhet/sok/detalj.jsp?orgnr=982953901" xr:uid="{00000000-0004-0000-0000-000011000000}"/>
    <hyperlink ref="A22" r:id="rId19" display="https://w2.brreg.no/enhet/sok/detalj.jsp?orgnr=997198336" xr:uid="{00000000-0004-0000-0000-000012000000}"/>
    <hyperlink ref="A23" r:id="rId20" display="https://w2.brreg.no/enhet/sok/detalj.jsp?orgnr=926620207" xr:uid="{00000000-0004-0000-0000-000013000000}"/>
    <hyperlink ref="A24" r:id="rId21" display="https://w2.brreg.no/enhet/sok/detalj.jsp?orgnr=980429636" xr:uid="{00000000-0004-0000-0000-000014000000}"/>
    <hyperlink ref="A25" r:id="rId22" display="https://w2.brreg.no/enhet/sok/detalj.jsp?orgnr=930322784" xr:uid="{00000000-0004-0000-0000-000015000000}"/>
    <hyperlink ref="A26" r:id="rId23" display="https://w2.brreg.no/enhet/sok/detalj.jsp?orgnr=910226010" xr:uid="{00000000-0004-0000-0000-000016000000}"/>
    <hyperlink ref="A27" r:id="rId24" display="https://w2.brreg.no/enhet/sok/detalj.jsp?orgnr=985740909" xr:uid="{00000000-0004-0000-0000-000017000000}"/>
    <hyperlink ref="A28" r:id="rId25" display="https://w2.brreg.no/enhet/sok/detalj.jsp?orgnr=918352074" xr:uid="{00000000-0004-0000-0000-000018000000}"/>
    <hyperlink ref="A29" r:id="rId26" display="https://w2.brreg.no/enhet/sok/detalj.jsp?orgnr=987863749" xr:uid="{00000000-0004-0000-0000-000019000000}"/>
    <hyperlink ref="A30" r:id="rId27" display="https://w2.brreg.no/enhet/sok/detalj.jsp?orgnr=975871932" xr:uid="{00000000-0004-0000-0000-00001A000000}"/>
    <hyperlink ref="A31" r:id="rId28" display="https://w2.brreg.no/enhet/sok/detalj.jsp?orgnr=987008644" xr:uid="{00000000-0004-0000-0000-00001B000000}"/>
    <hyperlink ref="A32" r:id="rId29" display="https://w2.brreg.no/enhet/sok/detalj.jsp?orgnr=931713671" xr:uid="{00000000-0004-0000-0000-00001C000000}"/>
    <hyperlink ref="A33" r:id="rId30" display="https://w2.brreg.no/enhet/sok/detalj.jsp?orgnr=946680591" xr:uid="{00000000-0004-0000-0000-00001D000000}"/>
    <hyperlink ref="A34" r:id="rId31" display="https://w2.brreg.no/enhet/sok/detalj.jsp?orgnr=934651758" xr:uid="{00000000-0004-0000-0000-00001E000000}"/>
    <hyperlink ref="A35" r:id="rId32" display="https://w2.brreg.no/enhet/sok/detalj.jsp?orgnr=891083092" xr:uid="{00000000-0004-0000-0000-00001F000000}"/>
    <hyperlink ref="A36" r:id="rId33" display="https://w2.brreg.no/enhet/sok/detalj.jsp?orgnr=928008398" xr:uid="{00000000-0004-0000-0000-000020000000}"/>
    <hyperlink ref="A37" r:id="rId34" display="https://w2.brreg.no/enhet/sok/detalj.jsp?orgnr=986597840" xr:uid="{00000000-0004-0000-0000-000021000000}"/>
    <hyperlink ref="A38" r:id="rId35" display="https://w2.brreg.no/enhet/sok/detalj.jsp?orgnr=981602544" xr:uid="{00000000-0004-0000-0000-000022000000}"/>
    <hyperlink ref="A39" r:id="rId36" display="https://w2.brreg.no/enhet/sok/detalj.jsp?orgnr=990392463" xr:uid="{00000000-0004-0000-0000-000023000000}"/>
    <hyperlink ref="A40" r:id="rId37" display="https://w2.brreg.no/enhet/sok/detalj.jsp?orgnr=990809712" xr:uid="{00000000-0004-0000-0000-000024000000}"/>
    <hyperlink ref="A41" r:id="rId38" display="https://w2.brreg.no/enhet/sok/detalj.jsp?orgnr=983430783" xr:uid="{00000000-0004-0000-0000-000025000000}"/>
    <hyperlink ref="A42" r:id="rId39" display="https://w2.brreg.no/enhet/sok/detalj.jsp?orgnr=986478434" xr:uid="{00000000-0004-0000-0000-000026000000}"/>
    <hyperlink ref="A43" r:id="rId40" display="https://w2.brreg.no/enhet/sok/detalj.jsp?orgnr=989490168" xr:uid="{00000000-0004-0000-0000-000027000000}"/>
    <hyperlink ref="A44" r:id="rId41" display="https://w2.brreg.no/enhet/sok/detalj.jsp?orgnr=890191622" xr:uid="{00000000-0004-0000-0000-000028000000}"/>
    <hyperlink ref="A45" r:id="rId42" display="https://w2.brreg.no/enhet/sok/detalj.jsp?orgnr=987317647" xr:uid="{00000000-0004-0000-0000-000029000000}"/>
    <hyperlink ref="A46" r:id="rId43" display="https://w2.brreg.no/enhet/sok/detalj.jsp?orgnr=990678901" xr:uid="{00000000-0004-0000-0000-00002A000000}"/>
    <hyperlink ref="A47" r:id="rId44" display="https://w2.brreg.no/enhet/sok/detalj.jsp?orgnr=988217867" xr:uid="{00000000-0004-0000-0000-00002B000000}"/>
    <hyperlink ref="A48" r:id="rId45" display="https://w2.brreg.no/enhet/sok/detalj.jsp?orgnr=989563343" xr:uid="{00000000-0004-0000-0000-00002C000000}"/>
    <hyperlink ref="A49" r:id="rId46" display="https://w2.brreg.no/enhet/sok/detalj.jsp?orgnr=989726242" xr:uid="{00000000-0004-0000-0000-00002D000000}"/>
    <hyperlink ref="A50" r:id="rId47" display="https://w2.brreg.no/enhet/sok/detalj.jsp?orgnr=990089655" xr:uid="{00000000-0004-0000-0000-00002E000000}"/>
    <hyperlink ref="A51" r:id="rId48" display="https://w2.brreg.no/enhet/sok/detalj.jsp?orgnr=989399071" xr:uid="{00000000-0004-0000-0000-00002F000000}"/>
    <hyperlink ref="A52" r:id="rId49" display="https://w2.brreg.no/enhet/sok/detalj.jsp?orgnr=891596782" xr:uid="{00000000-0004-0000-0000-000030000000}"/>
    <hyperlink ref="A53" r:id="rId50" display="https://w2.brreg.no/enhet/sok/detalj.jsp?orgnr=988400025" xr:uid="{00000000-0004-0000-0000-000031000000}"/>
    <hyperlink ref="A54" r:id="rId51" display="https://w2.brreg.no/enhet/sok/detalj.jsp?orgnr=940376645" xr:uid="{00000000-0004-0000-0000-000032000000}"/>
    <hyperlink ref="A55" r:id="rId52" display="https://w2.brreg.no/enhet/sok/detalj.jsp?orgnr=998852722" xr:uid="{00000000-0004-0000-0000-000033000000}"/>
    <hyperlink ref="A56" r:id="rId53" display="https://w2.brreg.no/enhet/sok/detalj.jsp?orgnr=988682039" xr:uid="{00000000-0004-0000-0000-000034000000}"/>
    <hyperlink ref="A57" r:id="rId54" display="https://w2.brreg.no/enhet/sok/detalj.jsp?orgnr=987581883" xr:uid="{00000000-0004-0000-0000-000035000000}"/>
    <hyperlink ref="A58" r:id="rId55" display="https://w2.brreg.no/enhet/sok/detalj.jsp?orgnr=988712612" xr:uid="{00000000-0004-0000-0000-000036000000}"/>
    <hyperlink ref="A59" r:id="rId56" display="https://w2.brreg.no/enhet/sok/detalj.jsp?orgnr=990918392" xr:uid="{00000000-0004-0000-0000-000037000000}"/>
    <hyperlink ref="A60" r:id="rId57" display="https://w2.brreg.no/enhet/sok/detalj.jsp?orgnr=985224323" xr:uid="{00000000-0004-0000-0000-000038000000}"/>
    <hyperlink ref="A61" r:id="rId58" display="https://w2.brreg.no/enhet/sok/detalj.jsp?orgnr=989362100" xr:uid="{00000000-0004-0000-0000-000039000000}"/>
    <hyperlink ref="A62" r:id="rId59" display="https://w2.brreg.no/enhet/sok/detalj.jsp?orgnr=977095239" xr:uid="{00000000-0004-0000-0000-00003A000000}"/>
    <hyperlink ref="A63" r:id="rId60" display="https://w2.brreg.no/enhet/sok/detalj.jsp?orgnr=923702962" xr:uid="{00000000-0004-0000-0000-00003B000000}"/>
    <hyperlink ref="A64" r:id="rId61" display="https://w2.brreg.no/enhet/sok/detalj.jsp?orgnr=933977978" xr:uid="{00000000-0004-0000-0000-00003C000000}"/>
    <hyperlink ref="A65" r:id="rId62" display="https://w2.brreg.no/enhet/sok/detalj.jsp?orgnr=987469781" xr:uid="{00000000-0004-0000-0000-00003D000000}"/>
    <hyperlink ref="A66" r:id="rId63" display="https://w2.brreg.no/enhet/sok/detalj.jsp?orgnr=887995222" xr:uid="{00000000-0004-0000-0000-00003E000000}"/>
    <hyperlink ref="A67" r:id="rId64" display="https://w2.brreg.no/enhet/sok/detalj.jsp?orgnr=986209409" xr:uid="{00000000-0004-0000-0000-00003F000000}"/>
    <hyperlink ref="A68" r:id="rId65" display="https://w2.brreg.no/enhet/sok/detalj.jsp?orgnr=987989297" xr:uid="{00000000-0004-0000-0000-000040000000}"/>
    <hyperlink ref="A69" r:id="rId66" display="https://w2.brreg.no/enhet/sok/detalj.jsp?orgnr=989050052" xr:uid="{00000000-0004-0000-0000-000041000000}"/>
    <hyperlink ref="A70" r:id="rId67" display="https://w2.brreg.no/enhet/sok/detalj.jsp?orgnr=953935996" xr:uid="{00000000-0004-0000-0000-000042000000}"/>
    <hyperlink ref="A71" r:id="rId68" display="https://w2.brreg.no/enhet/sok/detalj.jsp?orgnr=987904275" xr:uid="{00000000-0004-0000-0000-000043000000}"/>
    <hyperlink ref="A72" r:id="rId69" display="https://w2.brreg.no/enhet/sok/detalj.jsp?orgnr=989795848" xr:uid="{00000000-0004-0000-0000-000044000000}"/>
    <hyperlink ref="A73" r:id="rId70" display="https://w2.brreg.no/enhet/sok/detalj.jsp?orgnr=910229958" xr:uid="{00000000-0004-0000-0000-000045000000}"/>
    <hyperlink ref="A74" r:id="rId71" display="https://w2.brreg.no/enhet/sok/detalj.jsp?orgnr=983426417" xr:uid="{00000000-0004-0000-0000-000046000000}"/>
    <hyperlink ref="A75" r:id="rId72" display="https://w2.brreg.no/enhet/sok/detalj.jsp?orgnr=986592288" xr:uid="{00000000-0004-0000-0000-000047000000}"/>
    <hyperlink ref="A76" r:id="rId73" display="https://w2.brreg.no/enhet/sok/detalj.jsp?orgnr=986615806" xr:uid="{00000000-0004-0000-0000-000048000000}"/>
    <hyperlink ref="A77" r:id="rId74" display="https://w2.brreg.no/enhet/sok/detalj.jsp?orgnr=991317155" xr:uid="{00000000-0004-0000-0000-000049000000}"/>
    <hyperlink ref="A78" r:id="rId75" display="https://w2.brreg.no/enhet/sok/detalj.jsp?orgnr=992967641" xr:uid="{00000000-0004-0000-0000-00004A000000}"/>
    <hyperlink ref="A79" r:id="rId76" display="https://w2.brreg.no/enhet/sok/detalj.jsp?orgnr=993787787" xr:uid="{00000000-0004-0000-0000-00004B000000}"/>
    <hyperlink ref="A80" r:id="rId77" display="https://w2.brreg.no/enhet/sok/detalj.jsp?orgnr=990554382" xr:uid="{00000000-0004-0000-0000-00004C000000}"/>
    <hyperlink ref="A81" r:id="rId78" display="https://w2.brreg.no/enhet/sok/detalj.jsp?orgnr=989795767" xr:uid="{00000000-0004-0000-0000-00004D000000}"/>
    <hyperlink ref="A82" r:id="rId79" display="https://w2.brreg.no/enhet/sok/detalj.jsp?orgnr=891797702" xr:uid="{00000000-0004-0000-0000-00004E000000}"/>
    <hyperlink ref="A83" r:id="rId80" display="https://w2.brreg.no/enhet/sok/detalj.jsp?orgnr=991531556" xr:uid="{00000000-0004-0000-0000-00004F000000}"/>
    <hyperlink ref="A84" r:id="rId81" display="https://w2.brreg.no/enhet/sok/detalj.jsp?orgnr=988120545" xr:uid="{00000000-0004-0000-0000-000050000000}"/>
    <hyperlink ref="A85" r:id="rId82" display="https://w2.brreg.no/enhet/sok/detalj.jsp?orgnr=991193030" xr:uid="{00000000-0004-0000-0000-000051000000}"/>
    <hyperlink ref="A86" r:id="rId83" display="https://w2.brreg.no/enhet/sok/detalj.jsp?orgnr=990072833" xr:uid="{00000000-0004-0000-0000-000052000000}"/>
    <hyperlink ref="A87" r:id="rId84" display="https://w2.brreg.no/enhet/sok/detalj.jsp?orgnr=991735194" xr:uid="{00000000-0004-0000-0000-000053000000}"/>
    <hyperlink ref="A88" r:id="rId85" display="https://w2.brreg.no/enhet/sok/detalj.jsp?orgnr=991252606" xr:uid="{00000000-0004-0000-0000-000054000000}"/>
    <hyperlink ref="A89" r:id="rId86" display="https://w2.brreg.no/enhet/sok/detalj.jsp?orgnr=991870830" xr:uid="{00000000-0004-0000-0000-000055000000}"/>
    <hyperlink ref="A90" r:id="rId87" display="https://w2.brreg.no/enhet/sok/detalj.jsp?orgnr=994923986" xr:uid="{00000000-0004-0000-0000-000056000000}"/>
    <hyperlink ref="A91" r:id="rId88" display="https://w2.brreg.no/enhet/sok/detalj.jsp?orgnr=994434403" xr:uid="{00000000-0004-0000-0000-000057000000}"/>
    <hyperlink ref="A92" r:id="rId89" display="https://w2.brreg.no/enhet/sok/detalj.jsp?orgnr=995915995" xr:uid="{00000000-0004-0000-0000-000058000000}"/>
    <hyperlink ref="A93" r:id="rId90" display="https://w2.brreg.no/enhet/sok/detalj.jsp?orgnr=995152142" xr:uid="{00000000-0004-0000-0000-000059000000}"/>
    <hyperlink ref="A94" r:id="rId91" display="https://w2.brreg.no/enhet/sok/detalj.jsp?orgnr=996888177" xr:uid="{00000000-0004-0000-0000-00005A000000}"/>
    <hyperlink ref="A95" r:id="rId92" display="https://w2.brreg.no/enhet/sok/detalj.jsp?orgnr=996739910" xr:uid="{00000000-0004-0000-0000-00005B000000}"/>
    <hyperlink ref="A96" r:id="rId93" display="https://w2.brreg.no/enhet/sok/detalj.jsp?orgnr=997229088" xr:uid="{00000000-0004-0000-0000-00005C000000}"/>
    <hyperlink ref="A97" r:id="rId94" display="https://w2.brreg.no/enhet/sok/detalj.jsp?orgnr=996460088" xr:uid="{00000000-0004-0000-0000-00005D000000}"/>
    <hyperlink ref="A98" r:id="rId95" display="https://w2.brreg.no/enhet/sok/detalj.jsp?orgnr=997015231" xr:uid="{00000000-0004-0000-0000-00005E000000}"/>
    <hyperlink ref="A99" r:id="rId96" display="https://w2.brreg.no/enhet/sok/detalj.jsp?orgnr=997295684" xr:uid="{00000000-0004-0000-0000-00005F000000}"/>
    <hyperlink ref="A100" r:id="rId97" display="https://w2.brreg.no/enhet/sok/detalj.jsp?orgnr=998477603" xr:uid="{00000000-0004-0000-0000-000060000000}"/>
    <hyperlink ref="A101" r:id="rId98" display="https://w2.brreg.no/enhet/sok/detalj.jsp?orgnr=998449111" xr:uid="{00000000-0004-0000-0000-000061000000}"/>
    <hyperlink ref="A102" r:id="rId99" display="https://w2.brreg.no/enhet/sok/detalj.jsp?orgnr=998516048" xr:uid="{00000000-0004-0000-0000-000062000000}"/>
    <hyperlink ref="A103" r:id="rId100" display="https://w2.brreg.no/enhet/sok/detalj.jsp?orgnr=998726441" xr:uid="{00000000-0004-0000-0000-000063000000}"/>
    <hyperlink ref="A104" r:id="rId101" display="https://w2.brreg.no/enhet/sok/detalj.jsp?orgnr=998709326" xr:uid="{00000000-0004-0000-0000-000064000000}"/>
    <hyperlink ref="A105" r:id="rId102" display="https://w2.brreg.no/enhet/sok/detalj.jsp?orgnr=998483476" xr:uid="{00000000-0004-0000-0000-000065000000}"/>
    <hyperlink ref="A106" r:id="rId103" display="https://w2.brreg.no/enhet/sok/detalj.jsp?orgnr=998549183" xr:uid="{00000000-0004-0000-0000-000066000000}"/>
    <hyperlink ref="A107" r:id="rId104" display="https://w2.brreg.no/enhet/sok/detalj.jsp?orgnr=998152550" xr:uid="{00000000-0004-0000-0000-000067000000}"/>
    <hyperlink ref="A108" r:id="rId105" display="https://w2.brreg.no/enhet/sok/detalj.jsp?orgnr=998433223" xr:uid="{00000000-0004-0000-0000-000068000000}"/>
    <hyperlink ref="A109" r:id="rId106" display="https://w2.brreg.no/enhet/sok/detalj.jsp?orgnr=912439836" xr:uid="{00000000-0004-0000-0000-000069000000}"/>
    <hyperlink ref="A110" r:id="rId107" display="https://w2.brreg.no/enhet/sok/detalj.jsp?orgnr=913776712" xr:uid="{00000000-0004-0000-0000-00006A000000}"/>
    <hyperlink ref="A111" r:id="rId108" display="https://w2.brreg.no/enhet/sok/detalj.jsp?orgnr=913905881" xr:uid="{00000000-0004-0000-0000-00006B000000}"/>
    <hyperlink ref="A112" r:id="rId109" display="https://w2.brreg.no/enhet/sok/detalj.jsp?orgnr=913120981" xr:uid="{00000000-0004-0000-0000-00006C000000}"/>
    <hyperlink ref="A113" r:id="rId110" display="https://w2.brreg.no/enhet/sok/detalj.jsp?orgnr=913561473" xr:uid="{00000000-0004-0000-0000-00006D000000}"/>
    <hyperlink ref="A114" r:id="rId111" display="https://w2.brreg.no/enhet/sok/detalj.jsp?orgnr=914515300" xr:uid="{00000000-0004-0000-0000-00006E000000}"/>
    <hyperlink ref="A115" r:id="rId112" display="https://w2.brreg.no/enhet/sok/detalj.jsp?orgnr=915672221" xr:uid="{1A5ADD03-7D1A-8341-B288-EBBDFE3E6763}"/>
    <hyperlink ref="A116" r:id="rId113" display="https://w2.brreg.no/enhet/sok/detalj.jsp?orgnr=915419062" xr:uid="{F99CC689-E1F2-654D-94B4-4D2D3BE838D6}"/>
    <hyperlink ref="A117" r:id="rId114" display="https://w2.brreg.no/enhet/sok/detalj.jsp?orgnr=996460088" xr:uid="{3695F5DA-CE4D-EA42-BA00-67CB9C004C8B}"/>
    <hyperlink ref="A118" r:id="rId115" display="https://w2.brreg.no/enhet/sok/detalj.jsp?orgnr=916358857" xr:uid="{D9F2349E-56A0-0E43-A341-325554C60DA9}"/>
  </hyperlinks>
  <printOptions horizontalCentered="1"/>
  <pageMargins left="0.79000000000000015" right="0.79000000000000015" top="1" bottom="1" header="0.5" footer="0.5"/>
  <pageSetup paperSize="9" scale="48" orientation="landscape" horizontalDpi="4294967292" verticalDpi="4294967292"/>
  <headerFooter>
    <oddFooter>&amp;L&amp;"Calibri,Vanlig"&amp;K000000Oljeskatt 2005-2015&amp;R&amp;"Calibri,Vanlig"&amp;K000000Norsk Klimastiftelse (12. oktober 2016)</oddFooter>
  </headerFooter>
  <colBreaks count="1" manualBreakCount="1">
    <brk id="16" max="1048575"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Oljeskatt 2005-2016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Lars-Henrik Paarup Michelsen</cp:lastModifiedBy>
  <cp:lastPrinted>2016-10-12T19:32:11Z</cp:lastPrinted>
  <dcterms:created xsi:type="dcterms:W3CDTF">2016-04-02T08:15:56Z</dcterms:created>
  <dcterms:modified xsi:type="dcterms:W3CDTF">2018-02-21T14:00:59Z</dcterms:modified>
  <cp:category/>
</cp:coreProperties>
</file>