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catena\Downloads\"/>
    </mc:Choice>
  </mc:AlternateContent>
  <xr:revisionPtr revIDLastSave="0" documentId="13_ncr:1_{B8741532-18E9-4AE7-BD60-874BAC89E9D9}" xr6:coauthVersionLast="47" xr6:coauthVersionMax="47" xr10:uidLastSave="{00000000-0000-0000-0000-000000000000}"/>
  <bookViews>
    <workbookView xWindow="-14355" yWindow="2010" windowWidth="21495" windowHeight="13770" xr2:uid="{9BEF9228-0A22-49CA-9B10-83A50DC0B10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2" i="1" l="1"/>
  <c r="B71" i="1"/>
  <c r="B70" i="1"/>
  <c r="D65" i="1"/>
  <c r="B65" i="1"/>
  <c r="C65" i="1"/>
  <c r="B40" i="1"/>
  <c r="C40" i="1"/>
  <c r="D40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45" i="1"/>
  <c r="D46" i="1"/>
  <c r="D47" i="1"/>
  <c r="D48" i="1"/>
  <c r="D49" i="1"/>
  <c r="D4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5" i="1"/>
  <c r="B74" i="1" l="1"/>
</calcChain>
</file>

<file path=xl/sharedStrings.xml><?xml version="1.0" encoding="utf-8"?>
<sst xmlns="http://schemas.openxmlformats.org/spreadsheetml/2006/main" count="55" uniqueCount="50">
  <si>
    <t>Example of Adder calculated for a 1 MW Agrivoltaic Solar Project </t>
  </si>
  <si>
    <r>
      <t>Installation Expense</t>
    </r>
    <r>
      <rPr>
        <sz val="12"/>
        <color theme="1"/>
        <rFont val="Aptos"/>
        <family val="2"/>
      </rPr>
      <t> </t>
    </r>
  </si>
  <si>
    <t>Expense Item </t>
  </si>
  <si>
    <t>Agrivoltaic </t>
  </si>
  <si>
    <t>Photovoltaic </t>
  </si>
  <si>
    <t>Difference </t>
  </si>
  <si>
    <t>Modules </t>
  </si>
  <si>
    <t>Inverters And Optimizers </t>
  </si>
  <si>
    <t>Mounting Structures And Hardware </t>
  </si>
  <si>
    <t>Miscellaneous Components </t>
  </si>
  <si>
    <t>Site Preparation &amp; Installation </t>
  </si>
  <si>
    <t>Electrician Labor &amp; Material </t>
  </si>
  <si>
    <t>Fencing </t>
  </si>
  <si>
    <t>System Design, Management, Admin Costs </t>
  </si>
  <si>
    <t>Legal </t>
  </si>
  <si>
    <t>Grid Connection </t>
  </si>
  <si>
    <r>
      <t>Civil/Environmental</t>
    </r>
    <r>
      <rPr>
        <u/>
        <sz val="12"/>
        <color theme="1"/>
        <rFont val="Aptos"/>
        <family val="2"/>
      </rPr>
      <t xml:space="preserve"> </t>
    </r>
    <r>
      <rPr>
        <sz val="12"/>
        <color theme="1"/>
        <rFont val="Aptos"/>
        <family val="2"/>
      </rPr>
      <t>e</t>
    </r>
    <r>
      <rPr>
        <u/>
        <sz val="12"/>
        <color theme="1"/>
        <rFont val="Aptos"/>
        <family val="2"/>
      </rPr>
      <t>E</t>
    </r>
    <r>
      <rPr>
        <sz val="12"/>
        <color theme="1"/>
        <rFont val="Aptos"/>
        <family val="2"/>
      </rPr>
      <t>ngineering  </t>
    </r>
  </si>
  <si>
    <t>Soil Protection Plans </t>
  </si>
  <si>
    <t>Surveying </t>
  </si>
  <si>
    <t>Racking Design </t>
  </si>
  <si>
    <t>Permits And Fees </t>
  </si>
  <si>
    <t>Bonding </t>
  </si>
  <si>
    <t>Engineering </t>
  </si>
  <si>
    <t>Project Management </t>
  </si>
  <si>
    <t>Commissioning, Startup </t>
  </si>
  <si>
    <t>Overhead </t>
  </si>
  <si>
    <t>Total Installation Expense </t>
  </si>
  <si>
    <t>Colums B,C and D in purple are automatic calculation: SUM of all rows above in table</t>
  </si>
  <si>
    <r>
      <t>Operating Expenses (over 15 years)</t>
    </r>
    <r>
      <rPr>
        <sz val="12"/>
        <color theme="1"/>
        <rFont val="Aptos"/>
        <family val="2"/>
      </rPr>
      <t> </t>
    </r>
  </si>
  <si>
    <t>Land Cost </t>
  </si>
  <si>
    <t>Maintenance/Mowing </t>
  </si>
  <si>
    <t>Surveillance </t>
  </si>
  <si>
    <t>Monitoring/Research (3 years)</t>
  </si>
  <si>
    <t>Insurance </t>
  </si>
  <si>
    <t>Repair Services </t>
  </si>
  <si>
    <t>Yearly Operating Expense </t>
  </si>
  <si>
    <t>Colums B,C, and D in purple are automatic calculation: SUM of all rows above in table</t>
  </si>
  <si>
    <t>Adder Calculation</t>
  </si>
  <si>
    <t>**This entire table (except energy production) is auto populated and adder is calculated automatically</t>
  </si>
  <si>
    <t>Installation Cost Difference </t>
  </si>
  <si>
    <t>Operating Expense Difference (over 15 years) </t>
  </si>
  <si>
    <t>Total Cost Difference </t>
  </si>
  <si>
    <t>Sum of B70+B71</t>
  </si>
  <si>
    <t>Energy Production over first 15 years (MWh) </t>
  </si>
  <si>
    <t>Adder requested </t>
  </si>
  <si>
    <t>Total cost difference/energy production in 15 years: B72/B73</t>
  </si>
  <si>
    <t>Rows in green in column D is an automatic calculation: D=B-C, any negative value means that for that item, AV installation is cheaper than PV, therefore is a saving</t>
  </si>
  <si>
    <t>Autopopulates from table 1</t>
  </si>
  <si>
    <t>Autopopulates from table 2</t>
  </si>
  <si>
    <t>This one stays blank to provide and calculate with your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</si>
</sst>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u/>
      <sz val="12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vertical="center" wrapText="1"/>
    </xf>
    <xf numFmtId="164" fontId="2" fillId="0" borderId="1" xfId="2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1" xfId="1" applyNumberFormat="1" applyFont="1" applyBorder="1" applyAlignment="1">
      <alignment vertical="center" wrapText="1"/>
    </xf>
    <xf numFmtId="164" fontId="2" fillId="2" borderId="1" xfId="2" applyNumberFormat="1" applyFont="1" applyFill="1" applyBorder="1" applyAlignment="1">
      <alignment vertical="center" wrapText="1"/>
    </xf>
    <xf numFmtId="164" fontId="3" fillId="3" borderId="1" xfId="2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53C89-4EA7-4435-A36C-07C2486AA9E1}">
  <dimension ref="A1:E83"/>
  <sheetViews>
    <sheetView tabSelected="1" topLeftCell="A48" zoomScale="60" zoomScaleNormal="60" workbookViewId="0">
      <selection activeCell="D74" sqref="D74"/>
    </sheetView>
  </sheetViews>
  <sheetFormatPr defaultRowHeight="14.4" x14ac:dyDescent="0.3"/>
  <cols>
    <col min="1" max="1" width="26.109375" customWidth="1"/>
    <col min="2" max="2" width="17.33203125" customWidth="1"/>
    <col min="3" max="3" width="20.33203125" customWidth="1"/>
    <col min="4" max="4" width="18" customWidth="1"/>
    <col min="5" max="5" width="18.5546875" customWidth="1"/>
    <col min="6" max="6" width="9" customWidth="1"/>
  </cols>
  <sheetData>
    <row r="1" spans="1:5" ht="17.25" customHeight="1" x14ac:dyDescent="0.3">
      <c r="A1" s="14" t="s">
        <v>0</v>
      </c>
      <c r="B1" s="14"/>
      <c r="C1" s="14"/>
      <c r="D1" s="14"/>
    </row>
    <row r="2" spans="1:5" ht="15.6" x14ac:dyDescent="0.3">
      <c r="A2" s="5"/>
      <c r="B2" s="5"/>
      <c r="C2" s="5"/>
      <c r="D2" s="5"/>
    </row>
    <row r="3" spans="1:5" ht="15.75" customHeight="1" x14ac:dyDescent="0.3">
      <c r="A3" s="12" t="s">
        <v>1</v>
      </c>
      <c r="B3" s="12"/>
      <c r="C3" s="12"/>
      <c r="D3" s="12"/>
    </row>
    <row r="4" spans="1:5" ht="15.6" x14ac:dyDescent="0.3">
      <c r="A4" s="4" t="s">
        <v>2</v>
      </c>
      <c r="B4" s="4" t="s">
        <v>3</v>
      </c>
      <c r="C4" s="4" t="s">
        <v>4</v>
      </c>
      <c r="D4" s="4" t="s">
        <v>5</v>
      </c>
    </row>
    <row r="5" spans="1:5" ht="15.6" x14ac:dyDescent="0.3">
      <c r="A5" s="1" t="s">
        <v>6</v>
      </c>
      <c r="B5" s="2">
        <v>330000</v>
      </c>
      <c r="C5" s="2">
        <v>330000</v>
      </c>
      <c r="D5" s="7">
        <f>B5-C5</f>
        <v>0</v>
      </c>
      <c r="E5" s="13" t="s">
        <v>46</v>
      </c>
    </row>
    <row r="6" spans="1:5" ht="15.6" x14ac:dyDescent="0.3">
      <c r="A6" s="1" t="s">
        <v>7</v>
      </c>
      <c r="B6" s="2">
        <v>120000</v>
      </c>
      <c r="C6" s="2">
        <v>120000</v>
      </c>
      <c r="D6" s="7">
        <f t="shared" ref="D6:D39" si="0">B6-C6</f>
        <v>0</v>
      </c>
      <c r="E6" s="13"/>
    </row>
    <row r="7" spans="1:5" ht="31.2" x14ac:dyDescent="0.3">
      <c r="A7" s="1" t="s">
        <v>8</v>
      </c>
      <c r="B7" s="2">
        <v>700000</v>
      </c>
      <c r="C7" s="2">
        <v>500000</v>
      </c>
      <c r="D7" s="7">
        <f t="shared" si="0"/>
        <v>200000</v>
      </c>
      <c r="E7" s="13"/>
    </row>
    <row r="8" spans="1:5" ht="31.2" x14ac:dyDescent="0.3">
      <c r="A8" s="1" t="s">
        <v>9</v>
      </c>
      <c r="B8" s="2">
        <v>43000</v>
      </c>
      <c r="C8" s="2">
        <v>40000</v>
      </c>
      <c r="D8" s="7">
        <f t="shared" si="0"/>
        <v>3000</v>
      </c>
      <c r="E8" s="13"/>
    </row>
    <row r="9" spans="1:5" ht="31.2" x14ac:dyDescent="0.3">
      <c r="A9" s="1" t="s">
        <v>10</v>
      </c>
      <c r="B9" s="2">
        <v>300000</v>
      </c>
      <c r="C9" s="2">
        <v>200000</v>
      </c>
      <c r="D9" s="7">
        <f t="shared" si="0"/>
        <v>100000</v>
      </c>
      <c r="E9" s="13"/>
    </row>
    <row r="10" spans="1:5" ht="31.2" x14ac:dyDescent="0.3">
      <c r="A10" s="1" t="s">
        <v>11</v>
      </c>
      <c r="B10" s="2">
        <v>800000</v>
      </c>
      <c r="C10" s="2">
        <v>700000</v>
      </c>
      <c r="D10" s="7">
        <f t="shared" si="0"/>
        <v>100000</v>
      </c>
      <c r="E10" s="13"/>
    </row>
    <row r="11" spans="1:5" ht="15.6" x14ac:dyDescent="0.3">
      <c r="A11" s="1" t="s">
        <v>12</v>
      </c>
      <c r="B11" s="2">
        <v>5000</v>
      </c>
      <c r="C11" s="2">
        <v>30000</v>
      </c>
      <c r="D11" s="7">
        <f t="shared" si="0"/>
        <v>-25000</v>
      </c>
      <c r="E11" s="13"/>
    </row>
    <row r="12" spans="1:5" ht="46.8" x14ac:dyDescent="0.3">
      <c r="A12" s="1" t="s">
        <v>13</v>
      </c>
      <c r="B12" s="2">
        <v>60000</v>
      </c>
      <c r="C12" s="2">
        <v>50000</v>
      </c>
      <c r="D12" s="7">
        <f t="shared" si="0"/>
        <v>10000</v>
      </c>
      <c r="E12" s="13"/>
    </row>
    <row r="13" spans="1:5" ht="15.6" x14ac:dyDescent="0.3">
      <c r="A13" s="1" t="s">
        <v>14</v>
      </c>
      <c r="B13" s="2">
        <v>5000</v>
      </c>
      <c r="C13" s="2">
        <v>5000</v>
      </c>
      <c r="D13" s="7">
        <f t="shared" si="0"/>
        <v>0</v>
      </c>
      <c r="E13" s="13"/>
    </row>
    <row r="14" spans="1:5" ht="15.6" x14ac:dyDescent="0.3">
      <c r="A14" s="1" t="s">
        <v>15</v>
      </c>
      <c r="B14" s="2">
        <v>10000</v>
      </c>
      <c r="C14" s="2">
        <v>10000</v>
      </c>
      <c r="D14" s="7">
        <f t="shared" si="0"/>
        <v>0</v>
      </c>
      <c r="E14" s="13"/>
    </row>
    <row r="15" spans="1:5" ht="31.2" x14ac:dyDescent="0.3">
      <c r="A15" s="1" t="s">
        <v>16</v>
      </c>
      <c r="B15" s="2">
        <v>80000</v>
      </c>
      <c r="C15" s="2">
        <v>80000</v>
      </c>
      <c r="D15" s="7">
        <f t="shared" si="0"/>
        <v>0</v>
      </c>
      <c r="E15" s="13"/>
    </row>
    <row r="16" spans="1:5" ht="15.6" x14ac:dyDescent="0.3">
      <c r="A16" s="1" t="s">
        <v>17</v>
      </c>
      <c r="B16" s="2">
        <v>30000</v>
      </c>
      <c r="C16" s="2">
        <v>5000</v>
      </c>
      <c r="D16" s="7">
        <f t="shared" si="0"/>
        <v>25000</v>
      </c>
      <c r="E16" s="13"/>
    </row>
    <row r="17" spans="1:5" ht="15.6" x14ac:dyDescent="0.3">
      <c r="A17" s="1" t="s">
        <v>18</v>
      </c>
      <c r="B17" s="2">
        <v>20000</v>
      </c>
      <c r="C17" s="2">
        <v>20000</v>
      </c>
      <c r="D17" s="7">
        <f t="shared" si="0"/>
        <v>0</v>
      </c>
      <c r="E17" s="13"/>
    </row>
    <row r="18" spans="1:5" ht="15.6" x14ac:dyDescent="0.3">
      <c r="A18" s="1" t="s">
        <v>19</v>
      </c>
      <c r="B18" s="2">
        <v>50000</v>
      </c>
      <c r="C18" s="2">
        <v>5000</v>
      </c>
      <c r="D18" s="7">
        <f t="shared" si="0"/>
        <v>45000</v>
      </c>
      <c r="E18" s="13"/>
    </row>
    <row r="19" spans="1:5" ht="15.6" x14ac:dyDescent="0.3">
      <c r="A19" s="1" t="s">
        <v>20</v>
      </c>
      <c r="B19" s="2">
        <v>1000</v>
      </c>
      <c r="C19" s="2">
        <v>1000</v>
      </c>
      <c r="D19" s="7">
        <f t="shared" si="0"/>
        <v>0</v>
      </c>
      <c r="E19" s="13"/>
    </row>
    <row r="20" spans="1:5" ht="15.6" x14ac:dyDescent="0.3">
      <c r="A20" s="1" t="s">
        <v>21</v>
      </c>
      <c r="B20" s="2">
        <v>20000</v>
      </c>
      <c r="C20" s="2">
        <v>20000</v>
      </c>
      <c r="D20" s="7">
        <f t="shared" si="0"/>
        <v>0</v>
      </c>
      <c r="E20" s="13"/>
    </row>
    <row r="21" spans="1:5" ht="15.6" x14ac:dyDescent="0.3">
      <c r="A21" s="1" t="s">
        <v>22</v>
      </c>
      <c r="B21" s="2">
        <v>100000</v>
      </c>
      <c r="C21" s="2">
        <v>100000</v>
      </c>
      <c r="D21" s="7">
        <f t="shared" si="0"/>
        <v>0</v>
      </c>
      <c r="E21" s="13"/>
    </row>
    <row r="22" spans="1:5" ht="15.6" x14ac:dyDescent="0.3">
      <c r="A22" s="1" t="s">
        <v>23</v>
      </c>
      <c r="B22" s="2">
        <v>80000</v>
      </c>
      <c r="C22" s="2">
        <v>50000</v>
      </c>
      <c r="D22" s="7">
        <f t="shared" si="0"/>
        <v>30000</v>
      </c>
      <c r="E22" s="13"/>
    </row>
    <row r="23" spans="1:5" ht="15.6" x14ac:dyDescent="0.3">
      <c r="A23" s="1" t="s">
        <v>24</v>
      </c>
      <c r="B23" s="2">
        <v>10000</v>
      </c>
      <c r="C23" s="2">
        <v>10000</v>
      </c>
      <c r="D23" s="7">
        <f t="shared" si="0"/>
        <v>0</v>
      </c>
      <c r="E23" s="13"/>
    </row>
    <row r="24" spans="1:5" ht="15.6" x14ac:dyDescent="0.3">
      <c r="A24" s="1" t="s">
        <v>25</v>
      </c>
      <c r="B24" s="2">
        <v>260000</v>
      </c>
      <c r="C24" s="2">
        <v>200000</v>
      </c>
      <c r="D24" s="7">
        <f t="shared" si="0"/>
        <v>60000</v>
      </c>
      <c r="E24" s="13"/>
    </row>
    <row r="25" spans="1:5" ht="15.6" x14ac:dyDescent="0.3">
      <c r="A25" s="1"/>
      <c r="B25" s="2"/>
      <c r="C25" s="2"/>
      <c r="D25" s="7">
        <f t="shared" si="0"/>
        <v>0</v>
      </c>
      <c r="E25" s="13"/>
    </row>
    <row r="26" spans="1:5" ht="15.6" x14ac:dyDescent="0.3">
      <c r="A26" s="1"/>
      <c r="B26" s="2"/>
      <c r="C26" s="2"/>
      <c r="D26" s="7">
        <f t="shared" si="0"/>
        <v>0</v>
      </c>
      <c r="E26" s="13"/>
    </row>
    <row r="27" spans="1:5" ht="15.6" x14ac:dyDescent="0.3">
      <c r="A27" s="1"/>
      <c r="B27" s="2"/>
      <c r="C27" s="2"/>
      <c r="D27" s="7">
        <f t="shared" si="0"/>
        <v>0</v>
      </c>
      <c r="E27" s="13"/>
    </row>
    <row r="28" spans="1:5" ht="15.6" x14ac:dyDescent="0.3">
      <c r="A28" s="1"/>
      <c r="B28" s="2"/>
      <c r="C28" s="2"/>
      <c r="D28" s="7">
        <f t="shared" si="0"/>
        <v>0</v>
      </c>
      <c r="E28" s="13"/>
    </row>
    <row r="29" spans="1:5" ht="15.6" x14ac:dyDescent="0.3">
      <c r="A29" s="1"/>
      <c r="B29" s="2"/>
      <c r="C29" s="2"/>
      <c r="D29" s="7">
        <f t="shared" si="0"/>
        <v>0</v>
      </c>
      <c r="E29" s="13"/>
    </row>
    <row r="30" spans="1:5" ht="15.6" x14ac:dyDescent="0.3">
      <c r="A30" s="1"/>
      <c r="B30" s="2"/>
      <c r="C30" s="2"/>
      <c r="D30" s="7">
        <f t="shared" si="0"/>
        <v>0</v>
      </c>
      <c r="E30" s="13"/>
    </row>
    <row r="31" spans="1:5" ht="15.6" x14ac:dyDescent="0.3">
      <c r="A31" s="1"/>
      <c r="B31" s="2"/>
      <c r="C31" s="2"/>
      <c r="D31" s="7">
        <f t="shared" si="0"/>
        <v>0</v>
      </c>
      <c r="E31" s="13"/>
    </row>
    <row r="32" spans="1:5" ht="15.6" x14ac:dyDescent="0.3">
      <c r="A32" s="1"/>
      <c r="B32" s="2"/>
      <c r="C32" s="2"/>
      <c r="D32" s="7">
        <f t="shared" si="0"/>
        <v>0</v>
      </c>
      <c r="E32" s="13"/>
    </row>
    <row r="33" spans="1:5" ht="15.6" x14ac:dyDescent="0.3">
      <c r="A33" s="1"/>
      <c r="B33" s="2"/>
      <c r="C33" s="2"/>
      <c r="D33" s="7">
        <f t="shared" si="0"/>
        <v>0</v>
      </c>
      <c r="E33" s="13"/>
    </row>
    <row r="34" spans="1:5" ht="15.6" x14ac:dyDescent="0.3">
      <c r="A34" s="1"/>
      <c r="B34" s="2"/>
      <c r="C34" s="2"/>
      <c r="D34" s="7">
        <f t="shared" si="0"/>
        <v>0</v>
      </c>
      <c r="E34" s="13"/>
    </row>
    <row r="35" spans="1:5" ht="15.6" x14ac:dyDescent="0.3">
      <c r="A35" s="1"/>
      <c r="B35" s="2"/>
      <c r="C35" s="2"/>
      <c r="D35" s="7">
        <f t="shared" si="0"/>
        <v>0</v>
      </c>
      <c r="E35" s="13"/>
    </row>
    <row r="36" spans="1:5" ht="15.6" x14ac:dyDescent="0.3">
      <c r="A36" s="1"/>
      <c r="B36" s="2"/>
      <c r="C36" s="2"/>
      <c r="D36" s="7">
        <f t="shared" si="0"/>
        <v>0</v>
      </c>
      <c r="E36" s="13"/>
    </row>
    <row r="37" spans="1:5" ht="15.6" x14ac:dyDescent="0.3">
      <c r="A37" s="1"/>
      <c r="B37" s="2"/>
      <c r="C37" s="2"/>
      <c r="D37" s="7">
        <f t="shared" si="0"/>
        <v>0</v>
      </c>
      <c r="E37" s="13"/>
    </row>
    <row r="38" spans="1:5" ht="15.6" x14ac:dyDescent="0.3">
      <c r="A38" s="1"/>
      <c r="B38" s="2"/>
      <c r="C38" s="2"/>
      <c r="D38" s="7">
        <f t="shared" si="0"/>
        <v>0</v>
      </c>
      <c r="E38" s="13"/>
    </row>
    <row r="39" spans="1:5" ht="15.6" x14ac:dyDescent="0.3">
      <c r="A39" s="1"/>
      <c r="B39" s="2"/>
      <c r="C39" s="2"/>
      <c r="D39" s="7">
        <f t="shared" si="0"/>
        <v>0</v>
      </c>
      <c r="E39" s="13"/>
    </row>
    <row r="40" spans="1:5" ht="31.2" x14ac:dyDescent="0.3">
      <c r="A40" s="4" t="s">
        <v>26</v>
      </c>
      <c r="B40" s="8">
        <f>SUM(B5:B39)</f>
        <v>3024000</v>
      </c>
      <c r="C40" s="8">
        <f>SUM(C5:C39)</f>
        <v>2476000</v>
      </c>
      <c r="D40" s="8">
        <f>SUM(D5:D39)</f>
        <v>548000</v>
      </c>
      <c r="E40" s="9" t="s">
        <v>27</v>
      </c>
    </row>
    <row r="41" spans="1:5" ht="15.6" x14ac:dyDescent="0.3">
      <c r="A41" s="5"/>
      <c r="B41" s="5"/>
      <c r="C41" s="5"/>
      <c r="D41" s="5"/>
    </row>
    <row r="42" spans="1:5" ht="15.75" customHeight="1" x14ac:dyDescent="0.3">
      <c r="A42" s="12" t="s">
        <v>28</v>
      </c>
      <c r="B42" s="12"/>
      <c r="C42" s="12"/>
      <c r="D42" s="12"/>
    </row>
    <row r="43" spans="1:5" ht="15.6" x14ac:dyDescent="0.3">
      <c r="A43" s="4" t="s">
        <v>2</v>
      </c>
      <c r="B43" s="4" t="s">
        <v>3</v>
      </c>
      <c r="C43" s="4" t="s">
        <v>4</v>
      </c>
      <c r="D43" s="4" t="s">
        <v>5</v>
      </c>
      <c r="E43" s="11"/>
    </row>
    <row r="44" spans="1:5" ht="15.75" customHeight="1" x14ac:dyDescent="0.3">
      <c r="A44" s="1" t="s">
        <v>29</v>
      </c>
      <c r="B44" s="2">
        <v>510000</v>
      </c>
      <c r="C44" s="2">
        <v>375000</v>
      </c>
      <c r="D44" s="7">
        <f>B44-C44</f>
        <v>135000</v>
      </c>
      <c r="E44" s="13" t="s">
        <v>46</v>
      </c>
    </row>
    <row r="45" spans="1:5" ht="15.6" x14ac:dyDescent="0.3">
      <c r="A45" s="1" t="s">
        <v>30</v>
      </c>
      <c r="B45" s="2">
        <v>45000</v>
      </c>
      <c r="C45" s="2">
        <v>60000</v>
      </c>
      <c r="D45" s="7">
        <f t="shared" ref="D45:D64" si="1">B45-C45</f>
        <v>-15000</v>
      </c>
      <c r="E45" s="13"/>
    </row>
    <row r="46" spans="1:5" ht="15.6" x14ac:dyDescent="0.3">
      <c r="A46" s="1" t="s">
        <v>31</v>
      </c>
      <c r="B46" s="2">
        <v>45000</v>
      </c>
      <c r="C46" s="2">
        <v>45000</v>
      </c>
      <c r="D46" s="7">
        <f t="shared" si="1"/>
        <v>0</v>
      </c>
      <c r="E46" s="13"/>
    </row>
    <row r="47" spans="1:5" ht="31.2" x14ac:dyDescent="0.3">
      <c r="A47" s="1" t="s">
        <v>32</v>
      </c>
      <c r="B47" s="2">
        <v>24000</v>
      </c>
      <c r="C47" s="2">
        <v>6000</v>
      </c>
      <c r="D47" s="7">
        <f t="shared" si="1"/>
        <v>18000</v>
      </c>
      <c r="E47" s="13"/>
    </row>
    <row r="48" spans="1:5" ht="15.6" x14ac:dyDescent="0.3">
      <c r="A48" s="1" t="s">
        <v>33</v>
      </c>
      <c r="B48" s="2">
        <v>60000</v>
      </c>
      <c r="C48" s="2">
        <v>45000</v>
      </c>
      <c r="D48" s="7">
        <f t="shared" si="1"/>
        <v>15000</v>
      </c>
      <c r="E48" s="13"/>
    </row>
    <row r="49" spans="1:5" ht="15.6" x14ac:dyDescent="0.3">
      <c r="A49" s="1" t="s">
        <v>34</v>
      </c>
      <c r="B49" s="2">
        <v>180000</v>
      </c>
      <c r="C49" s="2">
        <v>180000</v>
      </c>
      <c r="D49" s="7">
        <f t="shared" si="1"/>
        <v>0</v>
      </c>
      <c r="E49" s="13"/>
    </row>
    <row r="50" spans="1:5" ht="15.6" x14ac:dyDescent="0.3">
      <c r="A50" s="1"/>
      <c r="B50" s="2"/>
      <c r="C50" s="2"/>
      <c r="D50" s="7">
        <f t="shared" si="1"/>
        <v>0</v>
      </c>
      <c r="E50" s="13"/>
    </row>
    <row r="51" spans="1:5" ht="15.6" x14ac:dyDescent="0.3">
      <c r="A51" s="1"/>
      <c r="B51" s="2"/>
      <c r="C51" s="2"/>
      <c r="D51" s="7">
        <f t="shared" si="1"/>
        <v>0</v>
      </c>
      <c r="E51" s="13"/>
    </row>
    <row r="52" spans="1:5" ht="15.6" x14ac:dyDescent="0.3">
      <c r="A52" s="1"/>
      <c r="B52" s="2"/>
      <c r="C52" s="2"/>
      <c r="D52" s="7">
        <f t="shared" si="1"/>
        <v>0</v>
      </c>
      <c r="E52" s="13"/>
    </row>
    <row r="53" spans="1:5" ht="15.6" x14ac:dyDescent="0.3">
      <c r="A53" s="1"/>
      <c r="B53" s="2"/>
      <c r="C53" s="2"/>
      <c r="D53" s="7">
        <f t="shared" si="1"/>
        <v>0</v>
      </c>
      <c r="E53" s="13"/>
    </row>
    <row r="54" spans="1:5" ht="15.6" x14ac:dyDescent="0.3">
      <c r="A54" s="1"/>
      <c r="B54" s="2"/>
      <c r="C54" s="2"/>
      <c r="D54" s="7">
        <f t="shared" si="1"/>
        <v>0</v>
      </c>
      <c r="E54" s="13"/>
    </row>
    <row r="55" spans="1:5" ht="15.6" x14ac:dyDescent="0.3">
      <c r="A55" s="1"/>
      <c r="B55" s="2"/>
      <c r="C55" s="2"/>
      <c r="D55" s="7">
        <f t="shared" si="1"/>
        <v>0</v>
      </c>
      <c r="E55" s="13"/>
    </row>
    <row r="56" spans="1:5" ht="15.6" x14ac:dyDescent="0.3">
      <c r="A56" s="1"/>
      <c r="B56" s="2"/>
      <c r="C56" s="2"/>
      <c r="D56" s="7">
        <f t="shared" si="1"/>
        <v>0</v>
      </c>
      <c r="E56" s="13"/>
    </row>
    <row r="57" spans="1:5" ht="15.6" x14ac:dyDescent="0.3">
      <c r="A57" s="1"/>
      <c r="B57" s="2"/>
      <c r="C57" s="2"/>
      <c r="D57" s="7">
        <f t="shared" si="1"/>
        <v>0</v>
      </c>
      <c r="E57" s="13"/>
    </row>
    <row r="58" spans="1:5" ht="15.6" x14ac:dyDescent="0.3">
      <c r="A58" s="1"/>
      <c r="B58" s="2"/>
      <c r="C58" s="2"/>
      <c r="D58" s="7">
        <f t="shared" si="1"/>
        <v>0</v>
      </c>
      <c r="E58" s="13"/>
    </row>
    <row r="59" spans="1:5" ht="15.6" x14ac:dyDescent="0.3">
      <c r="A59" s="1"/>
      <c r="B59" s="2"/>
      <c r="C59" s="2"/>
      <c r="D59" s="7">
        <f t="shared" si="1"/>
        <v>0</v>
      </c>
      <c r="E59" s="13"/>
    </row>
    <row r="60" spans="1:5" ht="15.6" x14ac:dyDescent="0.3">
      <c r="A60" s="1"/>
      <c r="B60" s="2"/>
      <c r="C60" s="2"/>
      <c r="D60" s="7">
        <f t="shared" si="1"/>
        <v>0</v>
      </c>
      <c r="E60" s="13"/>
    </row>
    <row r="61" spans="1:5" ht="15.6" x14ac:dyDescent="0.3">
      <c r="A61" s="1"/>
      <c r="B61" s="2"/>
      <c r="C61" s="2"/>
      <c r="D61" s="7">
        <f t="shared" si="1"/>
        <v>0</v>
      </c>
      <c r="E61" s="13"/>
    </row>
    <row r="62" spans="1:5" ht="15.6" x14ac:dyDescent="0.3">
      <c r="A62" s="1"/>
      <c r="B62" s="2"/>
      <c r="C62" s="2"/>
      <c r="D62" s="7">
        <f t="shared" si="1"/>
        <v>0</v>
      </c>
      <c r="E62" s="13"/>
    </row>
    <row r="63" spans="1:5" ht="15.6" x14ac:dyDescent="0.3">
      <c r="A63" s="1"/>
      <c r="B63" s="2"/>
      <c r="C63" s="2"/>
      <c r="D63" s="7">
        <f t="shared" si="1"/>
        <v>0</v>
      </c>
      <c r="E63" s="13"/>
    </row>
    <row r="64" spans="1:5" ht="15.6" x14ac:dyDescent="0.3">
      <c r="A64" s="1"/>
      <c r="B64" s="2"/>
      <c r="C64" s="2"/>
      <c r="D64" s="7">
        <f t="shared" si="1"/>
        <v>0</v>
      </c>
      <c r="E64" s="13"/>
    </row>
    <row r="65" spans="1:5" ht="31.2" x14ac:dyDescent="0.3">
      <c r="A65" s="4" t="s">
        <v>35</v>
      </c>
      <c r="B65" s="8">
        <f>SUM(B44:B64)</f>
        <v>864000</v>
      </c>
      <c r="C65" s="8">
        <f>SUM(C44:C64)</f>
        <v>711000</v>
      </c>
      <c r="D65" s="8">
        <f>SUM(D44:D64)</f>
        <v>153000</v>
      </c>
      <c r="E65" s="9" t="s">
        <v>36</v>
      </c>
    </row>
    <row r="66" spans="1:5" x14ac:dyDescent="0.3">
      <c r="E66" s="10"/>
    </row>
    <row r="67" spans="1:5" x14ac:dyDescent="0.3">
      <c r="E67" s="10"/>
    </row>
    <row r="68" spans="1:5" x14ac:dyDescent="0.3">
      <c r="E68" s="10"/>
    </row>
    <row r="69" spans="1:5" ht="15.6" x14ac:dyDescent="0.3">
      <c r="A69" s="12" t="s">
        <v>37</v>
      </c>
      <c r="B69" s="12"/>
      <c r="C69" t="s">
        <v>38</v>
      </c>
      <c r="E69" s="10"/>
    </row>
    <row r="70" spans="1:5" ht="31.2" x14ac:dyDescent="0.3">
      <c r="A70" s="1" t="s">
        <v>39</v>
      </c>
      <c r="B70" s="3">
        <f>D40</f>
        <v>548000</v>
      </c>
      <c r="C70" t="s">
        <v>47</v>
      </c>
      <c r="E70" s="10"/>
    </row>
    <row r="71" spans="1:5" ht="48" customHeight="1" x14ac:dyDescent="0.3">
      <c r="A71" s="1" t="s">
        <v>40</v>
      </c>
      <c r="B71" s="3">
        <f>D65</f>
        <v>153000</v>
      </c>
      <c r="C71" t="s">
        <v>48</v>
      </c>
      <c r="E71" s="10"/>
    </row>
    <row r="72" spans="1:5" ht="15.6" x14ac:dyDescent="0.3">
      <c r="A72" s="1" t="s">
        <v>41</v>
      </c>
      <c r="B72" s="3">
        <f>B70+B71</f>
        <v>701000</v>
      </c>
      <c r="C72" t="s">
        <v>42</v>
      </c>
      <c r="E72" s="10"/>
    </row>
    <row r="73" spans="1:5" ht="31.2" x14ac:dyDescent="0.3">
      <c r="A73" s="1" t="s">
        <v>43</v>
      </c>
      <c r="B73" s="6">
        <v>20000</v>
      </c>
      <c r="C73" t="s">
        <v>49</v>
      </c>
      <c r="E73" s="10"/>
    </row>
    <row r="74" spans="1:5" ht="15.6" x14ac:dyDescent="0.3">
      <c r="A74" s="4" t="s">
        <v>44</v>
      </c>
      <c r="B74" s="4">
        <f>B72/B73</f>
        <v>35.049999999999997</v>
      </c>
      <c r="C74" t="s">
        <v>45</v>
      </c>
      <c r="E74" s="10"/>
    </row>
    <row r="75" spans="1:5" x14ac:dyDescent="0.3">
      <c r="E75" s="10"/>
    </row>
    <row r="76" spans="1:5" ht="15.6" x14ac:dyDescent="0.3">
      <c r="A76" s="5"/>
      <c r="E76" s="10"/>
    </row>
    <row r="77" spans="1:5" ht="14.25" customHeight="1" x14ac:dyDescent="0.3"/>
    <row r="78" spans="1:5" ht="14.25" customHeight="1" x14ac:dyDescent="0.3"/>
    <row r="79" spans="1:5" ht="14.25" customHeight="1" x14ac:dyDescent="0.3"/>
    <row r="80" spans="1:5" ht="14.25" customHeight="1" x14ac:dyDescent="0.3"/>
    <row r="81" ht="14.25" customHeight="1" x14ac:dyDescent="0.3"/>
    <row r="82" ht="14.25" customHeight="1" x14ac:dyDescent="0.3"/>
    <row r="83" ht="14.25" customHeight="1" x14ac:dyDescent="0.3"/>
  </sheetData>
  <mergeCells count="6">
    <mergeCell ref="A69:B69"/>
    <mergeCell ref="E5:E39"/>
    <mergeCell ref="E44:E64"/>
    <mergeCell ref="A1:D1"/>
    <mergeCell ref="A3:D3"/>
    <mergeCell ref="A42:D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Rebeca Mata Barboza</dc:creator>
  <cp:keywords/>
  <dc:description/>
  <cp:lastModifiedBy>Scatena,Laura [BPU]</cp:lastModifiedBy>
  <cp:revision/>
  <dcterms:created xsi:type="dcterms:W3CDTF">2025-10-14T20:52:20Z</dcterms:created>
  <dcterms:modified xsi:type="dcterms:W3CDTF">2026-01-08T20:33:10Z</dcterms:modified>
  <cp:category/>
  <cp:contentStatus/>
</cp:coreProperties>
</file>