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rangj.sharepoint.com/sites/NorskGjeldsinformasjon/Shared Documents/NoGi/Statistikk/Nettsiden vår/Statistikk 2026/"/>
    </mc:Choice>
  </mc:AlternateContent>
  <xr:revisionPtr revIDLastSave="55" documentId="8_{0CB75D42-FAF9-4C9C-9745-E7EDC5AF6212}" xr6:coauthVersionLast="47" xr6:coauthVersionMax="47" xr10:uidLastSave="{E7DD29E4-226B-40B1-9303-E8E58AEA3094}"/>
  <bookViews>
    <workbookView xWindow="38280" yWindow="0" windowWidth="38640" windowHeight="21120" tabRatio="792" xr2:uid="{00000000-000D-0000-FFFF-FFFF00000000}"/>
  </bookViews>
  <sheets>
    <sheet name="Forbruksgjeld - juni 2026" sheetId="22" r:id="rId1"/>
  </sheets>
  <calcPr calcId="191029" iterate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7" i="22" l="1"/>
  <c r="O8" i="22"/>
  <c r="N17" i="22"/>
  <c r="Q8" i="22"/>
  <c r="O14" i="22"/>
  <c r="P15" i="22"/>
  <c r="P8" i="22"/>
  <c r="M17" i="22" l="1"/>
  <c r="L17" i="22"/>
  <c r="K17" i="22"/>
  <c r="J17" i="22"/>
  <c r="I17" i="22"/>
  <c r="H17" i="22"/>
  <c r="G17" i="22"/>
  <c r="F17" i="22"/>
  <c r="E17" i="22"/>
  <c r="D17" i="22"/>
  <c r="C17" i="22"/>
  <c r="B17" i="22"/>
  <c r="R8" i="22"/>
  <c r="O19" i="22"/>
  <c r="Q21" i="22" l="1"/>
  <c r="Q15" i="22"/>
  <c r="Q17" i="22" l="1"/>
  <c r="R17" i="22" s="1"/>
  <c r="Q9" i="22"/>
  <c r="R9" i="22" s="1"/>
  <c r="O9" i="22"/>
  <c r="P9" i="22" s="1"/>
  <c r="R15" i="22"/>
  <c r="R21" i="22"/>
  <c r="Q10" i="22"/>
  <c r="R10" i="22" s="1"/>
  <c r="Q11" i="22"/>
  <c r="R11" i="22" s="1"/>
  <c r="Q13" i="22"/>
  <c r="R13" i="22" s="1"/>
  <c r="Q14" i="22"/>
  <c r="R14" i="22" s="1"/>
  <c r="Q16" i="22"/>
  <c r="R16" i="22" s="1"/>
  <c r="Q18" i="22"/>
  <c r="R18" i="22" s="1"/>
  <c r="Q19" i="22"/>
  <c r="R19" i="22" s="1"/>
  <c r="Q20" i="22"/>
  <c r="R20" i="22" s="1"/>
  <c r="Q23" i="22"/>
  <c r="R23" i="22" s="1"/>
  <c r="Q24" i="22"/>
  <c r="R24" i="22" s="1"/>
  <c r="Q25" i="22"/>
  <c r="R25" i="22" s="1"/>
  <c r="Q26" i="22"/>
  <c r="R26" i="22" s="1"/>
  <c r="P13" i="22"/>
  <c r="O10" i="22"/>
  <c r="P10" i="22" s="1"/>
  <c r="O11" i="22"/>
  <c r="P11" i="22" s="1"/>
  <c r="O13" i="22"/>
  <c r="P14" i="22"/>
  <c r="O15" i="22"/>
  <c r="O16" i="22"/>
  <c r="P16" i="22" s="1"/>
  <c r="O18" i="22"/>
  <c r="P18" i="22" s="1"/>
  <c r="P19" i="22"/>
  <c r="O20" i="22"/>
  <c r="P20" i="22" s="1"/>
  <c r="O21" i="22"/>
  <c r="P21" i="22" s="1"/>
  <c r="O23" i="22"/>
  <c r="P23" i="22" s="1"/>
  <c r="O24" i="22"/>
  <c r="P24" i="22" s="1"/>
  <c r="O25" i="22"/>
  <c r="P25" i="22" s="1"/>
  <c r="O26" i="22"/>
  <c r="P26" i="22" s="1"/>
  <c r="P17" i="22" l="1"/>
</calcChain>
</file>

<file path=xl/sharedStrings.xml><?xml version="1.0" encoding="utf-8"?>
<sst xmlns="http://schemas.openxmlformats.org/spreadsheetml/2006/main" count="44" uniqueCount="43">
  <si>
    <t>Diff f. mnd.</t>
  </si>
  <si>
    <t>% diff f. mnd.</t>
  </si>
  <si>
    <t>Diff ett år</t>
  </si>
  <si>
    <t>% diff ett år</t>
  </si>
  <si>
    <t>Total usikret gjeld (mrd)</t>
  </si>
  <si>
    <t>Nedbetalingslån</t>
  </si>
  <si>
    <t>Rammekreditter</t>
  </si>
  <si>
    <t>Faktureringskort</t>
  </si>
  <si>
    <t>Totalt innvilget rammekreditt (mrd)</t>
  </si>
  <si>
    <t>Benyttet rammekreditt</t>
  </si>
  <si>
    <t>Rentebærende rammekreditt</t>
  </si>
  <si>
    <t>Ikke-rentebærende rammekreditt</t>
  </si>
  <si>
    <t>Personer med usikret gjeld</t>
  </si>
  <si>
    <t>Antall personer med rammekreditt</t>
  </si>
  <si>
    <t>Antall personer med nedbetalingslån</t>
  </si>
  <si>
    <t>Antall personer med faktureringskort</t>
  </si>
  <si>
    <t>Antall usikrede lån</t>
  </si>
  <si>
    <t>Antall rammekreditter</t>
  </si>
  <si>
    <t>Antall nedbetalingslån</t>
  </si>
  <si>
    <t>Antall faktureringskort</t>
  </si>
  <si>
    <t>Forklaringer</t>
  </si>
  <si>
    <r>
      <t>Faktureringskort: </t>
    </r>
    <r>
      <rPr>
        <sz val="12"/>
        <color theme="1"/>
        <rFont val="Calibri"/>
        <family val="2"/>
        <scheme val="minor"/>
      </rPr>
      <t>Betalingskort hvor alt må betales ved forfall.</t>
    </r>
  </si>
  <si>
    <t>Aug</t>
  </si>
  <si>
    <t>Sep</t>
  </si>
  <si>
    <t>Okt</t>
  </si>
  <si>
    <t>Nov</t>
  </si>
  <si>
    <t>Des</t>
  </si>
  <si>
    <t>Feb</t>
  </si>
  <si>
    <t>Mai</t>
  </si>
  <si>
    <r>
      <rPr>
        <b/>
        <sz val="12"/>
        <color theme="1"/>
        <rFont val="Calibri"/>
        <family val="2"/>
        <scheme val="minor"/>
      </rPr>
      <t>Ikke-rentebærende rammekreditt/kredittkortgjeld i rentefri periode:</t>
    </r>
    <r>
      <rPr>
        <sz val="12"/>
        <color theme="1"/>
        <rFont val="Calibri"/>
        <family val="2"/>
        <scheme val="minor"/>
      </rPr>
      <t> Benyttet rammekreditt som ikke er forfalt til betaling.</t>
    </r>
  </si>
  <si>
    <r>
      <rPr>
        <b/>
        <sz val="12"/>
        <color theme="1"/>
        <rFont val="Calibri"/>
        <family val="2"/>
        <scheme val="minor"/>
      </rPr>
      <t>Rentebærende rammekreditt/kredittkortgjeld hvor det betales renter:</t>
    </r>
    <r>
      <rPr>
        <sz val="12"/>
        <color theme="1"/>
        <rFont val="Calibri"/>
        <family val="2"/>
        <scheme val="minor"/>
      </rPr>
      <t> Benyttet rammekreditt som ikke er betalt ved forfall.</t>
    </r>
  </si>
  <si>
    <r>
      <rPr>
        <b/>
        <sz val="12"/>
        <color theme="1"/>
        <rFont val="Calibri"/>
        <family val="2"/>
        <scheme val="minor"/>
      </rPr>
      <t>Nedbetalingslån/forbrukslån:</t>
    </r>
    <r>
      <rPr>
        <sz val="12"/>
        <color theme="1"/>
        <rFont val="Calibri"/>
        <family val="2"/>
        <scheme val="minor"/>
      </rPr>
      <t> Lån hvor det er avtalt en fast nedbetalingsplan med finansforetaket.</t>
    </r>
  </si>
  <si>
    <t>Rentebærende forbruksgjeld</t>
  </si>
  <si>
    <r>
      <rPr>
        <b/>
        <sz val="11"/>
        <color theme="1"/>
        <rFont val="Calibri"/>
        <family val="2"/>
        <scheme val="minor"/>
      </rPr>
      <t>Forbruksgjeld hvor det betales renter:</t>
    </r>
    <r>
      <rPr>
        <sz val="11"/>
        <color theme="1"/>
        <rFont val="Calibri"/>
        <family val="2"/>
        <scheme val="minor"/>
      </rPr>
      <t xml:space="preserve"> Nedbetalingslån og rentebærende kredittkortgjeld.</t>
    </r>
  </si>
  <si>
    <r>
      <rPr>
        <b/>
        <sz val="12"/>
        <color theme="1"/>
        <rFont val="Calibri"/>
        <family val="2"/>
        <scheme val="minor"/>
      </rPr>
      <t>Rammekreditt/kredittkortgjeld:</t>
    </r>
    <r>
      <rPr>
        <sz val="12"/>
        <color theme="1"/>
        <rFont val="Calibri"/>
        <family val="2"/>
        <scheme val="minor"/>
      </rPr>
      <t> Kontokreditt eller kredittkort hvor du har fått innvilget en kredittramme, men det ikke avtalt noen nedbetalingsplan. Beløpet viser hvor mye som er benyttet av rammen.</t>
    </r>
  </si>
  <si>
    <r>
      <rPr>
        <b/>
        <sz val="11"/>
        <color theme="1"/>
        <rFont val="Calibri"/>
        <family val="2"/>
        <scheme val="minor"/>
      </rPr>
      <t>Total rentebærende forbruksgjeld:</t>
    </r>
    <r>
      <rPr>
        <sz val="11"/>
        <color theme="1"/>
        <rFont val="Calibri"/>
        <family val="2"/>
        <scheme val="minor"/>
      </rPr>
      <t xml:space="preserve"> Summen av forbrukslån og rentebærende rammekreditt/kredittkortgjeld.</t>
    </r>
  </si>
  <si>
    <t>Mars</t>
  </si>
  <si>
    <t>April</t>
  </si>
  <si>
    <t>Juni</t>
  </si>
  <si>
    <t>Juli</t>
  </si>
  <si>
    <t xml:space="preserve">Tallene under viser status siste dag i måneden. </t>
  </si>
  <si>
    <t>Jan</t>
  </si>
  <si>
    <r>
      <rPr>
        <b/>
        <sz val="11"/>
        <color theme="1"/>
        <rFont val="Calibri"/>
        <family val="2"/>
        <scheme val="minor"/>
      </rPr>
      <t>KPI</t>
    </r>
    <r>
      <rPr>
        <sz val="11"/>
        <color theme="1"/>
        <rFont val="Calibri"/>
        <family val="2"/>
        <scheme val="minor"/>
      </rPr>
      <t>: Konsumprisindeksen - publiseres av SSB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</si>
</sst>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4D4D4D"/>
      <name val="PT Sans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16" fillId="0" borderId="10" xfId="0" applyFont="1" applyBorder="1"/>
    <xf numFmtId="0" fontId="0" fillId="0" borderId="10" xfId="0" applyBorder="1"/>
    <xf numFmtId="0" fontId="20" fillId="0" borderId="0" xfId="0" applyFont="1"/>
    <xf numFmtId="14" fontId="21" fillId="34" borderId="10" xfId="0" applyNumberFormat="1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9" fontId="16" fillId="35" borderId="10" xfId="0" applyNumberFormat="1" applyFont="1" applyFill="1" applyBorder="1" applyAlignment="1">
      <alignment horizontal="center"/>
    </xf>
    <xf numFmtId="0" fontId="0" fillId="36" borderId="10" xfId="0" applyFill="1" applyBorder="1"/>
    <xf numFmtId="0" fontId="22" fillId="0" borderId="0" xfId="0" applyFont="1" applyAlignment="1">
      <alignment vertical="center" wrapText="1"/>
    </xf>
    <xf numFmtId="0" fontId="23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4" fillId="36" borderId="10" xfId="0" applyFont="1" applyFill="1" applyBorder="1"/>
    <xf numFmtId="164" fontId="24" fillId="0" borderId="10" xfId="0" applyNumberFormat="1" applyFont="1" applyBorder="1"/>
    <xf numFmtId="0" fontId="24" fillId="0" borderId="10" xfId="0" applyFont="1" applyBorder="1"/>
    <xf numFmtId="164" fontId="24" fillId="36" borderId="10" xfId="0" applyNumberFormat="1" applyFont="1" applyFill="1" applyBorder="1"/>
    <xf numFmtId="3" fontId="24" fillId="0" borderId="10" xfId="0" applyNumberFormat="1" applyFont="1" applyBorder="1" applyAlignment="1">
      <alignment horizontal="right"/>
    </xf>
    <xf numFmtId="0" fontId="16" fillId="0" borderId="0" xfId="0" applyFont="1" applyAlignment="1">
      <alignment horizontal="center"/>
    </xf>
    <xf numFmtId="164" fontId="0" fillId="0" borderId="0" xfId="0" applyNumberFormat="1"/>
    <xf numFmtId="3" fontId="24" fillId="0" borderId="11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3" fontId="24" fillId="0" borderId="0" xfId="0" applyNumberFormat="1" applyFont="1" applyAlignment="1">
      <alignment horizontal="right"/>
    </xf>
    <xf numFmtId="165" fontId="0" fillId="0" borderId="0" xfId="42" applyNumberFormat="1" applyFont="1" applyBorder="1"/>
    <xf numFmtId="0" fontId="16" fillId="0" borderId="0" xfId="0" applyFont="1"/>
    <xf numFmtId="165" fontId="0" fillId="0" borderId="10" xfId="42" applyNumberFormat="1" applyFont="1" applyBorder="1"/>
    <xf numFmtId="0" fontId="14" fillId="0" borderId="0" xfId="0" applyFont="1"/>
    <xf numFmtId="164" fontId="0" fillId="0" borderId="10" xfId="0" applyNumberFormat="1" applyBorder="1"/>
    <xf numFmtId="0" fontId="0" fillId="0" borderId="0" xfId="42" applyNumberFormat="1" applyFont="1" applyBorder="1"/>
    <xf numFmtId="0" fontId="25" fillId="0" borderId="0" xfId="42" applyNumberFormat="1" applyFont="1" applyBorder="1"/>
    <xf numFmtId="165" fontId="0" fillId="37" borderId="10" xfId="42" applyNumberFormat="1" applyFont="1" applyFill="1" applyBorder="1"/>
    <xf numFmtId="164" fontId="26" fillId="0" borderId="10" xfId="0" applyNumberFormat="1" applyFont="1" applyBorder="1"/>
  </cellXfs>
  <cellStyles count="43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42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Nedbetalingslån (mrd.) </a:t>
            </a:r>
          </a:p>
          <a:p>
            <a:pPr>
              <a:defRPr/>
            </a:pPr>
            <a:r>
              <a:rPr lang="en-US" sz="14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juni</a:t>
            </a: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2025 - </a:t>
            </a:r>
            <a:r>
              <a:rPr lang="en-US" sz="14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juni</a:t>
            </a: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3.1278773227842116E-2"/>
          <c:y val="0.16136887602804539"/>
          <c:w val="0.9244325010269776"/>
          <c:h val="0.76617331141809353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juni 2026'!$A$9</c:f>
              <c:strCache>
                <c:ptCount val="1"/>
                <c:pt idx="0">
                  <c:v>Nedbetalingslån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juni 2026'!$B$7:$N$7</c:f>
              <c:strCache>
                <c:ptCount val="13"/>
                <c:pt idx="0">
                  <c:v>Juni</c:v>
                </c:pt>
                <c:pt idx="1">
                  <c:v>Juli</c:v>
                </c:pt>
                <c:pt idx="2">
                  <c:v>Aug</c:v>
                </c:pt>
                <c:pt idx="3">
                  <c:v>Sep</c:v>
                </c:pt>
                <c:pt idx="4">
                  <c:v>Okt</c:v>
                </c:pt>
                <c:pt idx="5">
                  <c:v>Nov</c:v>
                </c:pt>
                <c:pt idx="6">
                  <c:v>Des</c:v>
                </c:pt>
                <c:pt idx="7">
                  <c:v>Jan</c:v>
                </c:pt>
                <c:pt idx="8">
                  <c:v>Feb</c:v>
                </c:pt>
                <c:pt idx="9">
                  <c:v>Mars</c:v>
                </c:pt>
                <c:pt idx="10">
                  <c:v>April</c:v>
                </c:pt>
                <c:pt idx="11">
                  <c:v>Mai</c:v>
                </c:pt>
                <c:pt idx="12">
                  <c:v>Juni</c:v>
                </c:pt>
              </c:strCache>
            </c:strRef>
          </c:cat>
          <c:val>
            <c:numRef>
              <c:f>'Forbruksgjeld - juni 2026'!$B$9:$N$9</c:f>
              <c:numCache>
                <c:formatCode>0.0</c:formatCode>
                <c:ptCount val="13"/>
                <c:pt idx="0">
                  <c:v>95.9</c:v>
                </c:pt>
                <c:pt idx="1">
                  <c:v>96.5</c:v>
                </c:pt>
                <c:pt idx="2">
                  <c:v>96.6</c:v>
                </c:pt>
                <c:pt idx="3">
                  <c:v>97.4</c:v>
                </c:pt>
                <c:pt idx="4" formatCode="General">
                  <c:v>97.7</c:v>
                </c:pt>
                <c:pt idx="5" formatCode="General">
                  <c:v>97.8</c:v>
                </c:pt>
                <c:pt idx="6" formatCode="General">
                  <c:v>98.6</c:v>
                </c:pt>
                <c:pt idx="7" formatCode="General">
                  <c:v>99.2</c:v>
                </c:pt>
                <c:pt idx="8" formatCode="General">
                  <c:v>100.5</c:v>
                </c:pt>
                <c:pt idx="9">
                  <c:v>95.3</c:v>
                </c:pt>
                <c:pt idx="10">
                  <c:v>95.2</c:v>
                </c:pt>
                <c:pt idx="11">
                  <c:v>96.6</c:v>
                </c:pt>
                <c:pt idx="12">
                  <c:v>96.9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47AA-4212-A6FD-20704ECB3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v>Ikke-rentebærende rammekreditt</c:v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juni 2026'!$B$7:$N$7</c15:sqref>
                        </c15:formulaRef>
                      </c:ext>
                    </c:extLst>
                    <c:strCache>
                      <c:ptCount val="13"/>
                      <c:pt idx="0">
                        <c:v>Juni</c:v>
                      </c:pt>
                      <c:pt idx="1">
                        <c:v>Juli</c:v>
                      </c:pt>
                      <c:pt idx="2">
                        <c:v>Aug</c:v>
                      </c:pt>
                      <c:pt idx="3">
                        <c:v>Sep</c:v>
                      </c:pt>
                      <c:pt idx="4">
                        <c:v>Okt</c:v>
                      </c:pt>
                      <c:pt idx="5">
                        <c:v>Nov</c:v>
                      </c:pt>
                      <c:pt idx="6">
                        <c:v>Des</c:v>
                      </c:pt>
                      <c:pt idx="7">
                        <c:v>Jan</c:v>
                      </c:pt>
                      <c:pt idx="8">
                        <c:v>Feb</c:v>
                      </c:pt>
                      <c:pt idx="9">
                        <c:v>Mars</c:v>
                      </c:pt>
                      <c:pt idx="10">
                        <c:v>April</c:v>
                      </c:pt>
                      <c:pt idx="11">
                        <c:v>Mai</c:v>
                      </c:pt>
                      <c:pt idx="12">
                        <c:v>Juni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19.7</c:v>
                    </c:pt>
                    <c:pt idx="1">
                      <c:v>19.600000000000001</c:v>
                    </c:pt>
                    <c:pt idx="2">
                      <c:v>19.2</c:v>
                    </c:pt>
                    <c:pt idx="3">
                      <c:v>20.3</c:v>
                    </c:pt>
                    <c:pt idx="4">
                      <c:v>21.2</c:v>
                    </c:pt>
                    <c:pt idx="5">
                      <c:v>19.899999999999999</c:v>
                    </c:pt>
                    <c:pt idx="6">
                      <c:v>18.100000000000001</c:v>
                    </c:pt>
                    <c:pt idx="7">
                      <c:v>19.600000000000001</c:v>
                    </c:pt>
                    <c:pt idx="8">
                      <c:v>21.3</c:v>
                    </c:pt>
                    <c:pt idx="9">
                      <c:v>21.8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1-47AA-4212-A6FD-20704ECB35A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Benyttet rammekreditt</c:v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juni 2026'!$B$7:$N$7</c15:sqref>
                        </c15:formulaRef>
                      </c:ext>
                    </c:extLst>
                    <c:strCache>
                      <c:ptCount val="13"/>
                      <c:pt idx="0">
                        <c:v>Juni</c:v>
                      </c:pt>
                      <c:pt idx="1">
                        <c:v>Juli</c:v>
                      </c:pt>
                      <c:pt idx="2">
                        <c:v>Aug</c:v>
                      </c:pt>
                      <c:pt idx="3">
                        <c:v>Sep</c:v>
                      </c:pt>
                      <c:pt idx="4">
                        <c:v>Okt</c:v>
                      </c:pt>
                      <c:pt idx="5">
                        <c:v>Nov</c:v>
                      </c:pt>
                      <c:pt idx="6">
                        <c:v>Des</c:v>
                      </c:pt>
                      <c:pt idx="7">
                        <c:v>Jan</c:v>
                      </c:pt>
                      <c:pt idx="8">
                        <c:v>Feb</c:v>
                      </c:pt>
                      <c:pt idx="9">
                        <c:v>Mars</c:v>
                      </c:pt>
                      <c:pt idx="10">
                        <c:v>April</c:v>
                      </c:pt>
                      <c:pt idx="11">
                        <c:v>Mai</c:v>
                      </c:pt>
                      <c:pt idx="12">
                        <c:v>Juni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66.7</c:v>
                    </c:pt>
                    <c:pt idx="1">
                      <c:v>66.7</c:v>
                    </c:pt>
                    <c:pt idx="2">
                      <c:v>65.8</c:v>
                    </c:pt>
                    <c:pt idx="3">
                      <c:v>66.7</c:v>
                    </c:pt>
                    <c:pt idx="4">
                      <c:v>68.099999999999994</c:v>
                    </c:pt>
                    <c:pt idx="5">
                      <c:v>66.2</c:v>
                    </c:pt>
                    <c:pt idx="6">
                      <c:v>64.3</c:v>
                    </c:pt>
                    <c:pt idx="7">
                      <c:v>65.7</c:v>
                    </c:pt>
                    <c:pt idx="8">
                      <c:v>67</c:v>
                    </c:pt>
                    <c:pt idx="9">
                      <c:v>67.2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7AA-4212-A6FD-20704ECB35A8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101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Kredittkortgjeld hvor det betales renter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4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juni</a:t>
            </a: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2025 - </a:t>
            </a:r>
            <a:r>
              <a:rPr lang="en-US" sz="14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juni</a:t>
            </a: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2026</a:t>
            </a: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877396915612413E-2"/>
          <c:y val="0.16606775081639585"/>
          <c:w val="0.92337104959650951"/>
          <c:h val="0.7515806099458806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juni 2026'!$A$15</c:f>
              <c:strCache>
                <c:ptCount val="1"/>
                <c:pt idx="0">
                  <c:v>Rentebærende rammekreditt</c:v>
                </c:pt>
              </c:strCache>
            </c:strRef>
          </c:tx>
          <c:spPr>
            <a:ln w="34925" cap="rnd">
              <a:solidFill>
                <a:srgbClr val="0070C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juni 2026'!$B$7:$N$7</c:f>
              <c:strCache>
                <c:ptCount val="13"/>
                <c:pt idx="0">
                  <c:v>Juni</c:v>
                </c:pt>
                <c:pt idx="1">
                  <c:v>Juli</c:v>
                </c:pt>
                <c:pt idx="2">
                  <c:v>Aug</c:v>
                </c:pt>
                <c:pt idx="3">
                  <c:v>Sep</c:v>
                </c:pt>
                <c:pt idx="4">
                  <c:v>Okt</c:v>
                </c:pt>
                <c:pt idx="5">
                  <c:v>Nov</c:v>
                </c:pt>
                <c:pt idx="6">
                  <c:v>Des</c:v>
                </c:pt>
                <c:pt idx="7">
                  <c:v>Jan</c:v>
                </c:pt>
                <c:pt idx="8">
                  <c:v>Feb</c:v>
                </c:pt>
                <c:pt idx="9">
                  <c:v>Mars</c:v>
                </c:pt>
                <c:pt idx="10">
                  <c:v>April</c:v>
                </c:pt>
                <c:pt idx="11">
                  <c:v>Mai</c:v>
                </c:pt>
                <c:pt idx="12">
                  <c:v>Juni</c:v>
                </c:pt>
              </c:strCache>
            </c:strRef>
          </c:cat>
          <c:val>
            <c:numRef>
              <c:f>'Forbruksgjeld - juni 2026'!$B$15:$N$15</c:f>
              <c:numCache>
                <c:formatCode>0.0</c:formatCode>
                <c:ptCount val="13"/>
                <c:pt idx="0">
                  <c:v>40.6</c:v>
                </c:pt>
                <c:pt idx="1">
                  <c:v>40.200000000000003</c:v>
                </c:pt>
                <c:pt idx="2">
                  <c:v>40.5</c:v>
                </c:pt>
                <c:pt idx="3">
                  <c:v>41.5</c:v>
                </c:pt>
                <c:pt idx="4" formatCode="General">
                  <c:v>41.6</c:v>
                </c:pt>
                <c:pt idx="5" formatCode="General">
                  <c:v>41.3</c:v>
                </c:pt>
                <c:pt idx="6">
                  <c:v>42</c:v>
                </c:pt>
                <c:pt idx="7">
                  <c:v>41.7</c:v>
                </c:pt>
                <c:pt idx="8">
                  <c:v>41.7</c:v>
                </c:pt>
                <c:pt idx="9">
                  <c:v>42.2</c:v>
                </c:pt>
                <c:pt idx="10">
                  <c:v>42.3</c:v>
                </c:pt>
                <c:pt idx="11">
                  <c:v>41.6</c:v>
                </c:pt>
                <c:pt idx="12">
                  <c:v>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2-4D19-B06A-241D2AD6B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v>Ikke-rentebærende rammekreditt</c:v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juni 2026'!$B$7:$N$7</c15:sqref>
                        </c15:formulaRef>
                      </c:ext>
                    </c:extLst>
                    <c:strCache>
                      <c:ptCount val="13"/>
                      <c:pt idx="0">
                        <c:v>Juni</c:v>
                      </c:pt>
                      <c:pt idx="1">
                        <c:v>Juli</c:v>
                      </c:pt>
                      <c:pt idx="2">
                        <c:v>Aug</c:v>
                      </c:pt>
                      <c:pt idx="3">
                        <c:v>Sep</c:v>
                      </c:pt>
                      <c:pt idx="4">
                        <c:v>Okt</c:v>
                      </c:pt>
                      <c:pt idx="5">
                        <c:v>Nov</c:v>
                      </c:pt>
                      <c:pt idx="6">
                        <c:v>Des</c:v>
                      </c:pt>
                      <c:pt idx="7">
                        <c:v>Jan</c:v>
                      </c:pt>
                      <c:pt idx="8">
                        <c:v>Feb</c:v>
                      </c:pt>
                      <c:pt idx="9">
                        <c:v>Mars</c:v>
                      </c:pt>
                      <c:pt idx="10">
                        <c:v>April</c:v>
                      </c:pt>
                      <c:pt idx="11">
                        <c:v>Mai</c:v>
                      </c:pt>
                      <c:pt idx="12">
                        <c:v>Juni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19.7</c:v>
                    </c:pt>
                    <c:pt idx="1">
                      <c:v>19.600000000000001</c:v>
                    </c:pt>
                    <c:pt idx="2">
                      <c:v>19.2</c:v>
                    </c:pt>
                    <c:pt idx="3">
                      <c:v>20.3</c:v>
                    </c:pt>
                    <c:pt idx="4">
                      <c:v>21.2</c:v>
                    </c:pt>
                    <c:pt idx="5">
                      <c:v>19.899999999999999</c:v>
                    </c:pt>
                    <c:pt idx="6">
                      <c:v>18.100000000000001</c:v>
                    </c:pt>
                    <c:pt idx="7">
                      <c:v>19.600000000000001</c:v>
                    </c:pt>
                    <c:pt idx="8">
                      <c:v>21.3</c:v>
                    </c:pt>
                    <c:pt idx="9">
                      <c:v>21.8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1-EE02-4D19-B06A-241D2AD6B9CF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Benyttet rammekreditt</c:v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juni 2026'!$B$7:$N$7</c15:sqref>
                        </c15:formulaRef>
                      </c:ext>
                    </c:extLst>
                    <c:strCache>
                      <c:ptCount val="13"/>
                      <c:pt idx="0">
                        <c:v>Juni</c:v>
                      </c:pt>
                      <c:pt idx="1">
                        <c:v>Juli</c:v>
                      </c:pt>
                      <c:pt idx="2">
                        <c:v>Aug</c:v>
                      </c:pt>
                      <c:pt idx="3">
                        <c:v>Sep</c:v>
                      </c:pt>
                      <c:pt idx="4">
                        <c:v>Okt</c:v>
                      </c:pt>
                      <c:pt idx="5">
                        <c:v>Nov</c:v>
                      </c:pt>
                      <c:pt idx="6">
                        <c:v>Des</c:v>
                      </c:pt>
                      <c:pt idx="7">
                        <c:v>Jan</c:v>
                      </c:pt>
                      <c:pt idx="8">
                        <c:v>Feb</c:v>
                      </c:pt>
                      <c:pt idx="9">
                        <c:v>Mars</c:v>
                      </c:pt>
                      <c:pt idx="10">
                        <c:v>April</c:v>
                      </c:pt>
                      <c:pt idx="11">
                        <c:v>Mai</c:v>
                      </c:pt>
                      <c:pt idx="12">
                        <c:v>Juni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66.7</c:v>
                    </c:pt>
                    <c:pt idx="1">
                      <c:v>66.7</c:v>
                    </c:pt>
                    <c:pt idx="2">
                      <c:v>65.8</c:v>
                    </c:pt>
                    <c:pt idx="3">
                      <c:v>66.7</c:v>
                    </c:pt>
                    <c:pt idx="4">
                      <c:v>68.099999999999994</c:v>
                    </c:pt>
                    <c:pt idx="5">
                      <c:v>66.2</c:v>
                    </c:pt>
                    <c:pt idx="6">
                      <c:v>64.3</c:v>
                    </c:pt>
                    <c:pt idx="7">
                      <c:v>65.7</c:v>
                    </c:pt>
                    <c:pt idx="8">
                      <c:v>67</c:v>
                    </c:pt>
                    <c:pt idx="9">
                      <c:v>67.2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E02-4D19-B06A-241D2AD6B9CF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Nedbetalingslån</c:v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juni 2026'!$B$7:$N$7</c15:sqref>
                        </c15:formulaRef>
                      </c:ext>
                    </c:extLst>
                    <c:strCache>
                      <c:ptCount val="13"/>
                      <c:pt idx="0">
                        <c:v>Juni</c:v>
                      </c:pt>
                      <c:pt idx="1">
                        <c:v>Juli</c:v>
                      </c:pt>
                      <c:pt idx="2">
                        <c:v>Aug</c:v>
                      </c:pt>
                      <c:pt idx="3">
                        <c:v>Sep</c:v>
                      </c:pt>
                      <c:pt idx="4">
                        <c:v>Okt</c:v>
                      </c:pt>
                      <c:pt idx="5">
                        <c:v>Nov</c:v>
                      </c:pt>
                      <c:pt idx="6">
                        <c:v>Des</c:v>
                      </c:pt>
                      <c:pt idx="7">
                        <c:v>Jan</c:v>
                      </c:pt>
                      <c:pt idx="8">
                        <c:v>Feb</c:v>
                      </c:pt>
                      <c:pt idx="9">
                        <c:v>Mars</c:v>
                      </c:pt>
                      <c:pt idx="10">
                        <c:v>April</c:v>
                      </c:pt>
                      <c:pt idx="11">
                        <c:v>Mai</c:v>
                      </c:pt>
                      <c:pt idx="12">
                        <c:v>Juni</c:v>
                      </c:pt>
                    </c:strCache>
                  </c:strRef>
                </c:cat>
                <c:val>
                  <c:numLit>
                    <c:formatCode>General</c:formatCode>
                    <c:ptCount val="11"/>
                    <c:pt idx="0">
                      <c:v>83.4</c:v>
                    </c:pt>
                    <c:pt idx="1">
                      <c:v>81.599999999999994</c:v>
                    </c:pt>
                    <c:pt idx="2">
                      <c:v>82.4</c:v>
                    </c:pt>
                    <c:pt idx="3">
                      <c:v>82.1</c:v>
                    </c:pt>
                    <c:pt idx="4">
                      <c:v>81.8</c:v>
                    </c:pt>
                    <c:pt idx="5">
                      <c:v>81.099999999999994</c:v>
                    </c:pt>
                    <c:pt idx="6">
                      <c:v>81.099999999999994</c:v>
                    </c:pt>
                    <c:pt idx="7">
                      <c:v>81.7</c:v>
                    </c:pt>
                    <c:pt idx="8">
                      <c:v>81.7</c:v>
                    </c:pt>
                    <c:pt idx="9">
                      <c:v>81.5</c:v>
                    </c:pt>
                    <c:pt idx="10">
                      <c:v>80.099999999999994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E02-4D19-B06A-241D2AD6B9CF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forbruksgjeld i Norge (mrd.)</a:t>
            </a:r>
          </a:p>
          <a:p>
            <a:pPr>
              <a:defRPr/>
            </a:pPr>
            <a:r>
              <a:rPr lang="en-US" baseline="0"/>
              <a:t>juni 2025 - juni 2026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5278310789319024E-2"/>
          <c:y val="0.1626607827918263"/>
          <c:w val="0.91813621645269916"/>
          <c:h val="0.75674698907531246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juni 2026'!$A$8</c:f>
              <c:strCache>
                <c:ptCount val="1"/>
                <c:pt idx="0">
                  <c:v>Total usikret gjeld (mrd)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juni 2026'!$B$7:$N$7</c:f>
              <c:strCache>
                <c:ptCount val="13"/>
                <c:pt idx="0">
                  <c:v>Juni</c:v>
                </c:pt>
                <c:pt idx="1">
                  <c:v>Juli</c:v>
                </c:pt>
                <c:pt idx="2">
                  <c:v>Aug</c:v>
                </c:pt>
                <c:pt idx="3">
                  <c:v>Sep</c:v>
                </c:pt>
                <c:pt idx="4">
                  <c:v>Okt</c:v>
                </c:pt>
                <c:pt idx="5">
                  <c:v>Nov</c:v>
                </c:pt>
                <c:pt idx="6">
                  <c:v>Des</c:v>
                </c:pt>
                <c:pt idx="7">
                  <c:v>Jan</c:v>
                </c:pt>
                <c:pt idx="8">
                  <c:v>Feb</c:v>
                </c:pt>
                <c:pt idx="9">
                  <c:v>Mars</c:v>
                </c:pt>
                <c:pt idx="10">
                  <c:v>April</c:v>
                </c:pt>
                <c:pt idx="11">
                  <c:v>Mai</c:v>
                </c:pt>
                <c:pt idx="12">
                  <c:v>Juni</c:v>
                </c:pt>
              </c:strCache>
            </c:strRef>
          </c:cat>
          <c:val>
            <c:numRef>
              <c:f>'Forbruksgjeld - juni 2026'!$B$8:$N$8</c:f>
              <c:numCache>
                <c:formatCode>General</c:formatCode>
                <c:ptCount val="13"/>
                <c:pt idx="0">
                  <c:v>171.7</c:v>
                </c:pt>
                <c:pt idx="1">
                  <c:v>173.9</c:v>
                </c:pt>
                <c:pt idx="2">
                  <c:v>174.1</c:v>
                </c:pt>
                <c:pt idx="3">
                  <c:v>175.4</c:v>
                </c:pt>
                <c:pt idx="4">
                  <c:v>175.5</c:v>
                </c:pt>
                <c:pt idx="5">
                  <c:v>177.2</c:v>
                </c:pt>
                <c:pt idx="6">
                  <c:v>177.3</c:v>
                </c:pt>
                <c:pt idx="7">
                  <c:v>176.3</c:v>
                </c:pt>
                <c:pt idx="8">
                  <c:v>176.3</c:v>
                </c:pt>
                <c:pt idx="9">
                  <c:v>174.1</c:v>
                </c:pt>
                <c:pt idx="10" formatCode="0.0">
                  <c:v>174</c:v>
                </c:pt>
                <c:pt idx="11" formatCode="0.0">
                  <c:v>176.3</c:v>
                </c:pt>
                <c:pt idx="12" formatCode="0.0">
                  <c:v>175.3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5-444C-AC1F-B65BCFEA5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Kredittkortgjeld i rentefri periode (mrd.) </a:t>
            </a:r>
          </a:p>
          <a:p>
            <a:pPr>
              <a:defRPr/>
            </a:pPr>
            <a:r>
              <a:rPr lang="en-US" sz="14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juni</a:t>
            </a: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2025 - </a:t>
            </a:r>
            <a:r>
              <a:rPr lang="en-US" sz="14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juni</a:t>
            </a: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2026</a:t>
            </a:r>
          </a:p>
        </c:rich>
      </c:tx>
      <c:layout>
        <c:manualLayout>
          <c:xMode val="edge"/>
          <c:yMode val="edge"/>
          <c:x val="0.2640396822558001"/>
          <c:y val="2.45524388970778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703226615690436E-2"/>
          <c:y val="0.1488705764664035"/>
          <c:w val="0.92229133072256775"/>
          <c:h val="0.7756048864088818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juni 2026'!$A$16</c:f>
              <c:strCache>
                <c:ptCount val="1"/>
                <c:pt idx="0">
                  <c:v>Ikke-rentebærende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juni 2026'!$B$7:$N$7</c:f>
              <c:strCache>
                <c:ptCount val="13"/>
                <c:pt idx="0">
                  <c:v>Juni</c:v>
                </c:pt>
                <c:pt idx="1">
                  <c:v>Juli</c:v>
                </c:pt>
                <c:pt idx="2">
                  <c:v>Aug</c:v>
                </c:pt>
                <c:pt idx="3">
                  <c:v>Sep</c:v>
                </c:pt>
                <c:pt idx="4">
                  <c:v>Okt</c:v>
                </c:pt>
                <c:pt idx="5">
                  <c:v>Nov</c:v>
                </c:pt>
                <c:pt idx="6">
                  <c:v>Des</c:v>
                </c:pt>
                <c:pt idx="7">
                  <c:v>Jan</c:v>
                </c:pt>
                <c:pt idx="8">
                  <c:v>Feb</c:v>
                </c:pt>
                <c:pt idx="9">
                  <c:v>Mars</c:v>
                </c:pt>
                <c:pt idx="10">
                  <c:v>April</c:v>
                </c:pt>
                <c:pt idx="11">
                  <c:v>Mai</c:v>
                </c:pt>
                <c:pt idx="12">
                  <c:v>Juni</c:v>
                </c:pt>
              </c:strCache>
            </c:strRef>
          </c:cat>
          <c:val>
            <c:numRef>
              <c:f>'Forbruksgjeld - juni 2026'!$B$16:$N$16</c:f>
              <c:numCache>
                <c:formatCode>General</c:formatCode>
                <c:ptCount val="13"/>
                <c:pt idx="0">
                  <c:v>34.4</c:v>
                </c:pt>
                <c:pt idx="1">
                  <c:v>36.4</c:v>
                </c:pt>
                <c:pt idx="2">
                  <c:v>36.200000000000003</c:v>
                </c:pt>
                <c:pt idx="3">
                  <c:v>35.6</c:v>
                </c:pt>
                <c:pt idx="4">
                  <c:v>35.299999999999997</c:v>
                </c:pt>
                <c:pt idx="5">
                  <c:v>37.299999999999997</c:v>
                </c:pt>
                <c:pt idx="6">
                  <c:v>36</c:v>
                </c:pt>
                <c:pt idx="7" formatCode="0.0">
                  <c:v>34.700000000000003</c:v>
                </c:pt>
                <c:pt idx="8" formatCode="0.0">
                  <c:v>33.5</c:v>
                </c:pt>
                <c:pt idx="9" formatCode="0.0">
                  <c:v>35.9</c:v>
                </c:pt>
                <c:pt idx="10" formatCode="0.0">
                  <c:v>35.9</c:v>
                </c:pt>
                <c:pt idx="11" formatCode="0.0">
                  <c:v>37.5</c:v>
                </c:pt>
                <c:pt idx="12" formatCode="0.0">
                  <c:v>37.299999999999997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E78-48B9-8CF8-84669AF0158B}"/>
            </c:ext>
          </c:extLst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juni 2026'!$B$7:$N$7</c:f>
              <c:strCache>
                <c:ptCount val="13"/>
                <c:pt idx="0">
                  <c:v>Juni</c:v>
                </c:pt>
                <c:pt idx="1">
                  <c:v>Juli</c:v>
                </c:pt>
                <c:pt idx="2">
                  <c:v>Aug</c:v>
                </c:pt>
                <c:pt idx="3">
                  <c:v>Sep</c:v>
                </c:pt>
                <c:pt idx="4">
                  <c:v>Okt</c:v>
                </c:pt>
                <c:pt idx="5">
                  <c:v>Nov</c:v>
                </c:pt>
                <c:pt idx="6">
                  <c:v>Des</c:v>
                </c:pt>
                <c:pt idx="7">
                  <c:v>Jan</c:v>
                </c:pt>
                <c:pt idx="8">
                  <c:v>Feb</c:v>
                </c:pt>
                <c:pt idx="9">
                  <c:v>Mars</c:v>
                </c:pt>
                <c:pt idx="10">
                  <c:v>April</c:v>
                </c:pt>
                <c:pt idx="11">
                  <c:v>Mai</c:v>
                </c:pt>
                <c:pt idx="12">
                  <c:v>Juni</c:v>
                </c:pt>
              </c:strCache>
            </c:strRef>
          </c:cat>
          <c:val>
            <c:numRef>
              <c:f>'Forbruksgjeld - oktober 23'!#REF!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BE78-48B9-8CF8-84669AF01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38"/>
          <c:min val="3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Total rentebærende forbruksgjeld (mrd.)</a:t>
            </a:r>
            <a:endParaRPr lang="en-US"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4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juni</a:t>
            </a: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2025 - </a:t>
            </a:r>
            <a:r>
              <a:rPr lang="en-US" sz="14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juni</a:t>
            </a: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2026</a:t>
            </a: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869854762785966E-2"/>
          <c:y val="0.19197313426921081"/>
          <c:w val="0.92337104959650951"/>
          <c:h val="0.75158060994588061"/>
        </c:manualLayout>
      </c:layout>
      <c:lineChart>
        <c:grouping val="standard"/>
        <c:varyColors val="0"/>
        <c:ser>
          <c:idx val="4"/>
          <c:order val="4"/>
          <c:tx>
            <c:strRef>
              <c:f>'Forbruksgjeld - juni 2026'!$A$17</c:f>
              <c:strCache>
                <c:ptCount val="1"/>
                <c:pt idx="0">
                  <c:v>Rentebærende forbruksgjeld</c:v>
                </c:pt>
              </c:strCache>
            </c:strRef>
          </c:tx>
          <c:spPr>
            <a:ln w="34925" cap="rnd">
              <a:solidFill>
                <a:srgbClr val="0070C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juni 2026'!$B$7:$N$7</c:f>
              <c:strCache>
                <c:ptCount val="13"/>
                <c:pt idx="0">
                  <c:v>Juni</c:v>
                </c:pt>
                <c:pt idx="1">
                  <c:v>Juli</c:v>
                </c:pt>
                <c:pt idx="2">
                  <c:v>Aug</c:v>
                </c:pt>
                <c:pt idx="3">
                  <c:v>Sep</c:v>
                </c:pt>
                <c:pt idx="4">
                  <c:v>Okt</c:v>
                </c:pt>
                <c:pt idx="5">
                  <c:v>Nov</c:v>
                </c:pt>
                <c:pt idx="6">
                  <c:v>Des</c:v>
                </c:pt>
                <c:pt idx="7">
                  <c:v>Jan</c:v>
                </c:pt>
                <c:pt idx="8">
                  <c:v>Feb</c:v>
                </c:pt>
                <c:pt idx="9">
                  <c:v>Mars</c:v>
                </c:pt>
                <c:pt idx="10">
                  <c:v>April</c:v>
                </c:pt>
                <c:pt idx="11">
                  <c:v>Mai</c:v>
                </c:pt>
                <c:pt idx="12">
                  <c:v>Juni</c:v>
                </c:pt>
              </c:strCache>
            </c:strRef>
          </c:cat>
          <c:val>
            <c:numRef>
              <c:f>'Forbruksgjeld - juni 2026'!$B$17:$N$17</c:f>
              <c:numCache>
                <c:formatCode>0.0</c:formatCode>
                <c:ptCount val="13"/>
                <c:pt idx="0">
                  <c:v>136.5</c:v>
                </c:pt>
                <c:pt idx="1">
                  <c:v>136.69999999999999</c:v>
                </c:pt>
                <c:pt idx="2">
                  <c:v>137.1</c:v>
                </c:pt>
                <c:pt idx="3">
                  <c:v>138.9</c:v>
                </c:pt>
                <c:pt idx="4">
                  <c:v>139.30000000000001</c:v>
                </c:pt>
                <c:pt idx="5">
                  <c:v>139.1</c:v>
                </c:pt>
                <c:pt idx="6">
                  <c:v>140.6</c:v>
                </c:pt>
                <c:pt idx="7">
                  <c:v>140.9</c:v>
                </c:pt>
                <c:pt idx="8">
                  <c:v>142.19999999999999</c:v>
                </c:pt>
                <c:pt idx="9">
                  <c:v>137.5</c:v>
                </c:pt>
                <c:pt idx="10">
                  <c:v>137.5</c:v>
                </c:pt>
                <c:pt idx="11">
                  <c:v>138.19999999999999</c:v>
                </c:pt>
                <c:pt idx="12">
                  <c:v>137.4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3-4092-9236-86AE0BCB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'Forbruksgjeld - juni 2026'!$A$15</c15:sqref>
                        </c15:formulaRef>
                      </c:ext>
                    </c:extLst>
                    <c:strCache>
                      <c:ptCount val="1"/>
                      <c:pt idx="0">
                        <c:v>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juni 2026'!$B$7:$N$7</c15:sqref>
                        </c15:formulaRef>
                      </c:ext>
                    </c:extLst>
                    <c:strCache>
                      <c:ptCount val="13"/>
                      <c:pt idx="0">
                        <c:v>Juni</c:v>
                      </c:pt>
                      <c:pt idx="1">
                        <c:v>Juli</c:v>
                      </c:pt>
                      <c:pt idx="2">
                        <c:v>Aug</c:v>
                      </c:pt>
                      <c:pt idx="3">
                        <c:v>Sep</c:v>
                      </c:pt>
                      <c:pt idx="4">
                        <c:v>Okt</c:v>
                      </c:pt>
                      <c:pt idx="5">
                        <c:v>Nov</c:v>
                      </c:pt>
                      <c:pt idx="6">
                        <c:v>Des</c:v>
                      </c:pt>
                      <c:pt idx="7">
                        <c:v>Jan</c:v>
                      </c:pt>
                      <c:pt idx="8">
                        <c:v>Feb</c:v>
                      </c:pt>
                      <c:pt idx="9">
                        <c:v>Mars</c:v>
                      </c:pt>
                      <c:pt idx="10">
                        <c:v>April</c:v>
                      </c:pt>
                      <c:pt idx="11">
                        <c:v>Mai</c:v>
                      </c:pt>
                      <c:pt idx="12">
                        <c:v>Juni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'Forbruksgjeld - juni 2026'!$B$15:$F$15</c15:sqref>
                        </c15:formulaRef>
                      </c:ext>
                    </c:extLst>
                    <c:numCache>
                      <c:formatCode>0.0</c:formatCode>
                      <c:ptCount val="5"/>
                      <c:pt idx="0">
                        <c:v>40.6</c:v>
                      </c:pt>
                      <c:pt idx="1">
                        <c:v>40.200000000000003</c:v>
                      </c:pt>
                      <c:pt idx="2">
                        <c:v>40.5</c:v>
                      </c:pt>
                      <c:pt idx="3">
                        <c:v>41.5</c:v>
                      </c:pt>
                      <c:pt idx="4" formatCode="General">
                        <c:v>41.6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5203-4092-9236-86AE0BCB4504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v>Ikke-rentebærende rammekreditt</c:v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juni 2026'!$B$7:$N$7</c15:sqref>
                        </c15:formulaRef>
                      </c:ext>
                    </c:extLst>
                    <c:strCache>
                      <c:ptCount val="13"/>
                      <c:pt idx="0">
                        <c:v>Juni</c:v>
                      </c:pt>
                      <c:pt idx="1">
                        <c:v>Juli</c:v>
                      </c:pt>
                      <c:pt idx="2">
                        <c:v>Aug</c:v>
                      </c:pt>
                      <c:pt idx="3">
                        <c:v>Sep</c:v>
                      </c:pt>
                      <c:pt idx="4">
                        <c:v>Okt</c:v>
                      </c:pt>
                      <c:pt idx="5">
                        <c:v>Nov</c:v>
                      </c:pt>
                      <c:pt idx="6">
                        <c:v>Des</c:v>
                      </c:pt>
                      <c:pt idx="7">
                        <c:v>Jan</c:v>
                      </c:pt>
                      <c:pt idx="8">
                        <c:v>Feb</c:v>
                      </c:pt>
                      <c:pt idx="9">
                        <c:v>Mars</c:v>
                      </c:pt>
                      <c:pt idx="10">
                        <c:v>April</c:v>
                      </c:pt>
                      <c:pt idx="11">
                        <c:v>Mai</c:v>
                      </c:pt>
                      <c:pt idx="12">
                        <c:v>Juni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19.7</c:v>
                    </c:pt>
                    <c:pt idx="1">
                      <c:v>19.600000000000001</c:v>
                    </c:pt>
                    <c:pt idx="2">
                      <c:v>19.2</c:v>
                    </c:pt>
                    <c:pt idx="3">
                      <c:v>20.3</c:v>
                    </c:pt>
                    <c:pt idx="4">
                      <c:v>21.2</c:v>
                    </c:pt>
                    <c:pt idx="5">
                      <c:v>19.899999999999999</c:v>
                    </c:pt>
                    <c:pt idx="6">
                      <c:v>18.100000000000001</c:v>
                    </c:pt>
                    <c:pt idx="7">
                      <c:v>19.600000000000001</c:v>
                    </c:pt>
                    <c:pt idx="8">
                      <c:v>21.3</c:v>
                    </c:pt>
                    <c:pt idx="9">
                      <c:v>21.8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203-4092-9236-86AE0BCB4504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Benyttet rammekreditt</c:v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juni 2026'!$B$7:$N$7</c15:sqref>
                        </c15:formulaRef>
                      </c:ext>
                    </c:extLst>
                    <c:strCache>
                      <c:ptCount val="13"/>
                      <c:pt idx="0">
                        <c:v>Juni</c:v>
                      </c:pt>
                      <c:pt idx="1">
                        <c:v>Juli</c:v>
                      </c:pt>
                      <c:pt idx="2">
                        <c:v>Aug</c:v>
                      </c:pt>
                      <c:pt idx="3">
                        <c:v>Sep</c:v>
                      </c:pt>
                      <c:pt idx="4">
                        <c:v>Okt</c:v>
                      </c:pt>
                      <c:pt idx="5">
                        <c:v>Nov</c:v>
                      </c:pt>
                      <c:pt idx="6">
                        <c:v>Des</c:v>
                      </c:pt>
                      <c:pt idx="7">
                        <c:v>Jan</c:v>
                      </c:pt>
                      <c:pt idx="8">
                        <c:v>Feb</c:v>
                      </c:pt>
                      <c:pt idx="9">
                        <c:v>Mars</c:v>
                      </c:pt>
                      <c:pt idx="10">
                        <c:v>April</c:v>
                      </c:pt>
                      <c:pt idx="11">
                        <c:v>Mai</c:v>
                      </c:pt>
                      <c:pt idx="12">
                        <c:v>Juni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66.7</c:v>
                    </c:pt>
                    <c:pt idx="1">
                      <c:v>66.7</c:v>
                    </c:pt>
                    <c:pt idx="2">
                      <c:v>65.8</c:v>
                    </c:pt>
                    <c:pt idx="3">
                      <c:v>66.7</c:v>
                    </c:pt>
                    <c:pt idx="4">
                      <c:v>68.099999999999994</c:v>
                    </c:pt>
                    <c:pt idx="5">
                      <c:v>66.2</c:v>
                    </c:pt>
                    <c:pt idx="6">
                      <c:v>64.3</c:v>
                    </c:pt>
                    <c:pt idx="7">
                      <c:v>65.7</c:v>
                    </c:pt>
                    <c:pt idx="8">
                      <c:v>67</c:v>
                    </c:pt>
                    <c:pt idx="9">
                      <c:v>67.2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203-4092-9236-86AE0BCB450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Nedbetalingslån</c:v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juni 2026'!$B$7:$N$7</c15:sqref>
                        </c15:formulaRef>
                      </c:ext>
                    </c:extLst>
                    <c:strCache>
                      <c:ptCount val="13"/>
                      <c:pt idx="0">
                        <c:v>Juni</c:v>
                      </c:pt>
                      <c:pt idx="1">
                        <c:v>Juli</c:v>
                      </c:pt>
                      <c:pt idx="2">
                        <c:v>Aug</c:v>
                      </c:pt>
                      <c:pt idx="3">
                        <c:v>Sep</c:v>
                      </c:pt>
                      <c:pt idx="4">
                        <c:v>Okt</c:v>
                      </c:pt>
                      <c:pt idx="5">
                        <c:v>Nov</c:v>
                      </c:pt>
                      <c:pt idx="6">
                        <c:v>Des</c:v>
                      </c:pt>
                      <c:pt idx="7">
                        <c:v>Jan</c:v>
                      </c:pt>
                      <c:pt idx="8">
                        <c:v>Feb</c:v>
                      </c:pt>
                      <c:pt idx="9">
                        <c:v>Mars</c:v>
                      </c:pt>
                      <c:pt idx="10">
                        <c:v>April</c:v>
                      </c:pt>
                      <c:pt idx="11">
                        <c:v>Mai</c:v>
                      </c:pt>
                      <c:pt idx="12">
                        <c:v>Juni</c:v>
                      </c:pt>
                    </c:strCache>
                  </c:strRef>
                </c:cat>
                <c:val>
                  <c:numLit>
                    <c:formatCode>General</c:formatCode>
                    <c:ptCount val="11"/>
                    <c:pt idx="0">
                      <c:v>83.4</c:v>
                    </c:pt>
                    <c:pt idx="1">
                      <c:v>81.599999999999994</c:v>
                    </c:pt>
                    <c:pt idx="2">
                      <c:v>82.4</c:v>
                    </c:pt>
                    <c:pt idx="3">
                      <c:v>82.1</c:v>
                    </c:pt>
                    <c:pt idx="4">
                      <c:v>81.8</c:v>
                    </c:pt>
                    <c:pt idx="5">
                      <c:v>81.099999999999994</c:v>
                    </c:pt>
                    <c:pt idx="6">
                      <c:v>81.099999999999994</c:v>
                    </c:pt>
                    <c:pt idx="7">
                      <c:v>81.7</c:v>
                    </c:pt>
                    <c:pt idx="8">
                      <c:v>81.7</c:v>
                    </c:pt>
                    <c:pt idx="9">
                      <c:v>81.5</c:v>
                    </c:pt>
                    <c:pt idx="10">
                      <c:v>80.099999999999994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203-4092-9236-86AE0BCB4504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143"/>
          <c:min val="13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2237350</xdr:colOff>
      <xdr:row>3</xdr:row>
      <xdr:rowOff>172256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F759FD0-83F4-498C-AB53-C27D6D43B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37350" cy="743756"/>
        </a:xfrm>
        <a:prstGeom prst="rect">
          <a:avLst/>
        </a:prstGeom>
      </xdr:spPr>
    </xdr:pic>
    <xdr:clientData/>
  </xdr:twoCellAnchor>
  <xdr:twoCellAnchor>
    <xdr:from>
      <xdr:col>7</xdr:col>
      <xdr:colOff>607816</xdr:colOff>
      <xdr:row>28</xdr:row>
      <xdr:rowOff>134865</xdr:rowOff>
    </xdr:from>
    <xdr:to>
      <xdr:col>17</xdr:col>
      <xdr:colOff>467264</xdr:colOff>
      <xdr:row>53</xdr:row>
      <xdr:rowOff>2207</xdr:rowOff>
    </xdr:to>
    <xdr:graphicFrame macro="">
      <xdr:nvGraphicFramePr>
        <xdr:cNvPr id="12" name="Diagram 2">
          <a:extLst>
            <a:ext uri="{FF2B5EF4-FFF2-40B4-BE49-F238E27FC236}">
              <a16:creationId xmlns:a16="http://schemas.microsoft.com/office/drawing/2014/main" id="{94C7644B-C75E-4F0B-9CF1-834CBEFBF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649695</xdr:colOff>
      <xdr:row>53</xdr:row>
      <xdr:rowOff>143668</xdr:rowOff>
    </xdr:from>
    <xdr:to>
      <xdr:col>17</xdr:col>
      <xdr:colOff>504265</xdr:colOff>
      <xdr:row>77</xdr:row>
      <xdr:rowOff>98052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447B8A77-4A84-451B-B29C-CF877D8D2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99219</xdr:colOff>
      <xdr:row>28</xdr:row>
      <xdr:rowOff>111346</xdr:rowOff>
    </xdr:from>
    <xdr:to>
      <xdr:col>7</xdr:col>
      <xdr:colOff>545702</xdr:colOff>
      <xdr:row>52</xdr:row>
      <xdr:rowOff>151033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5B9E0B9-DA21-4730-8AFB-AD1665D404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9923</xdr:colOff>
      <xdr:row>53</xdr:row>
      <xdr:rowOff>128985</xdr:rowOff>
    </xdr:from>
    <xdr:to>
      <xdr:col>7</xdr:col>
      <xdr:colOff>515938</xdr:colOff>
      <xdr:row>77</xdr:row>
      <xdr:rowOff>128984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F0E3F75-0B65-4668-A92E-49BAA87C08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575394</xdr:colOff>
      <xdr:row>28</xdr:row>
      <xdr:rowOff>143862</xdr:rowOff>
    </xdr:from>
    <xdr:to>
      <xdr:col>28</xdr:col>
      <xdr:colOff>0</xdr:colOff>
      <xdr:row>52</xdr:row>
      <xdr:rowOff>116159</xdr:rowOff>
    </xdr:to>
    <xdr:graphicFrame macro="">
      <xdr:nvGraphicFramePr>
        <xdr:cNvPr id="7" name="Diagram 2">
          <a:extLst>
            <a:ext uri="{FF2B5EF4-FFF2-40B4-BE49-F238E27FC236}">
              <a16:creationId xmlns:a16="http://schemas.microsoft.com/office/drawing/2014/main" id="{2A10562C-784D-4F55-BBE9-27435A914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17</xdr:col>
      <xdr:colOff>695326</xdr:colOff>
      <xdr:row>53</xdr:row>
      <xdr:rowOff>152401</xdr:rowOff>
    </xdr:from>
    <xdr:to>
      <xdr:col>28</xdr:col>
      <xdr:colOff>47626</xdr:colOff>
      <xdr:row>77</xdr:row>
      <xdr:rowOff>113897</xdr:rowOff>
    </xdr:to>
    <xdr:pic>
      <xdr:nvPicPr>
        <xdr:cNvPr id="14" name="Bilde 13">
          <a:extLst>
            <a:ext uri="{FF2B5EF4-FFF2-40B4-BE49-F238E27FC236}">
              <a16:creationId xmlns:a16="http://schemas.microsoft.com/office/drawing/2014/main" id="{43ACD58D-E80B-8C5C-6F5A-699B31DAC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592676" y="10258426"/>
          <a:ext cx="7810500" cy="4533496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0.13486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744235" y="64054"/>
          <a:ext cx="1555934" cy="545564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0.79259</cdr:x>
      <cdr:y>0.01417</cdr:y>
    </cdr:from>
    <cdr:to>
      <cdr:x>0.97452</cdr:x>
      <cdr:y>0.12572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055191" y="61248"/>
          <a:ext cx="1619433" cy="482160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0.79559</cdr:x>
      <cdr:y>0.01575</cdr:y>
    </cdr:from>
    <cdr:to>
      <cdr:x>0.99173</cdr:x>
      <cdr:y>0.12834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861840" y="70978"/>
          <a:ext cx="1691678" cy="507417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0.79117</cdr:x>
      <cdr:y>0.0183</cdr:y>
    </cdr:from>
    <cdr:to>
      <cdr:x>0.98682</cdr:x>
      <cdr:y>0.1362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357966" y="82878"/>
          <a:ext cx="1572274" cy="533963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0.76851</cdr:x>
      <cdr:y>0.01417</cdr:y>
    </cdr:from>
    <cdr:to>
      <cdr:x>0.97051</cdr:x>
      <cdr:y>0.1302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354277" y="64198"/>
          <a:ext cx="1670199" cy="5257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9A36-8305-4A2C-90AA-200039F22A18}">
  <dimension ref="A5:U97"/>
  <sheetViews>
    <sheetView showGridLines="0" tabSelected="1" zoomScale="118" zoomScaleNormal="118" workbookViewId="0">
      <selection activeCell="Q8" sqref="Q8"/>
    </sheetView>
  </sheetViews>
  <sheetFormatPr baseColWidth="10" defaultRowHeight="15" x14ac:dyDescent="0.25"/>
  <cols>
    <col min="1" max="1" width="44.85546875" customWidth="1"/>
    <col min="2" max="14" width="13" customWidth="1"/>
    <col min="15" max="15" width="14.42578125" bestFit="1" customWidth="1"/>
    <col min="16" max="16" width="12.85546875" bestFit="1" customWidth="1"/>
    <col min="17" max="17" width="12.28515625" bestFit="1" customWidth="1"/>
    <col min="18" max="18" width="12.42578125" customWidth="1"/>
    <col min="19" max="19" width="11.5703125" bestFit="1" customWidth="1"/>
  </cols>
  <sheetData>
    <row r="5" spans="1:21" x14ac:dyDescent="0.25">
      <c r="A5" s="26" t="s">
        <v>40</v>
      </c>
    </row>
    <row r="6" spans="1:21" x14ac:dyDescent="0.25">
      <c r="A6" s="14"/>
      <c r="B6" s="20">
        <v>2025</v>
      </c>
      <c r="I6" s="20">
        <v>2026</v>
      </c>
    </row>
    <row r="7" spans="1:21" x14ac:dyDescent="0.25">
      <c r="B7" s="4" t="s">
        <v>38</v>
      </c>
      <c r="C7" s="4" t="s">
        <v>39</v>
      </c>
      <c r="D7" s="4" t="s">
        <v>22</v>
      </c>
      <c r="E7" s="4" t="s">
        <v>23</v>
      </c>
      <c r="F7" s="4" t="s">
        <v>24</v>
      </c>
      <c r="G7" s="4" t="s">
        <v>25</v>
      </c>
      <c r="H7" s="4" t="s">
        <v>26</v>
      </c>
      <c r="I7" s="4" t="s">
        <v>41</v>
      </c>
      <c r="J7" s="4" t="s">
        <v>27</v>
      </c>
      <c r="K7" s="4" t="s">
        <v>36</v>
      </c>
      <c r="L7" s="4" t="s">
        <v>37</v>
      </c>
      <c r="M7" s="4" t="s">
        <v>28</v>
      </c>
      <c r="N7" s="4" t="s">
        <v>38</v>
      </c>
      <c r="O7" s="5" t="s">
        <v>0</v>
      </c>
      <c r="P7" s="5" t="s">
        <v>1</v>
      </c>
      <c r="Q7" s="6" t="s">
        <v>2</v>
      </c>
      <c r="R7" s="7" t="s">
        <v>3</v>
      </c>
      <c r="U7" s="21"/>
    </row>
    <row r="8" spans="1:21" ht="15.75" x14ac:dyDescent="0.25">
      <c r="A8" s="1" t="s">
        <v>4</v>
      </c>
      <c r="B8" s="17">
        <v>171.7</v>
      </c>
      <c r="C8" s="17">
        <v>173.9</v>
      </c>
      <c r="D8" s="17">
        <v>174.1</v>
      </c>
      <c r="E8" s="17">
        <v>175.4</v>
      </c>
      <c r="F8" s="2">
        <v>175.5</v>
      </c>
      <c r="G8" s="2">
        <v>177.2</v>
      </c>
      <c r="H8" s="17">
        <v>177.3</v>
      </c>
      <c r="I8" s="17">
        <v>176.3</v>
      </c>
      <c r="J8" s="17">
        <v>176.3</v>
      </c>
      <c r="K8" s="17">
        <v>174.1</v>
      </c>
      <c r="L8" s="33">
        <v>174</v>
      </c>
      <c r="M8" s="16">
        <v>176.3</v>
      </c>
      <c r="N8" s="16">
        <v>175.3</v>
      </c>
      <c r="O8" s="16">
        <f>N8-M8</f>
        <v>-1</v>
      </c>
      <c r="P8" s="27">
        <f>O8/M8</f>
        <v>-5.6721497447532613E-3</v>
      </c>
      <c r="Q8" s="16">
        <f>N8-B8</f>
        <v>3.6000000000000227</v>
      </c>
      <c r="R8" s="27">
        <f>Q8/B8</f>
        <v>2.0966802562609337E-2</v>
      </c>
      <c r="S8" s="21"/>
      <c r="T8" s="25"/>
      <c r="U8" s="28"/>
    </row>
    <row r="9" spans="1:21" x14ac:dyDescent="0.25">
      <c r="A9" s="2" t="s">
        <v>5</v>
      </c>
      <c r="B9" s="16">
        <v>95.9</v>
      </c>
      <c r="C9" s="16">
        <v>96.5</v>
      </c>
      <c r="D9" s="16">
        <v>96.6</v>
      </c>
      <c r="E9" s="16">
        <v>97.4</v>
      </c>
      <c r="F9" s="2">
        <v>97.7</v>
      </c>
      <c r="G9" s="2">
        <v>97.8</v>
      </c>
      <c r="H9" s="2">
        <v>98.6</v>
      </c>
      <c r="I9" s="17">
        <v>99.2</v>
      </c>
      <c r="J9" s="17">
        <v>100.5</v>
      </c>
      <c r="K9" s="16">
        <v>95.3</v>
      </c>
      <c r="L9" s="16">
        <v>95.2</v>
      </c>
      <c r="M9" s="16">
        <v>96.6</v>
      </c>
      <c r="N9" s="16">
        <v>96.9</v>
      </c>
      <c r="O9" s="16">
        <f>N9-M9</f>
        <v>0.30000000000001137</v>
      </c>
      <c r="P9" s="27">
        <f>O9/M9</f>
        <v>3.105590062111919E-3</v>
      </c>
      <c r="Q9" s="16">
        <f>N9-B9</f>
        <v>1</v>
      </c>
      <c r="R9" s="27">
        <f>Q9/B9</f>
        <v>1.0427528675703858E-2</v>
      </c>
      <c r="S9" s="21"/>
      <c r="T9" s="31"/>
    </row>
    <row r="10" spans="1:21" x14ac:dyDescent="0.25">
      <c r="A10" s="2" t="s">
        <v>6</v>
      </c>
      <c r="B10" s="16">
        <v>74.900000000000006</v>
      </c>
      <c r="C10" s="16">
        <v>76.599999999999994</v>
      </c>
      <c r="D10" s="16">
        <v>76.7</v>
      </c>
      <c r="E10" s="16">
        <v>77.099999999999994</v>
      </c>
      <c r="F10" s="2">
        <v>77</v>
      </c>
      <c r="G10" s="29">
        <v>78.599999999999994</v>
      </c>
      <c r="H10" s="29">
        <v>77.900000000000006</v>
      </c>
      <c r="I10" s="16">
        <v>76.3</v>
      </c>
      <c r="J10" s="16">
        <v>75.2</v>
      </c>
      <c r="K10" s="16">
        <v>78.099999999999994</v>
      </c>
      <c r="L10" s="16">
        <v>78.099999999999994</v>
      </c>
      <c r="M10" s="16">
        <v>79.099999999999994</v>
      </c>
      <c r="N10" s="16">
        <v>77.8</v>
      </c>
      <c r="O10" s="16">
        <f t="shared" ref="O10:O26" si="0">N10-M10</f>
        <v>-1.2999999999999972</v>
      </c>
      <c r="P10" s="27">
        <f t="shared" ref="P10:P26" si="1">O10/M10</f>
        <v>-1.6434892541087195E-2</v>
      </c>
      <c r="Q10" s="16">
        <f t="shared" ref="Q10:Q26" si="2">N10-B10</f>
        <v>2.8999999999999915</v>
      </c>
      <c r="R10" s="27">
        <f t="shared" ref="R10:R26" si="3">Q10/B10</f>
        <v>3.8718291054739534E-2</v>
      </c>
      <c r="S10" s="21"/>
      <c r="T10" s="30"/>
    </row>
    <row r="11" spans="1:21" x14ac:dyDescent="0.25">
      <c r="A11" s="2" t="s">
        <v>7</v>
      </c>
      <c r="B11" s="16">
        <v>0.9</v>
      </c>
      <c r="C11" s="16">
        <v>0.8</v>
      </c>
      <c r="D11" s="16">
        <v>0.8</v>
      </c>
      <c r="E11" s="16">
        <v>0.9</v>
      </c>
      <c r="F11" s="2">
        <v>0.8</v>
      </c>
      <c r="G11" s="2">
        <v>0.8</v>
      </c>
      <c r="H11" s="2">
        <v>0.7</v>
      </c>
      <c r="I11" s="17">
        <v>0.7</v>
      </c>
      <c r="J11" s="17">
        <v>0.7</v>
      </c>
      <c r="K11" s="17">
        <v>0.7</v>
      </c>
      <c r="L11" s="17">
        <v>0.7</v>
      </c>
      <c r="M11" s="17">
        <v>0.7</v>
      </c>
      <c r="N11" s="17">
        <v>0.7</v>
      </c>
      <c r="O11" s="16">
        <f t="shared" si="0"/>
        <v>0</v>
      </c>
      <c r="P11" s="27">
        <f t="shared" si="1"/>
        <v>0</v>
      </c>
      <c r="Q11" s="16">
        <f t="shared" si="2"/>
        <v>-0.20000000000000007</v>
      </c>
      <c r="R11" s="27">
        <f t="shared" si="3"/>
        <v>-0.22222222222222229</v>
      </c>
      <c r="S11" s="21"/>
      <c r="T11" s="30"/>
    </row>
    <row r="12" spans="1:21" x14ac:dyDescent="0.25">
      <c r="A12" s="8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21"/>
      <c r="T12" s="30"/>
    </row>
    <row r="13" spans="1:21" x14ac:dyDescent="0.25">
      <c r="A13" s="1" t="s">
        <v>8</v>
      </c>
      <c r="B13" s="17">
        <v>265.5</v>
      </c>
      <c r="C13" s="17">
        <v>269.5</v>
      </c>
      <c r="D13" s="17">
        <v>271.5</v>
      </c>
      <c r="E13" s="17">
        <v>274</v>
      </c>
      <c r="F13" s="16">
        <v>275.89999999999998</v>
      </c>
      <c r="G13" s="2">
        <v>280.2</v>
      </c>
      <c r="H13" s="2">
        <v>282.8</v>
      </c>
      <c r="I13" s="17">
        <v>281.89999999999998</v>
      </c>
      <c r="J13" s="16">
        <v>282.2</v>
      </c>
      <c r="K13" s="16">
        <v>283.2</v>
      </c>
      <c r="L13" s="16">
        <v>283.7</v>
      </c>
      <c r="M13" s="16">
        <v>283.89999999999998</v>
      </c>
      <c r="N13" s="16">
        <v>284.60000000000002</v>
      </c>
      <c r="O13" s="16">
        <f t="shared" si="0"/>
        <v>0.70000000000004547</v>
      </c>
      <c r="P13" s="27">
        <f t="shared" si="1"/>
        <v>2.4656569214513758E-3</v>
      </c>
      <c r="Q13" s="16">
        <f t="shared" si="2"/>
        <v>19.100000000000023</v>
      </c>
      <c r="R13" s="27">
        <f t="shared" si="3"/>
        <v>7.1939736346516098E-2</v>
      </c>
      <c r="S13" s="21"/>
      <c r="T13" s="30"/>
    </row>
    <row r="14" spans="1:21" x14ac:dyDescent="0.25">
      <c r="A14" s="2" t="s">
        <v>9</v>
      </c>
      <c r="B14" s="16">
        <v>74.900000000000006</v>
      </c>
      <c r="C14" s="16">
        <v>76.599999999999994</v>
      </c>
      <c r="D14" s="16">
        <v>76.7</v>
      </c>
      <c r="E14" s="16">
        <v>77.099999999999994</v>
      </c>
      <c r="F14" s="2">
        <v>77</v>
      </c>
      <c r="G14" s="29">
        <v>78.599999999999994</v>
      </c>
      <c r="H14" s="29">
        <v>77.900000000000006</v>
      </c>
      <c r="I14" s="16">
        <v>76.3</v>
      </c>
      <c r="J14" s="16">
        <v>75.2</v>
      </c>
      <c r="K14" s="16">
        <v>78.099999999999994</v>
      </c>
      <c r="L14" s="16">
        <v>78.099999999999994</v>
      </c>
      <c r="M14" s="16">
        <v>79.099999999999994</v>
      </c>
      <c r="N14" s="16">
        <v>77.8</v>
      </c>
      <c r="O14" s="16">
        <f>N14-M14</f>
        <v>-1.2999999999999972</v>
      </c>
      <c r="P14" s="27">
        <f t="shared" si="1"/>
        <v>-1.6434892541087195E-2</v>
      </c>
      <c r="Q14" s="16">
        <f t="shared" si="2"/>
        <v>2.8999999999999915</v>
      </c>
      <c r="R14" s="27">
        <f t="shared" si="3"/>
        <v>3.8718291054739534E-2</v>
      </c>
      <c r="S14" s="21"/>
      <c r="T14" s="30"/>
    </row>
    <row r="15" spans="1:21" x14ac:dyDescent="0.25">
      <c r="A15" s="2" t="s">
        <v>10</v>
      </c>
      <c r="B15" s="16">
        <v>40.6</v>
      </c>
      <c r="C15" s="16">
        <v>40.200000000000003</v>
      </c>
      <c r="D15" s="16">
        <v>40.5</v>
      </c>
      <c r="E15" s="16">
        <v>41.5</v>
      </c>
      <c r="F15" s="2">
        <v>41.6</v>
      </c>
      <c r="G15" s="2">
        <v>41.3</v>
      </c>
      <c r="H15" s="29">
        <v>42</v>
      </c>
      <c r="I15" s="16">
        <v>41.7</v>
      </c>
      <c r="J15" s="16">
        <v>41.7</v>
      </c>
      <c r="K15" s="16">
        <v>42.2</v>
      </c>
      <c r="L15" s="16">
        <v>42.3</v>
      </c>
      <c r="M15" s="16">
        <v>41.6</v>
      </c>
      <c r="N15" s="16">
        <v>40.5</v>
      </c>
      <c r="O15" s="16">
        <f t="shared" si="0"/>
        <v>-1.1000000000000014</v>
      </c>
      <c r="P15" s="27">
        <f>O15/M15</f>
        <v>-2.6442307692307727E-2</v>
      </c>
      <c r="Q15" s="16">
        <f>N15-B15</f>
        <v>-0.10000000000000142</v>
      </c>
      <c r="R15" s="27">
        <f t="shared" si="3"/>
        <v>-2.4630541871921529E-3</v>
      </c>
      <c r="S15" s="21"/>
      <c r="T15" s="30"/>
    </row>
    <row r="16" spans="1:21" x14ac:dyDescent="0.25">
      <c r="A16" s="2" t="s">
        <v>11</v>
      </c>
      <c r="B16" s="17">
        <v>34.4</v>
      </c>
      <c r="C16" s="17">
        <v>36.4</v>
      </c>
      <c r="D16" s="17">
        <v>36.200000000000003</v>
      </c>
      <c r="E16" s="17">
        <v>35.6</v>
      </c>
      <c r="F16" s="2">
        <v>35.299999999999997</v>
      </c>
      <c r="G16" s="2">
        <v>37.299999999999997</v>
      </c>
      <c r="H16" s="2">
        <v>36</v>
      </c>
      <c r="I16" s="16">
        <v>34.700000000000003</v>
      </c>
      <c r="J16" s="16">
        <v>33.5</v>
      </c>
      <c r="K16" s="16">
        <v>35.9</v>
      </c>
      <c r="L16" s="16">
        <v>35.9</v>
      </c>
      <c r="M16" s="16">
        <v>37.5</v>
      </c>
      <c r="N16" s="16">
        <v>37.299999999999997</v>
      </c>
      <c r="O16" s="16">
        <f t="shared" si="0"/>
        <v>-0.20000000000000284</v>
      </c>
      <c r="P16" s="27">
        <f t="shared" si="1"/>
        <v>-5.3333333333334095E-3</v>
      </c>
      <c r="Q16" s="16">
        <f t="shared" si="2"/>
        <v>2.8999999999999986</v>
      </c>
      <c r="R16" s="27">
        <f>Q16/B16</f>
        <v>8.4302325581395304E-2</v>
      </c>
      <c r="S16" s="21"/>
      <c r="T16" s="30"/>
    </row>
    <row r="17" spans="1:21" x14ac:dyDescent="0.25">
      <c r="A17" s="8" t="s">
        <v>32</v>
      </c>
      <c r="B17" s="18">
        <f t="shared" ref="B17:J17" si="4">B9+B15</f>
        <v>136.5</v>
      </c>
      <c r="C17" s="18">
        <f t="shared" si="4"/>
        <v>136.69999999999999</v>
      </c>
      <c r="D17" s="18">
        <f t="shared" si="4"/>
        <v>137.1</v>
      </c>
      <c r="E17" s="18">
        <f t="shared" si="4"/>
        <v>138.9</v>
      </c>
      <c r="F17" s="18">
        <f t="shared" si="4"/>
        <v>139.30000000000001</v>
      </c>
      <c r="G17" s="18">
        <f t="shared" si="4"/>
        <v>139.1</v>
      </c>
      <c r="H17" s="18">
        <f t="shared" si="4"/>
        <v>140.6</v>
      </c>
      <c r="I17" s="18">
        <f t="shared" si="4"/>
        <v>140.9</v>
      </c>
      <c r="J17" s="18">
        <f t="shared" si="4"/>
        <v>142.19999999999999</v>
      </c>
      <c r="K17" s="18">
        <f>K9+K15</f>
        <v>137.5</v>
      </c>
      <c r="L17" s="18">
        <f>L9+L15</f>
        <v>137.5</v>
      </c>
      <c r="M17" s="18">
        <f>M9+M15</f>
        <v>138.19999999999999</v>
      </c>
      <c r="N17" s="18">
        <f>N9+N15</f>
        <v>137.4</v>
      </c>
      <c r="O17" s="18">
        <f>N17-M17</f>
        <v>-0.79999999999998295</v>
      </c>
      <c r="P17" s="32">
        <f t="shared" si="1"/>
        <v>-5.7887120115773013E-3</v>
      </c>
      <c r="Q17" s="18">
        <f t="shared" si="2"/>
        <v>0.90000000000000568</v>
      </c>
      <c r="R17" s="32">
        <f t="shared" si="3"/>
        <v>6.593406593406635E-3</v>
      </c>
      <c r="S17" s="21"/>
      <c r="T17" s="30"/>
      <c r="U17" s="21"/>
    </row>
    <row r="18" spans="1:21" x14ac:dyDescent="0.25">
      <c r="A18" s="1" t="s">
        <v>12</v>
      </c>
      <c r="B18" s="19">
        <v>3443972</v>
      </c>
      <c r="C18" s="19">
        <v>3454459</v>
      </c>
      <c r="D18" s="19">
        <v>3463320</v>
      </c>
      <c r="E18" s="19">
        <v>3472523</v>
      </c>
      <c r="F18" s="19">
        <v>3480151</v>
      </c>
      <c r="G18" s="19">
        <v>3492084</v>
      </c>
      <c r="H18" s="19">
        <v>3497229</v>
      </c>
      <c r="I18" s="19">
        <v>3471820</v>
      </c>
      <c r="J18" s="19">
        <v>3478614</v>
      </c>
      <c r="K18" s="19">
        <v>3486655</v>
      </c>
      <c r="L18" s="19">
        <v>3492489</v>
      </c>
      <c r="M18" s="19">
        <v>3496968</v>
      </c>
      <c r="N18" s="19">
        <v>3504041</v>
      </c>
      <c r="O18" s="19">
        <f t="shared" si="0"/>
        <v>7073</v>
      </c>
      <c r="P18" s="27">
        <f t="shared" si="1"/>
        <v>2.0226093003996603E-3</v>
      </c>
      <c r="Q18" s="19">
        <f t="shared" si="2"/>
        <v>60069</v>
      </c>
      <c r="R18" s="27">
        <f t="shared" si="3"/>
        <v>1.7441779433746848E-2</v>
      </c>
      <c r="S18" s="24"/>
      <c r="T18" s="30"/>
    </row>
    <row r="19" spans="1:21" x14ac:dyDescent="0.25">
      <c r="A19" s="2" t="s">
        <v>13</v>
      </c>
      <c r="B19" s="22">
        <v>3364041</v>
      </c>
      <c r="C19" s="22">
        <v>3375522</v>
      </c>
      <c r="D19" s="22">
        <v>3385007</v>
      </c>
      <c r="E19" s="22">
        <v>3393593</v>
      </c>
      <c r="F19" s="19">
        <v>3401963</v>
      </c>
      <c r="G19" s="19">
        <v>3414425</v>
      </c>
      <c r="H19" s="19">
        <v>3422068</v>
      </c>
      <c r="I19" s="19">
        <v>3396791</v>
      </c>
      <c r="J19" s="19">
        <v>3403581</v>
      </c>
      <c r="K19" s="19">
        <v>3411740</v>
      </c>
      <c r="L19" s="19">
        <v>3418091</v>
      </c>
      <c r="M19" s="19">
        <v>3422444</v>
      </c>
      <c r="N19" s="19">
        <v>3430653</v>
      </c>
      <c r="O19" s="19">
        <f>N19-M19</f>
        <v>8209</v>
      </c>
      <c r="P19" s="27">
        <f t="shared" si="1"/>
        <v>2.3985783258981008E-3</v>
      </c>
      <c r="Q19" s="19">
        <f t="shared" si="2"/>
        <v>66612</v>
      </c>
      <c r="R19" s="27">
        <f t="shared" si="3"/>
        <v>1.9801185538464008E-2</v>
      </c>
      <c r="S19" s="24"/>
      <c r="T19" s="30"/>
    </row>
    <row r="20" spans="1:21" x14ac:dyDescent="0.25">
      <c r="A20" s="2" t="s">
        <v>14</v>
      </c>
      <c r="B20" s="19">
        <v>500518</v>
      </c>
      <c r="C20" s="19">
        <v>498999</v>
      </c>
      <c r="D20" s="19">
        <v>501002</v>
      </c>
      <c r="E20" s="19">
        <v>518551</v>
      </c>
      <c r="F20" s="19">
        <v>521128</v>
      </c>
      <c r="G20" s="19">
        <v>533609</v>
      </c>
      <c r="H20" s="19">
        <v>533803</v>
      </c>
      <c r="I20" s="19">
        <v>529403</v>
      </c>
      <c r="J20" s="19">
        <v>528596</v>
      </c>
      <c r="K20" s="19">
        <v>527895</v>
      </c>
      <c r="L20" s="19">
        <v>526568</v>
      </c>
      <c r="M20" s="19">
        <v>529448</v>
      </c>
      <c r="N20" s="19">
        <v>525995</v>
      </c>
      <c r="O20" s="19">
        <f t="shared" si="0"/>
        <v>-3453</v>
      </c>
      <c r="P20" s="27">
        <f t="shared" si="1"/>
        <v>-6.5218869464045573E-3</v>
      </c>
      <c r="Q20" s="19">
        <f t="shared" si="2"/>
        <v>25477</v>
      </c>
      <c r="R20" s="27">
        <f t="shared" si="3"/>
        <v>5.0901266288125503E-2</v>
      </c>
      <c r="S20" s="24"/>
      <c r="T20" s="30"/>
    </row>
    <row r="21" spans="1:21" x14ac:dyDescent="0.25">
      <c r="A21" s="2" t="s">
        <v>15</v>
      </c>
      <c r="B21" s="19">
        <v>71512</v>
      </c>
      <c r="C21" s="19">
        <v>67360</v>
      </c>
      <c r="D21" s="19">
        <v>68284</v>
      </c>
      <c r="E21" s="19">
        <v>68124</v>
      </c>
      <c r="F21" s="19">
        <v>66051</v>
      </c>
      <c r="G21" s="19">
        <v>64927</v>
      </c>
      <c r="H21" s="19">
        <v>61599</v>
      </c>
      <c r="I21" s="19">
        <v>59746</v>
      </c>
      <c r="J21" s="19">
        <v>57970</v>
      </c>
      <c r="K21" s="19">
        <v>57373</v>
      </c>
      <c r="L21" s="19">
        <v>57661</v>
      </c>
      <c r="M21" s="19">
        <v>56794</v>
      </c>
      <c r="N21" s="19">
        <v>55490</v>
      </c>
      <c r="O21" s="19">
        <f t="shared" si="0"/>
        <v>-1304</v>
      </c>
      <c r="P21" s="27">
        <f>O21/M21</f>
        <v>-2.2960171849138993E-2</v>
      </c>
      <c r="Q21" s="19">
        <f>N21-B21</f>
        <v>-16022</v>
      </c>
      <c r="R21" s="27">
        <f t="shared" si="3"/>
        <v>-0.22404631390535854</v>
      </c>
      <c r="S21" s="24"/>
      <c r="T21" s="30"/>
    </row>
    <row r="22" spans="1:21" x14ac:dyDescent="0.25">
      <c r="A22" s="8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24"/>
      <c r="T22" s="30"/>
    </row>
    <row r="23" spans="1:21" x14ac:dyDescent="0.25">
      <c r="A23" s="1" t="s">
        <v>16</v>
      </c>
      <c r="B23" s="19">
        <v>8047932</v>
      </c>
      <c r="C23" s="19">
        <v>8082617</v>
      </c>
      <c r="D23" s="19">
        <v>8104868</v>
      </c>
      <c r="E23" s="19">
        <v>8175867</v>
      </c>
      <c r="F23" s="19">
        <v>8199832</v>
      </c>
      <c r="G23" s="19">
        <v>8286931</v>
      </c>
      <c r="H23" s="19">
        <v>8316066</v>
      </c>
      <c r="I23" s="19">
        <v>8243223</v>
      </c>
      <c r="J23" s="19">
        <v>8268576</v>
      </c>
      <c r="K23" s="19">
        <v>8287084</v>
      </c>
      <c r="L23" s="19">
        <v>8304331</v>
      </c>
      <c r="M23" s="19">
        <v>8306796</v>
      </c>
      <c r="N23" s="19">
        <v>8307576</v>
      </c>
      <c r="O23" s="19">
        <f t="shared" si="0"/>
        <v>780</v>
      </c>
      <c r="P23" s="27">
        <f t="shared" si="1"/>
        <v>9.3899019549775864E-5</v>
      </c>
      <c r="Q23" s="19">
        <f t="shared" si="2"/>
        <v>259644</v>
      </c>
      <c r="R23" s="27">
        <f t="shared" si="3"/>
        <v>3.2262201022573253E-2</v>
      </c>
      <c r="S23" s="24"/>
      <c r="T23" s="30"/>
    </row>
    <row r="24" spans="1:21" x14ac:dyDescent="0.25">
      <c r="A24" s="2" t="s">
        <v>17</v>
      </c>
      <c r="B24" s="19">
        <v>7071448</v>
      </c>
      <c r="C24" s="19">
        <v>7110149</v>
      </c>
      <c r="D24" s="19">
        <v>7128311</v>
      </c>
      <c r="E24" s="19">
        <v>7150028</v>
      </c>
      <c r="F24" s="19">
        <v>7173012</v>
      </c>
      <c r="G24" s="19">
        <v>7240528</v>
      </c>
      <c r="H24" s="19">
        <v>7269052</v>
      </c>
      <c r="I24" s="19">
        <v>7208100</v>
      </c>
      <c r="J24" s="19">
        <v>7235629</v>
      </c>
      <c r="K24" s="19">
        <v>7257096</v>
      </c>
      <c r="L24" s="19">
        <v>7278646</v>
      </c>
      <c r="M24" s="19">
        <v>7271132</v>
      </c>
      <c r="N24" s="19">
        <v>7284137</v>
      </c>
      <c r="O24" s="19">
        <f t="shared" si="0"/>
        <v>13005</v>
      </c>
      <c r="P24" s="27">
        <f t="shared" si="1"/>
        <v>1.7885798249846104E-3</v>
      </c>
      <c r="Q24" s="19">
        <f t="shared" si="2"/>
        <v>212689</v>
      </c>
      <c r="R24" s="27">
        <f t="shared" si="3"/>
        <v>3.0077149687023082E-2</v>
      </c>
      <c r="S24" s="24"/>
      <c r="T24" s="30"/>
    </row>
    <row r="25" spans="1:21" x14ac:dyDescent="0.25">
      <c r="A25" s="2" t="s">
        <v>18</v>
      </c>
      <c r="B25" s="19">
        <v>901935</v>
      </c>
      <c r="C25" s="19">
        <v>902337</v>
      </c>
      <c r="D25" s="19">
        <v>905379</v>
      </c>
      <c r="E25" s="19">
        <v>954814</v>
      </c>
      <c r="F25" s="19">
        <v>958097</v>
      </c>
      <c r="G25" s="19">
        <v>978698</v>
      </c>
      <c r="H25" s="19">
        <v>982922</v>
      </c>
      <c r="I25" s="19">
        <v>972916</v>
      </c>
      <c r="J25" s="19">
        <v>972696</v>
      </c>
      <c r="K25" s="19">
        <v>970331</v>
      </c>
      <c r="L25" s="19">
        <v>965753</v>
      </c>
      <c r="M25" s="19">
        <v>976583</v>
      </c>
      <c r="N25" s="19">
        <v>965827</v>
      </c>
      <c r="O25" s="19">
        <f t="shared" si="0"/>
        <v>-10756</v>
      </c>
      <c r="P25" s="27">
        <f t="shared" si="1"/>
        <v>-1.1013912795942587E-2</v>
      </c>
      <c r="Q25" s="19">
        <f t="shared" si="2"/>
        <v>63892</v>
      </c>
      <c r="R25" s="27">
        <f t="shared" si="3"/>
        <v>7.0838807674610704E-2</v>
      </c>
      <c r="S25" s="24"/>
      <c r="T25" s="30"/>
    </row>
    <row r="26" spans="1:21" x14ac:dyDescent="0.25">
      <c r="A26" s="2" t="s">
        <v>19</v>
      </c>
      <c r="B26" s="19">
        <v>74549</v>
      </c>
      <c r="C26" s="19">
        <v>70131</v>
      </c>
      <c r="D26" s="19">
        <v>71178</v>
      </c>
      <c r="E26" s="19">
        <v>71025</v>
      </c>
      <c r="F26" s="19">
        <v>68723</v>
      </c>
      <c r="G26" s="19">
        <v>67705</v>
      </c>
      <c r="H26" s="19">
        <v>64092</v>
      </c>
      <c r="I26" s="19">
        <v>62207</v>
      </c>
      <c r="J26" s="19">
        <v>60251</v>
      </c>
      <c r="K26" s="19">
        <v>59657</v>
      </c>
      <c r="L26" s="19">
        <v>59932</v>
      </c>
      <c r="M26" s="19">
        <v>59081</v>
      </c>
      <c r="N26" s="19">
        <v>57612</v>
      </c>
      <c r="O26" s="19">
        <f t="shared" si="0"/>
        <v>-1469</v>
      </c>
      <c r="P26" s="27">
        <f t="shared" si="1"/>
        <v>-2.4864169529967332E-2</v>
      </c>
      <c r="Q26" s="19">
        <f t="shared" si="2"/>
        <v>-16937</v>
      </c>
      <c r="R26" s="27">
        <f t="shared" si="3"/>
        <v>-0.22719285302284403</v>
      </c>
      <c r="S26" s="24"/>
      <c r="T26" s="30"/>
    </row>
    <row r="27" spans="1:21" x14ac:dyDescent="0.25">
      <c r="B27" s="23"/>
      <c r="C27" s="24"/>
      <c r="D27" s="24"/>
      <c r="E27" s="24"/>
      <c r="F27" s="24"/>
      <c r="G27" s="24"/>
      <c r="H27" s="24"/>
      <c r="I27" s="24"/>
      <c r="J27" s="23"/>
      <c r="K27" s="24"/>
      <c r="L27" s="24"/>
      <c r="M27" s="24"/>
      <c r="N27" s="24"/>
      <c r="O27" s="24"/>
      <c r="P27" s="25"/>
      <c r="Q27" s="24"/>
      <c r="R27" s="25"/>
    </row>
    <row r="28" spans="1:21" x14ac:dyDescent="0.25">
      <c r="O28" s="24"/>
    </row>
    <row r="82" spans="1:8" ht="18.75" x14ac:dyDescent="0.3">
      <c r="A82" s="3" t="s">
        <v>20</v>
      </c>
    </row>
    <row r="83" spans="1:8" ht="15.75" x14ac:dyDescent="0.25">
      <c r="A83" s="9"/>
    </row>
    <row r="84" spans="1:8" ht="15.75" x14ac:dyDescent="0.25">
      <c r="A84" s="10" t="s">
        <v>31</v>
      </c>
    </row>
    <row r="85" spans="1:8" ht="15.75" x14ac:dyDescent="0.25">
      <c r="A85" s="11"/>
    </row>
    <row r="86" spans="1:8" ht="15.75" x14ac:dyDescent="0.25">
      <c r="A86" s="10" t="s">
        <v>34</v>
      </c>
    </row>
    <row r="87" spans="1:8" ht="15.75" x14ac:dyDescent="0.25">
      <c r="A87" s="11"/>
      <c r="B87" s="11"/>
      <c r="C87" s="11"/>
      <c r="D87" s="11"/>
      <c r="E87" s="11"/>
      <c r="F87" s="11"/>
      <c r="G87" s="11"/>
      <c r="H87" s="11"/>
    </row>
    <row r="88" spans="1:8" ht="15.75" x14ac:dyDescent="0.25">
      <c r="A88" s="12" t="s">
        <v>29</v>
      </c>
    </row>
    <row r="89" spans="1:8" ht="15.75" x14ac:dyDescent="0.25">
      <c r="A89" s="12" t="s">
        <v>30</v>
      </c>
    </row>
    <row r="90" spans="1:8" ht="15.75" x14ac:dyDescent="0.25">
      <c r="A90" s="13"/>
    </row>
    <row r="91" spans="1:8" ht="15.75" x14ac:dyDescent="0.25">
      <c r="A91" s="13" t="s">
        <v>21</v>
      </c>
    </row>
    <row r="93" spans="1:8" x14ac:dyDescent="0.25">
      <c r="A93" t="s">
        <v>33</v>
      </c>
    </row>
    <row r="95" spans="1:8" x14ac:dyDescent="0.25">
      <c r="A95" t="s">
        <v>35</v>
      </c>
    </row>
    <row r="97" spans="1:1" x14ac:dyDescent="0.25">
      <c r="A97" t="s">
        <v>42</v>
      </c>
    </row>
  </sheetData>
  <phoneticPr fontId="19" type="noConversion"/>
  <pageMargins left="0.23622047244094491" right="0.23622047244094491" top="0.35433070866141736" bottom="0.55118110236220474" header="0.31496062992125984" footer="0.31496062992125984"/>
  <pageSetup paperSize="9"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F02901322F4949B12DADB26F832CC1" ma:contentTypeVersion="14" ma:contentTypeDescription="Opprett et nytt dokument." ma:contentTypeScope="" ma:versionID="95a8dc906e09a23f09c1565a63b1e5d3">
  <xsd:schema xmlns:xsd="http://www.w3.org/2001/XMLSchema" xmlns:xs="http://www.w3.org/2001/XMLSchema" xmlns:p="http://schemas.microsoft.com/office/2006/metadata/properties" xmlns:ns2="a25de2ce-5261-4e77-8354-5e9f9ed4da62" xmlns:ns3="4254b67f-d608-4d90-bdc3-296a28d4a1b3" targetNamespace="http://schemas.microsoft.com/office/2006/metadata/properties" ma:root="true" ma:fieldsID="aecc35af4cd3c303a7dcd4860766887d" ns2:_="" ns3:_="">
    <xsd:import namespace="a25de2ce-5261-4e77-8354-5e9f9ed4da62"/>
    <xsd:import namespace="4254b67f-d608-4d90-bdc3-296a28d4a1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de2ce-5261-4e77-8354-5e9f9ed4da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emerkelapper" ma:readOnly="false" ma:fieldId="{5cf76f15-5ced-4ddc-b409-7134ff3c332f}" ma:taxonomyMulti="true" ma:sspId="5e8cef2f-6cfa-446a-9c78-a5cf147f4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4b67f-d608-4d90-bdc3-296a28d4a1b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f035fc3-7fee-48d2-9b21-43a0fb91c077}" ma:internalName="TaxCatchAll" ma:showField="CatchAllData" ma:web="4254b67f-d608-4d90-bdc3-296a28d4a1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54b67f-d608-4d90-bdc3-296a28d4a1b3" xsi:nil="true"/>
    <lcf76f155ced4ddcb4097134ff3c332f xmlns="a25de2ce-5261-4e77-8354-5e9f9ed4da6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F6F3C0-1FD5-40E3-BAD0-162510901C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48FDD0-D036-4F3C-A6BC-9ABDE58564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5de2ce-5261-4e77-8354-5e9f9ed4da62"/>
    <ds:schemaRef ds:uri="4254b67f-d608-4d90-bdc3-296a28d4a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C1C377-10FC-4E53-8AF2-D9777B832E04}">
  <ds:schemaRefs>
    <ds:schemaRef ds:uri="http://purl.org/dc/terms/"/>
    <ds:schemaRef ds:uri="a25de2ce-5261-4e77-8354-5e9f9ed4da62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4254b67f-d608-4d90-bdc3-296a28d4a1b3"/>
    <ds:schemaRef ds:uri="http://purl.org/dc/elements/1.1/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Forbruksgjeld - juni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Ove Karstensen</dc:creator>
  <cp:lastModifiedBy>Svein Karstensen</cp:lastModifiedBy>
  <cp:lastPrinted>2026-06-29T13:30:09Z</cp:lastPrinted>
  <dcterms:created xsi:type="dcterms:W3CDTF">2022-08-03T17:27:27Z</dcterms:created>
  <dcterms:modified xsi:type="dcterms:W3CDTF">2026-06-30T10:15:23Z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0x010100D0F02901322F4949B12DADB26F832CC1</vt:lpwstr>
  </property>
  <property fmtid="{D5CDD505-2E9C-101B-9397-08002B2CF9AE}" pid="3" name="MediaServiceImageTags">
    <vt:lpwstr/>
  </property>
</Properties>
</file>