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https://clarityhq-my.sharepoint.com/personal/ayns_clarity-hq_com/Documents/Clarity Bonuses/Charge out rate calculatir/"/>
    </mc:Choice>
  </mc:AlternateContent>
  <xr:revisionPtr revIDLastSave="29" documentId="8_{B27AC9D8-4054-2844-82A1-D6E709D5098B}" xr6:coauthVersionLast="47" xr6:coauthVersionMax="47" xr10:uidLastSave="{79415F46-AAC6-AE45-9587-D8C2F6965FD3}"/>
  <bookViews>
    <workbookView xWindow="38020" yWindow="600" windowWidth="36000" windowHeight="19420" activeTab="1" xr2:uid="{00000000-000D-0000-FFFF-FFFF00000000}"/>
  </bookViews>
  <sheets>
    <sheet name="How to use the calculator" sheetId="1" r:id="rId1"/>
    <sheet name="Charge out rate calculator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Apyr3i9RXclkO7IfwenSncCIOLQ=="/>
    </ext>
  </extLst>
</workbook>
</file>

<file path=xl/calcChain.xml><?xml version="1.0" encoding="utf-8"?>
<calcChain xmlns="http://schemas.openxmlformats.org/spreadsheetml/2006/main">
  <c r="E13" i="4" l="1"/>
  <c r="E17" i="4"/>
  <c r="E16" i="4"/>
  <c r="E19" i="4" s="1"/>
  <c r="E24" i="4" s="1"/>
  <c r="E26" i="4" s="1"/>
  <c r="Q22" i="4"/>
  <c r="Q28" i="4"/>
  <c r="J17" i="4"/>
  <c r="J19" i="4" s="1"/>
  <c r="J24" i="4" s="1"/>
  <c r="J29" i="4" s="1"/>
  <c r="J31" i="4" s="1"/>
  <c r="J33" i="4" s="1"/>
  <c r="S24" i="4" l="1"/>
  <c r="S19" i="4"/>
  <c r="J35" i="4"/>
</calcChain>
</file>

<file path=xl/sharedStrings.xml><?xml version="1.0" encoding="utf-8"?>
<sst xmlns="http://schemas.openxmlformats.org/spreadsheetml/2006/main" count="63" uniqueCount="61">
  <si>
    <t>Actual achieved multiple</t>
  </si>
  <si>
    <t>circa £2,500 ACCA</t>
  </si>
  <si>
    <t>Salary</t>
  </si>
  <si>
    <t>circa 14% ACA</t>
  </si>
  <si>
    <t>Net salary plus bonus - rough</t>
  </si>
  <si>
    <t>Gross plus NI</t>
  </si>
  <si>
    <t>Hours per week</t>
  </si>
  <si>
    <t>Discounted to</t>
  </si>
  <si>
    <t>% salary increase</t>
  </si>
  <si>
    <t>Standard multiple</t>
  </si>
  <si>
    <t>Charge-out rate</t>
  </si>
  <si>
    <t>Previous rate</t>
  </si>
  <si>
    <t>Check 2</t>
  </si>
  <si>
    <t>Chargeable</t>
  </si>
  <si>
    <t>Standard chargeability</t>
  </si>
  <si>
    <t>2020 benchmark</t>
  </si>
  <si>
    <t>Check 1</t>
  </si>
  <si>
    <t>Total value per year</t>
  </si>
  <si>
    <t>Gross cost</t>
  </si>
  <si>
    <t>Total value per week</t>
  </si>
  <si>
    <t>Pension</t>
  </si>
  <si>
    <t>Training costs</t>
  </si>
  <si>
    <t>Training leave</t>
  </si>
  <si>
    <t>Charge out rate</t>
  </si>
  <si>
    <t>Charge out rate to salary calculator (likely profit situation)</t>
  </si>
  <si>
    <t>General charge out rate calculator - current model</t>
  </si>
  <si>
    <t>Clarity's Charge Out Rate Calculator</t>
  </si>
  <si>
    <t>Clarity AdvisorU</t>
  </si>
  <si>
    <t>Bonus (assumed 1 month)</t>
  </si>
  <si>
    <t>enter data cell</t>
  </si>
  <si>
    <t>Calculation of charge out rates/salary and sense check</t>
  </si>
  <si>
    <t>Salary - enter figure here</t>
  </si>
  <si>
    <t>formula cell</t>
  </si>
  <si>
    <t>Employers social security costs</t>
  </si>
  <si>
    <t>Multiple (min 3 - if in doubt use 5)</t>
  </si>
  <si>
    <t>or test check the rate at E29</t>
  </si>
  <si>
    <t>Standard hours per week</t>
  </si>
  <si>
    <t>looks reasonable?</t>
  </si>
  <si>
    <t>How to use the charge our rate calculator</t>
  </si>
  <si>
    <t>Enter the salary or proposed salary</t>
  </si>
  <si>
    <t>Enter any training leave "costs" if applicable (or you can amend working weeks in cell E26)</t>
  </si>
  <si>
    <t xml:space="preserve">It is assumed that a standard working year is 48 weeks - amend cell E26 if applicable </t>
  </si>
  <si>
    <t>Amend cell E29 if standard working week varies from 37.5 hours</t>
  </si>
  <si>
    <t>Charge out rate will be calculated at E26</t>
  </si>
  <si>
    <t>Please check for reasonableness</t>
  </si>
  <si>
    <t>IMPORTANT to understand before use</t>
  </si>
  <si>
    <t>It is your responsbility to ensure that the rates and salaries calculated are reasonable - based on your knowledge, area, competititors and judgement etc</t>
  </si>
  <si>
    <t>The calculator is for illustrative purposes only and to show you what is expected at other elite accounting firms.</t>
  </si>
  <si>
    <t>Use this to verify the reasonableness of the charge out rate calculated. You can also use this to check current charge out rates to salaries as an alternate.</t>
  </si>
  <si>
    <t>Enter the current charge our rate (or rate calculated at E26), standard hours per week, chargeability (stick with 87% as a good number unless your firm has a different number), and multiplier (again 5 is a good number and only adjust if you need to).</t>
  </si>
  <si>
    <t xml:space="preserve">Does the salary look reasonable? Is the actual achieved multiple reasonable - especially bearing in mind chargeability </t>
  </si>
  <si>
    <t>CHECKs 1 and 2 are additional checks for reasonableness. The 2020 benchmark of .0032 is based on many years of surveys of thousands of accounting firms.</t>
  </si>
  <si>
    <t>And check 2 is simply based on previous charge our rate and increase in salary.</t>
  </si>
  <si>
    <t>How to use the alternate salary checker</t>
  </si>
  <si>
    <t>We accept no liability or responsibility for any errors or ommissions or any action taken, or failed to be taken, based on the use of this calculator.</t>
  </si>
  <si>
    <t>This calculator is a free resource and part of the Clarity AdvisorU suite of education programs and resources</t>
  </si>
  <si>
    <t>Enter any training costs that you are responsibe for if applicable</t>
  </si>
  <si>
    <t>Enter employers pension costs if applicable</t>
  </si>
  <si>
    <t>Enter employers social security if applicable</t>
  </si>
  <si>
    <t>We are trying to get to the gross cost of employment</t>
  </si>
  <si>
    <t>It is assumed that the expected recovery rate is 5 times - please only amend if you are absolutely 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</si>
</sst>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#,##0;\(#,##0\);\-"/>
    <numFmt numFmtId="166" formatCode="#,##0.00;\(#,##0.00\);\-"/>
    <numFmt numFmtId="167" formatCode="#,##0.0000;\(#,##0.0000\);\-"/>
  </numFmts>
  <fonts count="29">
    <font>
      <sz val="11"/>
      <color theme="1"/>
      <name val="Arial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Lato Regular"/>
    </font>
    <font>
      <u/>
      <sz val="11"/>
      <color theme="10"/>
      <name val="Calibri"/>
      <family val="2"/>
      <scheme val="minor"/>
    </font>
    <font>
      <b/>
      <sz val="12"/>
      <color theme="1"/>
      <name val="Lato Regular"/>
    </font>
    <font>
      <sz val="12"/>
      <color theme="1"/>
      <name val="Lato Regular"/>
    </font>
    <font>
      <b/>
      <sz val="20"/>
      <color theme="1"/>
      <name val="Lato Regular"/>
    </font>
    <font>
      <b/>
      <sz val="14"/>
      <color theme="1"/>
      <name val="Lato Regular"/>
    </font>
    <font>
      <sz val="11"/>
      <name val="Times New Roman"/>
      <family val="1"/>
    </font>
    <font>
      <u/>
      <sz val="18"/>
      <color theme="10"/>
      <name val="Calibri"/>
      <family val="2"/>
      <scheme val="minor"/>
    </font>
    <font>
      <b/>
      <sz val="18"/>
      <name val="Lato Regular"/>
    </font>
    <font>
      <sz val="11"/>
      <name val="Lato Regular"/>
    </font>
    <font>
      <sz val="12"/>
      <name val="Lato Regular"/>
    </font>
    <font>
      <sz val="9"/>
      <name val="Lato Regular"/>
    </font>
    <font>
      <b/>
      <sz val="11"/>
      <name val="Lato Regular"/>
    </font>
    <font>
      <b/>
      <i/>
      <sz val="11"/>
      <name val="Lato Regular"/>
    </font>
    <font>
      <b/>
      <sz val="11"/>
      <color rgb="FFFF0000"/>
      <name val="Lato Regular"/>
    </font>
    <font>
      <b/>
      <sz val="14"/>
      <color rgb="FFFF0000"/>
      <name val="Lato Regular"/>
    </font>
    <font>
      <b/>
      <sz val="14"/>
      <name val="Lato Regular"/>
    </font>
    <font>
      <i/>
      <sz val="9"/>
      <name val="Lato Regular"/>
    </font>
    <font>
      <sz val="14"/>
      <color theme="1"/>
      <name val="Lato Regular"/>
    </font>
    <font>
      <sz val="14"/>
      <color theme="1"/>
      <name val="Arial"/>
      <family val="2"/>
    </font>
    <font>
      <sz val="14"/>
      <color rgb="FF000000"/>
      <name val="Lato Regular"/>
    </font>
    <font>
      <b/>
      <sz val="18"/>
      <color theme="1"/>
      <name val="Lato Regular"/>
    </font>
    <font>
      <i/>
      <sz val="12"/>
      <color theme="1"/>
      <name val="Lato Regular"/>
    </font>
    <font>
      <b/>
      <i/>
      <sz val="12"/>
      <color theme="1"/>
      <name val="Lato Regular"/>
    </font>
    <font>
      <b/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6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7" fillId="2" borderId="0" xfId="0" applyFont="1" applyFill="1" applyAlignment="1">
      <alignment horizontal="center" vertical="center"/>
    </xf>
    <xf numFmtId="0" fontId="4" fillId="2" borderId="0" xfId="1" applyFont="1" applyFill="1"/>
    <xf numFmtId="0" fontId="11" fillId="2" borderId="0" xfId="2" applyFont="1" applyFill="1" applyAlignment="1"/>
    <xf numFmtId="165" fontId="13" fillId="4" borderId="0" xfId="3" applyNumberFormat="1" applyFont="1" applyFill="1"/>
    <xf numFmtId="166" fontId="13" fillId="4" borderId="3" xfId="3" applyNumberFormat="1" applyFont="1" applyFill="1" applyBorder="1"/>
    <xf numFmtId="165" fontId="13" fillId="4" borderId="3" xfId="3" applyNumberFormat="1" applyFont="1" applyFill="1" applyBorder="1"/>
    <xf numFmtId="10" fontId="13" fillId="4" borderId="3" xfId="5" applyNumberFormat="1" applyFont="1" applyFill="1" applyBorder="1"/>
    <xf numFmtId="10" fontId="13" fillId="4" borderId="4" xfId="5" applyNumberFormat="1" applyFont="1" applyFill="1" applyBorder="1"/>
    <xf numFmtId="10" fontId="13" fillId="4" borderId="5" xfId="5" applyNumberFormat="1" applyFont="1" applyFill="1" applyBorder="1"/>
    <xf numFmtId="0" fontId="13" fillId="4" borderId="3" xfId="3" applyFont="1" applyFill="1" applyBorder="1"/>
    <xf numFmtId="9" fontId="13" fillId="4" borderId="3" xfId="3" applyNumberFormat="1" applyFont="1" applyFill="1" applyBorder="1"/>
    <xf numFmtId="0" fontId="12" fillId="2" borderId="0" xfId="3" applyFont="1" applyFill="1"/>
    <xf numFmtId="0" fontId="13" fillId="2" borderId="0" xfId="3" applyFont="1" applyFill="1"/>
    <xf numFmtId="0" fontId="16" fillId="2" borderId="0" xfId="3" applyFont="1" applyFill="1"/>
    <xf numFmtId="166" fontId="13" fillId="2" borderId="0" xfId="3" applyNumberFormat="1" applyFont="1" applyFill="1"/>
    <xf numFmtId="165" fontId="13" fillId="2" borderId="0" xfId="3" applyNumberFormat="1" applyFont="1" applyFill="1"/>
    <xf numFmtId="0" fontId="14" fillId="2" borderId="0" xfId="3" applyFont="1" applyFill="1"/>
    <xf numFmtId="0" fontId="15" fillId="2" borderId="0" xfId="3" applyFont="1" applyFill="1"/>
    <xf numFmtId="9" fontId="13" fillId="2" borderId="0" xfId="3" applyNumberFormat="1" applyFont="1" applyFill="1"/>
    <xf numFmtId="165" fontId="13" fillId="5" borderId="0" xfId="3" applyNumberFormat="1" applyFont="1" applyFill="1"/>
    <xf numFmtId="165" fontId="13" fillId="5" borderId="2" xfId="3" applyNumberFormat="1" applyFont="1" applyFill="1" applyBorder="1"/>
    <xf numFmtId="165" fontId="13" fillId="5" borderId="1" xfId="3" applyNumberFormat="1" applyFont="1" applyFill="1" applyBorder="1"/>
    <xf numFmtId="0" fontId="13" fillId="5" borderId="0" xfId="3" applyFont="1" applyFill="1"/>
    <xf numFmtId="0" fontId="19" fillId="2" borderId="0" xfId="3" applyFont="1" applyFill="1"/>
    <xf numFmtId="0" fontId="20" fillId="2" borderId="0" xfId="3" applyFont="1" applyFill="1"/>
    <xf numFmtId="165" fontId="21" fillId="2" borderId="0" xfId="3" applyNumberFormat="1" applyFont="1" applyFill="1"/>
    <xf numFmtId="0" fontId="13" fillId="2" borderId="7" xfId="3" applyFont="1" applyFill="1" applyBorder="1"/>
    <xf numFmtId="0" fontId="13" fillId="2" borderId="8" xfId="3" applyFont="1" applyFill="1" applyBorder="1"/>
    <xf numFmtId="0" fontId="13" fillId="2" borderId="9" xfId="3" applyFont="1" applyFill="1" applyBorder="1"/>
    <xf numFmtId="0" fontId="13" fillId="2" borderId="10" xfId="3" applyFont="1" applyFill="1" applyBorder="1"/>
    <xf numFmtId="0" fontId="13" fillId="2" borderId="11" xfId="3" applyFont="1" applyFill="1" applyBorder="1"/>
    <xf numFmtId="0" fontId="17" fillId="2" borderId="0" xfId="3" applyFont="1" applyFill="1"/>
    <xf numFmtId="0" fontId="18" fillId="2" borderId="0" xfId="3" applyFont="1" applyFill="1" applyAlignment="1">
      <alignment horizontal="right"/>
    </xf>
    <xf numFmtId="167" fontId="13" fillId="4" borderId="0" xfId="3" applyNumberFormat="1" applyFont="1" applyFill="1"/>
    <xf numFmtId="165" fontId="13" fillId="2" borderId="10" xfId="3" applyNumberFormat="1" applyFont="1" applyFill="1" applyBorder="1"/>
    <xf numFmtId="9" fontId="13" fillId="4" borderId="0" xfId="5" applyFont="1" applyFill="1" applyBorder="1"/>
    <xf numFmtId="165" fontId="13" fillId="2" borderId="12" xfId="3" applyNumberFormat="1" applyFont="1" applyFill="1" applyBorder="1"/>
    <xf numFmtId="0" fontId="13" fillId="2" borderId="13" xfId="3" applyFont="1" applyFill="1" applyBorder="1"/>
    <xf numFmtId="0" fontId="13" fillId="2" borderId="14" xfId="3" applyFont="1" applyFill="1" applyBorder="1"/>
    <xf numFmtId="165" fontId="13" fillId="5" borderId="3" xfId="3" applyNumberFormat="1" applyFont="1" applyFill="1" applyBorder="1"/>
    <xf numFmtId="164" fontId="13" fillId="5" borderId="3" xfId="4" applyFont="1" applyFill="1" applyBorder="1"/>
    <xf numFmtId="165" fontId="20" fillId="5" borderId="6" xfId="3" applyNumberFormat="1" applyFont="1" applyFill="1" applyBorder="1"/>
    <xf numFmtId="0" fontId="27" fillId="2" borderId="0" xfId="0" applyFont="1" applyFill="1" applyAlignment="1">
      <alignment horizontal="left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5" fillId="2" borderId="0" xfId="0" applyFont="1" applyFill="1"/>
    <xf numFmtId="0" fontId="0" fillId="2" borderId="11" xfId="0" applyFill="1" applyBorder="1"/>
    <xf numFmtId="0" fontId="22" fillId="2" borderId="0" xfId="0" applyFont="1" applyFill="1"/>
    <xf numFmtId="0" fontId="23" fillId="2" borderId="0" xfId="0" applyFont="1" applyFill="1"/>
    <xf numFmtId="0" fontId="24" fillId="3" borderId="0" xfId="0" applyFont="1" applyFill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28" fillId="2" borderId="0" xfId="0" applyFont="1" applyFill="1"/>
    <xf numFmtId="0" fontId="26" fillId="2" borderId="0" xfId="0" applyFont="1" applyFill="1"/>
  </cellXfs>
  <cellStyles count="6">
    <cellStyle name="Comma 2" xfId="4" xr:uid="{E3F2429A-0278-9142-B4C1-00D1183114C3}"/>
    <cellStyle name="Hyperlink" xfId="2" builtinId="8"/>
    <cellStyle name="Normal" xfId="0" builtinId="0"/>
    <cellStyle name="Normal 2" xfId="1" xr:uid="{86A355EB-8E59-9E48-AD9D-B261D1D0712F}"/>
    <cellStyle name="Normal 3" xfId="3" xr:uid="{BF241337-1901-7A4E-B874-5685098C94D7}"/>
    <cellStyle name="Percent 2" xfId="5" xr:uid="{49E0AD24-C1BF-144B-8725-881C57CF81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87700" cy="1796825"/>
    <xdr:pic>
      <xdr:nvPicPr>
        <xdr:cNvPr id="2" name="Picture 1">
          <a:extLst>
            <a:ext uri="{FF2B5EF4-FFF2-40B4-BE49-F238E27FC236}">
              <a16:creationId xmlns:a16="http://schemas.microsoft.com/office/drawing/2014/main" id="{6EE84FA1-B640-FC45-A55E-2BF299BEC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87700" cy="1796825"/>
        </a:xfrm>
        <a:prstGeom prst="rect">
          <a:avLst/>
        </a:prstGeom>
      </xdr:spPr>
    </xdr:pic>
    <xdr:clientData/>
  </xdr:oneCellAnchor>
  <xdr:oneCellAnchor>
    <xdr:from>
      <xdr:col>16</xdr:col>
      <xdr:colOff>25400</xdr:colOff>
      <xdr:row>0</xdr:row>
      <xdr:rowOff>38100</xdr:rowOff>
    </xdr:from>
    <xdr:ext cx="1460500" cy="1460500"/>
    <xdr:pic>
      <xdr:nvPicPr>
        <xdr:cNvPr id="3" name="Picture 2">
          <a:extLst>
            <a:ext uri="{FF2B5EF4-FFF2-40B4-BE49-F238E27FC236}">
              <a16:creationId xmlns:a16="http://schemas.microsoft.com/office/drawing/2014/main" id="{10D65724-A5A0-6C43-9940-EEEB070BF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13100" y="38100"/>
          <a:ext cx="1460500" cy="1460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ourses.clarity-hq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AA1023"/>
  <sheetViews>
    <sheetView workbookViewId="0">
      <selection activeCell="R2" sqref="R2"/>
    </sheetView>
  </sheetViews>
  <sheetFormatPr baseColWidth="10" defaultColWidth="12.6640625" defaultRowHeight="15" customHeight="1"/>
  <cols>
    <col min="1" max="1" width="12.6640625" style="1"/>
    <col min="2" max="2" width="7.6640625" style="1" customWidth="1"/>
    <col min="3" max="3" width="88.5" style="1" customWidth="1"/>
    <col min="4" max="27" width="7.6640625" style="1" customWidth="1"/>
    <col min="28" max="16384" width="12.6640625" style="1"/>
  </cols>
  <sheetData>
    <row r="11" spans="2:3" ht="15" hidden="1" customHeight="1"/>
    <row r="12" spans="2:3" ht="34" customHeight="1">
      <c r="B12" s="7" t="s">
        <v>26</v>
      </c>
      <c r="C12" s="5"/>
    </row>
    <row r="13" spans="2:3" ht="19" customHeight="1">
      <c r="B13" s="7"/>
      <c r="C13" s="5"/>
    </row>
    <row r="14" spans="2:3" ht="34" customHeight="1">
      <c r="B14" s="10" t="s">
        <v>55</v>
      </c>
      <c r="C14" s="5"/>
    </row>
    <row r="15" spans="2:3" ht="34" customHeight="1">
      <c r="B15" s="11" t="s">
        <v>27</v>
      </c>
      <c r="C15" s="5"/>
    </row>
    <row r="16" spans="2:3" ht="18" customHeight="1">
      <c r="B16" s="7"/>
      <c r="C16" s="5"/>
    </row>
    <row r="17" spans="2:27" ht="15.75" customHeight="1">
      <c r="B17" s="4"/>
      <c r="C17" s="5"/>
    </row>
    <row r="18" spans="2:27" ht="15.75" customHeight="1">
      <c r="B18" s="8" t="s">
        <v>38</v>
      </c>
      <c r="C18" s="5"/>
    </row>
    <row r="19" spans="2:27" ht="16">
      <c r="B19" s="6"/>
      <c r="C19" s="5"/>
    </row>
    <row r="20" spans="2:27" ht="16">
      <c r="B20" s="4" t="s">
        <v>39</v>
      </c>
      <c r="C20" s="5"/>
    </row>
    <row r="21" spans="2:27" ht="16">
      <c r="B21" s="6" t="s">
        <v>40</v>
      </c>
      <c r="C21" s="5"/>
    </row>
    <row r="22" spans="2:27" ht="16">
      <c r="B22" s="6" t="s">
        <v>56</v>
      </c>
      <c r="C22" s="5"/>
    </row>
    <row r="23" spans="2:27" ht="16">
      <c r="B23" s="6" t="s">
        <v>57</v>
      </c>
      <c r="C23" s="5"/>
    </row>
    <row r="24" spans="2:27" ht="16">
      <c r="B24" s="6" t="s">
        <v>58</v>
      </c>
      <c r="C24" s="5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4"/>
    </row>
    <row r="25" spans="2:27" ht="23">
      <c r="B25" s="64" t="s">
        <v>59</v>
      </c>
      <c r="C25" s="5"/>
      <c r="F25" s="55"/>
      <c r="G25" s="56" t="s">
        <v>45</v>
      </c>
      <c r="AA25" s="57"/>
    </row>
    <row r="26" spans="2:27" ht="18">
      <c r="B26" s="65" t="s">
        <v>60</v>
      </c>
      <c r="C26" s="5"/>
      <c r="F26" s="55"/>
      <c r="G26" s="58" t="s">
        <v>46</v>
      </c>
      <c r="AA26" s="57"/>
    </row>
    <row r="27" spans="2:27" ht="18">
      <c r="B27" s="65" t="s">
        <v>41</v>
      </c>
      <c r="C27" s="5"/>
      <c r="F27" s="55"/>
      <c r="G27" s="59" t="s">
        <v>47</v>
      </c>
      <c r="AA27" s="57"/>
    </row>
    <row r="28" spans="2:27" ht="18">
      <c r="B28" s="65" t="s">
        <v>42</v>
      </c>
      <c r="C28" s="5"/>
      <c r="F28" s="55"/>
      <c r="G28" s="60" t="s">
        <v>54</v>
      </c>
      <c r="AA28" s="57"/>
    </row>
    <row r="29" spans="2:27" ht="16">
      <c r="B29" s="6"/>
      <c r="C29" s="5"/>
      <c r="F29" s="61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3"/>
    </row>
    <row r="30" spans="2:27" ht="16">
      <c r="B30" s="4" t="s">
        <v>43</v>
      </c>
      <c r="C30" s="5"/>
    </row>
    <row r="31" spans="2:27" ht="16">
      <c r="B31" s="6" t="s">
        <v>44</v>
      </c>
      <c r="C31" s="5"/>
    </row>
    <row r="32" spans="2:27" ht="16">
      <c r="B32" s="6"/>
      <c r="C32" s="5"/>
    </row>
    <row r="33" spans="2:3" ht="18">
      <c r="C33" s="8" t="s">
        <v>53</v>
      </c>
    </row>
    <row r="34" spans="2:3" ht="16">
      <c r="C34" s="6"/>
    </row>
    <row r="35" spans="2:3" ht="35" customHeight="1">
      <c r="B35" s="9"/>
      <c r="C35" s="5" t="s">
        <v>48</v>
      </c>
    </row>
    <row r="36" spans="2:3" ht="8" customHeight="1">
      <c r="B36" s="9"/>
      <c r="C36" s="5"/>
    </row>
    <row r="37" spans="2:3" ht="51">
      <c r="B37" s="9"/>
      <c r="C37" s="5" t="s">
        <v>49</v>
      </c>
    </row>
    <row r="38" spans="2:3" ht="8" customHeight="1">
      <c r="B38" s="9"/>
      <c r="C38" s="5"/>
    </row>
    <row r="39" spans="2:3" ht="34">
      <c r="B39" s="9"/>
      <c r="C39" s="5" t="s">
        <v>50</v>
      </c>
    </row>
    <row r="40" spans="2:3" ht="16">
      <c r="B40" s="9"/>
      <c r="C40" s="5"/>
    </row>
    <row r="41" spans="2:3" ht="15.75" customHeight="1">
      <c r="B41" s="51" t="s">
        <v>51</v>
      </c>
      <c r="C41" s="5"/>
    </row>
    <row r="42" spans="2:3" ht="15.75" customHeight="1">
      <c r="B42" s="51" t="s">
        <v>52</v>
      </c>
      <c r="C42" s="5"/>
    </row>
    <row r="43" spans="2:3" ht="15.75" customHeight="1">
      <c r="B43" s="9"/>
      <c r="C43" s="5"/>
    </row>
    <row r="44" spans="2:3" ht="15.75" customHeight="1">
      <c r="B44" s="6"/>
      <c r="C44" s="5"/>
    </row>
    <row r="45" spans="2:3" ht="25" customHeight="1">
      <c r="C45" s="5"/>
    </row>
    <row r="46" spans="2:3" ht="20" customHeight="1">
      <c r="C46" s="5"/>
    </row>
    <row r="47" spans="2:3" ht="21" customHeight="1">
      <c r="C47" s="5"/>
    </row>
    <row r="48" spans="2:3" ht="22" customHeight="1">
      <c r="C48" s="5"/>
    </row>
    <row r="49" spans="2:3" ht="15.75" customHeight="1">
      <c r="B49" s="3"/>
      <c r="C49" s="2"/>
    </row>
    <row r="50" spans="2:3" ht="15.75" customHeight="1">
      <c r="C50" s="2"/>
    </row>
    <row r="51" spans="2:3" ht="15.75" customHeight="1">
      <c r="C51" s="2"/>
    </row>
    <row r="52" spans="2:3" ht="15.75" customHeight="1">
      <c r="C52" s="2"/>
    </row>
    <row r="53" spans="2:3" ht="15.75" customHeight="1">
      <c r="C53" s="2"/>
    </row>
    <row r="54" spans="2:3" ht="15.75" customHeight="1">
      <c r="C54" s="2"/>
    </row>
    <row r="55" spans="2:3" ht="15.75" customHeight="1">
      <c r="C55" s="2"/>
    </row>
    <row r="56" spans="2:3" ht="15.75" customHeight="1">
      <c r="C56" s="2"/>
    </row>
    <row r="57" spans="2:3" ht="15.75" customHeight="1">
      <c r="C57" s="2"/>
    </row>
    <row r="58" spans="2:3" ht="15.75" customHeight="1">
      <c r="C58" s="2"/>
    </row>
    <row r="59" spans="2:3" ht="15.75" customHeight="1">
      <c r="C59" s="2"/>
    </row>
    <row r="60" spans="2:3" ht="15.75" customHeight="1">
      <c r="C60" s="2"/>
    </row>
    <row r="61" spans="2:3" ht="15.75" customHeight="1">
      <c r="C61" s="2"/>
    </row>
    <row r="62" spans="2:3" ht="15.75" customHeight="1">
      <c r="C62" s="2"/>
    </row>
    <row r="63" spans="2:3" ht="15.75" customHeight="1">
      <c r="C63" s="2"/>
    </row>
    <row r="64" spans="2:3" ht="15.75" customHeight="1">
      <c r="C64" s="2"/>
    </row>
    <row r="65" spans="3:3" ht="15.75" customHeight="1">
      <c r="C65" s="2"/>
    </row>
    <row r="66" spans="3:3" ht="15.75" customHeight="1">
      <c r="C66" s="2"/>
    </row>
    <row r="67" spans="3:3" ht="15.75" customHeight="1">
      <c r="C67" s="2"/>
    </row>
    <row r="68" spans="3:3" ht="15.75" customHeight="1">
      <c r="C68" s="2"/>
    </row>
    <row r="69" spans="3:3" ht="15.75" customHeight="1">
      <c r="C69" s="2"/>
    </row>
    <row r="70" spans="3:3" ht="15.75" customHeight="1">
      <c r="C70" s="2"/>
    </row>
    <row r="71" spans="3:3" ht="15.75" customHeight="1">
      <c r="C71" s="2"/>
    </row>
    <row r="72" spans="3:3" ht="15.75" customHeight="1">
      <c r="C72" s="2"/>
    </row>
    <row r="73" spans="3:3" ht="15.75" customHeight="1">
      <c r="C73" s="2"/>
    </row>
    <row r="74" spans="3:3" ht="15.75" customHeight="1">
      <c r="C74" s="2"/>
    </row>
    <row r="75" spans="3:3" ht="15.75" customHeight="1">
      <c r="C75" s="2"/>
    </row>
    <row r="76" spans="3:3" ht="15.75" customHeight="1">
      <c r="C76" s="2"/>
    </row>
    <row r="77" spans="3:3" ht="15.75" customHeight="1">
      <c r="C77" s="2"/>
    </row>
    <row r="78" spans="3:3" ht="15.75" customHeight="1">
      <c r="C78" s="2"/>
    </row>
    <row r="79" spans="3:3" ht="15.75" customHeight="1">
      <c r="C79" s="2"/>
    </row>
    <row r="80" spans="3:3" ht="15.75" customHeight="1">
      <c r="C80" s="2"/>
    </row>
    <row r="81" spans="3:3" ht="15.75" customHeight="1">
      <c r="C81" s="2"/>
    </row>
    <row r="82" spans="3:3" ht="15.75" customHeight="1">
      <c r="C82" s="2"/>
    </row>
    <row r="83" spans="3:3" ht="15.75" customHeight="1">
      <c r="C83" s="2"/>
    </row>
    <row r="84" spans="3:3" ht="15.75" customHeight="1">
      <c r="C84" s="2"/>
    </row>
    <row r="85" spans="3:3" ht="15.75" customHeight="1">
      <c r="C85" s="2"/>
    </row>
    <row r="86" spans="3:3" ht="15.75" customHeight="1">
      <c r="C86" s="2"/>
    </row>
    <row r="87" spans="3:3" ht="15.75" customHeight="1">
      <c r="C87" s="2"/>
    </row>
    <row r="88" spans="3:3" ht="15.75" customHeight="1">
      <c r="C88" s="2"/>
    </row>
    <row r="89" spans="3:3" ht="15.75" customHeight="1">
      <c r="C89" s="2"/>
    </row>
    <row r="90" spans="3:3" ht="15.75" customHeight="1">
      <c r="C90" s="2"/>
    </row>
    <row r="91" spans="3:3" ht="15.75" customHeight="1">
      <c r="C91" s="2"/>
    </row>
    <row r="92" spans="3:3" ht="15.75" customHeight="1">
      <c r="C92" s="2"/>
    </row>
    <row r="93" spans="3:3" ht="15.75" customHeight="1">
      <c r="C93" s="2"/>
    </row>
    <row r="94" spans="3:3" ht="15.75" customHeight="1">
      <c r="C94" s="2"/>
    </row>
    <row r="95" spans="3:3" ht="15.75" customHeight="1">
      <c r="C95" s="2"/>
    </row>
    <row r="96" spans="3:3" ht="15.75" customHeight="1">
      <c r="C96" s="2"/>
    </row>
    <row r="97" spans="3:3" ht="15.75" customHeight="1">
      <c r="C97" s="2"/>
    </row>
    <row r="98" spans="3:3" ht="15.75" customHeight="1">
      <c r="C98" s="2"/>
    </row>
    <row r="99" spans="3:3" ht="15.75" customHeight="1">
      <c r="C99" s="2"/>
    </row>
    <row r="100" spans="3:3" ht="15.75" customHeight="1">
      <c r="C100" s="2"/>
    </row>
    <row r="101" spans="3:3" ht="15.75" customHeight="1">
      <c r="C101" s="2"/>
    </row>
    <row r="102" spans="3:3" ht="15.75" customHeight="1">
      <c r="C102" s="2"/>
    </row>
    <row r="103" spans="3:3" ht="15.75" customHeight="1">
      <c r="C103" s="2"/>
    </row>
    <row r="104" spans="3:3" ht="15.75" customHeight="1">
      <c r="C104" s="2"/>
    </row>
    <row r="105" spans="3:3" ht="15.75" customHeight="1">
      <c r="C105" s="2"/>
    </row>
    <row r="106" spans="3:3" ht="15.75" customHeight="1">
      <c r="C106" s="2"/>
    </row>
    <row r="107" spans="3:3" ht="15.75" customHeight="1">
      <c r="C107" s="2"/>
    </row>
    <row r="108" spans="3:3" ht="15.75" customHeight="1">
      <c r="C108" s="2"/>
    </row>
    <row r="109" spans="3:3" ht="15.75" customHeight="1">
      <c r="C109" s="2"/>
    </row>
    <row r="110" spans="3:3" ht="15.75" customHeight="1">
      <c r="C110" s="2"/>
    </row>
    <row r="111" spans="3:3" ht="15.75" customHeight="1">
      <c r="C111" s="2"/>
    </row>
    <row r="112" spans="3:3" ht="15.75" customHeight="1">
      <c r="C112" s="2"/>
    </row>
    <row r="113" spans="3:3" ht="15.75" customHeight="1">
      <c r="C113" s="2"/>
    </row>
    <row r="114" spans="3:3" ht="15.75" customHeight="1">
      <c r="C114" s="2"/>
    </row>
    <row r="115" spans="3:3" ht="15.75" customHeight="1">
      <c r="C115" s="2"/>
    </row>
    <row r="116" spans="3:3" ht="15.75" customHeight="1">
      <c r="C116" s="2"/>
    </row>
    <row r="117" spans="3:3" ht="15.75" customHeight="1">
      <c r="C117" s="2"/>
    </row>
    <row r="118" spans="3:3" ht="15.75" customHeight="1">
      <c r="C118" s="2"/>
    </row>
    <row r="119" spans="3:3" ht="15.75" customHeight="1">
      <c r="C119" s="2"/>
    </row>
    <row r="120" spans="3:3" ht="15.75" customHeight="1">
      <c r="C120" s="2"/>
    </row>
    <row r="121" spans="3:3" ht="15.75" customHeight="1">
      <c r="C121" s="2"/>
    </row>
    <row r="122" spans="3:3" ht="15.75" customHeight="1">
      <c r="C122" s="2"/>
    </row>
    <row r="123" spans="3:3" ht="15.75" customHeight="1">
      <c r="C123" s="2"/>
    </row>
    <row r="124" spans="3:3" ht="15.75" customHeight="1">
      <c r="C124" s="2"/>
    </row>
    <row r="125" spans="3:3" ht="15.75" customHeight="1">
      <c r="C125" s="2"/>
    </row>
    <row r="126" spans="3:3" ht="15.75" customHeight="1">
      <c r="C126" s="2"/>
    </row>
    <row r="127" spans="3:3" ht="15.75" customHeight="1">
      <c r="C127" s="2"/>
    </row>
    <row r="128" spans="3:3" ht="15.75" customHeight="1">
      <c r="C128" s="2"/>
    </row>
    <row r="129" spans="3:3" ht="15.75" customHeight="1">
      <c r="C129" s="2"/>
    </row>
    <row r="130" spans="3:3" ht="15.75" customHeight="1">
      <c r="C130" s="2"/>
    </row>
    <row r="131" spans="3:3" ht="15.75" customHeight="1">
      <c r="C131" s="2"/>
    </row>
    <row r="132" spans="3:3" ht="15.75" customHeight="1">
      <c r="C132" s="2"/>
    </row>
    <row r="133" spans="3:3" ht="15.75" customHeight="1">
      <c r="C133" s="2"/>
    </row>
    <row r="134" spans="3:3" ht="15.75" customHeight="1">
      <c r="C134" s="2"/>
    </row>
    <row r="135" spans="3:3" ht="15.75" customHeight="1">
      <c r="C135" s="2"/>
    </row>
    <row r="136" spans="3:3" ht="15.75" customHeight="1">
      <c r="C136" s="2"/>
    </row>
    <row r="137" spans="3:3" ht="15.75" customHeight="1">
      <c r="C137" s="2"/>
    </row>
    <row r="138" spans="3:3" ht="15.75" customHeight="1">
      <c r="C138" s="2"/>
    </row>
    <row r="139" spans="3:3" ht="15.75" customHeight="1">
      <c r="C139" s="2"/>
    </row>
    <row r="140" spans="3:3" ht="15.75" customHeight="1">
      <c r="C140" s="2"/>
    </row>
    <row r="141" spans="3:3" ht="15.75" customHeight="1">
      <c r="C141" s="2"/>
    </row>
    <row r="142" spans="3:3" ht="15.75" customHeight="1">
      <c r="C142" s="2"/>
    </row>
    <row r="143" spans="3:3" ht="15.75" customHeight="1">
      <c r="C143" s="2"/>
    </row>
    <row r="144" spans="3:3" ht="15.75" customHeight="1">
      <c r="C144" s="2"/>
    </row>
    <row r="145" spans="3:3" ht="15.75" customHeight="1">
      <c r="C145" s="2"/>
    </row>
    <row r="146" spans="3:3" ht="15.75" customHeight="1">
      <c r="C146" s="2"/>
    </row>
    <row r="147" spans="3:3" ht="15.75" customHeight="1">
      <c r="C147" s="2"/>
    </row>
    <row r="148" spans="3:3" ht="15.75" customHeight="1">
      <c r="C148" s="2"/>
    </row>
    <row r="149" spans="3:3" ht="15.75" customHeight="1">
      <c r="C149" s="2"/>
    </row>
    <row r="150" spans="3:3" ht="15.75" customHeight="1">
      <c r="C150" s="2"/>
    </row>
    <row r="151" spans="3:3" ht="15.75" customHeight="1">
      <c r="C151" s="2"/>
    </row>
    <row r="152" spans="3:3" ht="15.75" customHeight="1">
      <c r="C152" s="2"/>
    </row>
    <row r="153" spans="3:3" ht="15.75" customHeight="1">
      <c r="C153" s="2"/>
    </row>
    <row r="154" spans="3:3" ht="15.75" customHeight="1">
      <c r="C154" s="2"/>
    </row>
    <row r="155" spans="3:3" ht="15.75" customHeight="1">
      <c r="C155" s="2"/>
    </row>
    <row r="156" spans="3:3" ht="15.75" customHeight="1">
      <c r="C156" s="2"/>
    </row>
    <row r="157" spans="3:3" ht="15.75" customHeight="1">
      <c r="C157" s="2"/>
    </row>
    <row r="158" spans="3:3" ht="15.75" customHeight="1">
      <c r="C158" s="2"/>
    </row>
    <row r="159" spans="3:3" ht="15.75" customHeight="1">
      <c r="C159" s="2"/>
    </row>
    <row r="160" spans="3:3" ht="15.75" customHeight="1">
      <c r="C160" s="2"/>
    </row>
    <row r="161" spans="3:3" ht="15.75" customHeight="1">
      <c r="C161" s="2"/>
    </row>
    <row r="162" spans="3:3" ht="15.75" customHeight="1">
      <c r="C162" s="2"/>
    </row>
    <row r="163" spans="3:3" ht="15.75" customHeight="1">
      <c r="C163" s="2"/>
    </row>
    <row r="164" spans="3:3" ht="15.75" customHeight="1">
      <c r="C164" s="2"/>
    </row>
    <row r="165" spans="3:3" ht="15.75" customHeight="1">
      <c r="C165" s="2"/>
    </row>
    <row r="166" spans="3:3" ht="15.75" customHeight="1">
      <c r="C166" s="2"/>
    </row>
    <row r="167" spans="3:3" ht="15.75" customHeight="1">
      <c r="C167" s="2"/>
    </row>
    <row r="168" spans="3:3" ht="15.75" customHeight="1">
      <c r="C168" s="2"/>
    </row>
    <row r="169" spans="3:3" ht="15.75" customHeight="1">
      <c r="C169" s="2"/>
    </row>
    <row r="170" spans="3:3" ht="15.75" customHeight="1">
      <c r="C170" s="2"/>
    </row>
    <row r="171" spans="3:3" ht="15.75" customHeight="1">
      <c r="C171" s="2"/>
    </row>
    <row r="172" spans="3:3" ht="15.75" customHeight="1">
      <c r="C172" s="2"/>
    </row>
    <row r="173" spans="3:3" ht="15.75" customHeight="1">
      <c r="C173" s="2"/>
    </row>
    <row r="174" spans="3:3" ht="15.75" customHeight="1">
      <c r="C174" s="2"/>
    </row>
    <row r="175" spans="3:3" ht="15.75" customHeight="1">
      <c r="C175" s="2"/>
    </row>
    <row r="176" spans="3:3" ht="15.75" customHeight="1">
      <c r="C176" s="2"/>
    </row>
    <row r="177" spans="3:3" ht="15.75" customHeight="1">
      <c r="C177" s="2"/>
    </row>
    <row r="178" spans="3:3" ht="15.75" customHeight="1">
      <c r="C178" s="2"/>
    </row>
    <row r="179" spans="3:3" ht="15.75" customHeight="1">
      <c r="C179" s="2"/>
    </row>
    <row r="180" spans="3:3" ht="15.75" customHeight="1">
      <c r="C180" s="2"/>
    </row>
    <row r="181" spans="3:3" ht="15.75" customHeight="1">
      <c r="C181" s="2"/>
    </row>
    <row r="182" spans="3:3" ht="15.75" customHeight="1">
      <c r="C182" s="2"/>
    </row>
    <row r="183" spans="3:3" ht="15.75" customHeight="1">
      <c r="C183" s="2"/>
    </row>
    <row r="184" spans="3:3" ht="15.75" customHeight="1">
      <c r="C184" s="2"/>
    </row>
    <row r="185" spans="3:3" ht="15.75" customHeight="1">
      <c r="C185" s="2"/>
    </row>
    <row r="186" spans="3:3" ht="15.75" customHeight="1">
      <c r="C186" s="2"/>
    </row>
    <row r="187" spans="3:3" ht="15.75" customHeight="1">
      <c r="C187" s="2"/>
    </row>
    <row r="188" spans="3:3" ht="15.75" customHeight="1">
      <c r="C188" s="2"/>
    </row>
    <row r="189" spans="3:3" ht="15.75" customHeight="1">
      <c r="C189" s="2"/>
    </row>
    <row r="190" spans="3:3" ht="15.75" customHeight="1">
      <c r="C190" s="2"/>
    </row>
    <row r="191" spans="3:3" ht="15.75" customHeight="1">
      <c r="C191" s="2"/>
    </row>
    <row r="192" spans="3:3" ht="15.75" customHeight="1">
      <c r="C192" s="2"/>
    </row>
    <row r="193" spans="3:3" ht="15.75" customHeight="1">
      <c r="C193" s="2"/>
    </row>
    <row r="194" spans="3:3" ht="15.75" customHeight="1">
      <c r="C194" s="2"/>
    </row>
    <row r="195" spans="3:3" ht="15.75" customHeight="1">
      <c r="C195" s="2"/>
    </row>
    <row r="196" spans="3:3" ht="15.75" customHeight="1">
      <c r="C196" s="2"/>
    </row>
    <row r="197" spans="3:3" ht="15.75" customHeight="1">
      <c r="C197" s="2"/>
    </row>
    <row r="198" spans="3:3" ht="15.75" customHeight="1">
      <c r="C198" s="2"/>
    </row>
    <row r="199" spans="3:3" ht="15.75" customHeight="1">
      <c r="C199" s="2"/>
    </row>
    <row r="200" spans="3:3" ht="15.75" customHeight="1">
      <c r="C200" s="2"/>
    </row>
    <row r="201" spans="3:3" ht="15.75" customHeight="1">
      <c r="C201" s="2"/>
    </row>
    <row r="202" spans="3:3" ht="15.75" customHeight="1">
      <c r="C202" s="2"/>
    </row>
    <row r="203" spans="3:3" ht="15.75" customHeight="1">
      <c r="C203" s="2"/>
    </row>
    <row r="204" spans="3:3" ht="15.75" customHeight="1">
      <c r="C204" s="2"/>
    </row>
    <row r="205" spans="3:3" ht="15.75" customHeight="1">
      <c r="C205" s="2"/>
    </row>
    <row r="206" spans="3:3" ht="15.75" customHeight="1">
      <c r="C206" s="2"/>
    </row>
    <row r="207" spans="3:3" ht="15.75" customHeight="1">
      <c r="C207" s="2"/>
    </row>
    <row r="208" spans="3:3" ht="15.75" customHeight="1">
      <c r="C208" s="2"/>
    </row>
    <row r="209" spans="3:3" ht="15.75" customHeight="1">
      <c r="C209" s="2"/>
    </row>
    <row r="210" spans="3:3" ht="15.75" customHeight="1">
      <c r="C210" s="2"/>
    </row>
    <row r="211" spans="3:3" ht="15.75" customHeight="1">
      <c r="C211" s="2"/>
    </row>
    <row r="212" spans="3:3" ht="15.75" customHeight="1">
      <c r="C212" s="2"/>
    </row>
    <row r="213" spans="3:3" ht="15.75" customHeight="1">
      <c r="C213" s="2"/>
    </row>
    <row r="214" spans="3:3" ht="15.75" customHeight="1">
      <c r="C214" s="2"/>
    </row>
    <row r="215" spans="3:3" ht="15.75" customHeight="1">
      <c r="C215" s="2"/>
    </row>
    <row r="216" spans="3:3" ht="15.75" customHeight="1">
      <c r="C216" s="2"/>
    </row>
    <row r="217" spans="3:3" ht="15.75" customHeight="1">
      <c r="C217" s="2"/>
    </row>
    <row r="218" spans="3:3" ht="15.75" customHeight="1">
      <c r="C218" s="2"/>
    </row>
    <row r="219" spans="3:3" ht="15.75" customHeight="1">
      <c r="C219" s="2"/>
    </row>
    <row r="220" spans="3:3" ht="15.75" customHeight="1">
      <c r="C220" s="2"/>
    </row>
    <row r="221" spans="3:3" ht="15.75" customHeight="1">
      <c r="C221" s="2"/>
    </row>
    <row r="222" spans="3:3" ht="15.75" customHeight="1">
      <c r="C222" s="2"/>
    </row>
    <row r="223" spans="3:3" ht="15.75" customHeight="1">
      <c r="C223" s="2"/>
    </row>
    <row r="224" spans="3:3" ht="15.75" customHeight="1">
      <c r="C224" s="2"/>
    </row>
    <row r="225" spans="3:3" ht="15.75" customHeight="1">
      <c r="C225" s="2"/>
    </row>
    <row r="226" spans="3:3" ht="15.75" customHeight="1">
      <c r="C226" s="2"/>
    </row>
    <row r="227" spans="3:3" ht="15.75" customHeight="1">
      <c r="C227" s="2"/>
    </row>
    <row r="228" spans="3:3" ht="15.75" customHeight="1">
      <c r="C228" s="2"/>
    </row>
    <row r="229" spans="3:3" ht="15.75" customHeight="1">
      <c r="C229" s="2"/>
    </row>
    <row r="230" spans="3:3" ht="15.75" customHeight="1">
      <c r="C230" s="2"/>
    </row>
    <row r="231" spans="3:3" ht="15.75" customHeight="1">
      <c r="C231" s="2"/>
    </row>
    <row r="232" spans="3:3" ht="15.75" customHeight="1">
      <c r="C232" s="2"/>
    </row>
    <row r="233" spans="3:3" ht="15.75" customHeight="1">
      <c r="C233" s="2"/>
    </row>
    <row r="234" spans="3:3" ht="15.75" customHeight="1">
      <c r="C234" s="2"/>
    </row>
    <row r="235" spans="3:3" ht="15.75" customHeight="1">
      <c r="C235" s="2"/>
    </row>
    <row r="236" spans="3:3" ht="15.75" customHeight="1">
      <c r="C236" s="2"/>
    </row>
    <row r="237" spans="3:3" ht="15.75" customHeight="1">
      <c r="C237" s="2"/>
    </row>
    <row r="238" spans="3:3" ht="15.75" customHeight="1">
      <c r="C238" s="2"/>
    </row>
    <row r="239" spans="3:3" ht="15.75" customHeight="1">
      <c r="C239" s="2"/>
    </row>
    <row r="240" spans="3:3" ht="15.75" customHeight="1">
      <c r="C240" s="2"/>
    </row>
    <row r="241" spans="3:3" ht="15.75" customHeight="1">
      <c r="C241" s="2"/>
    </row>
    <row r="242" spans="3:3" ht="15.75" customHeight="1">
      <c r="C242" s="2"/>
    </row>
    <row r="243" spans="3:3" ht="15.75" customHeight="1">
      <c r="C243" s="2"/>
    </row>
    <row r="244" spans="3:3" ht="15.75" customHeight="1">
      <c r="C244" s="2"/>
    </row>
    <row r="245" spans="3:3" ht="15.75" customHeight="1">
      <c r="C245" s="2"/>
    </row>
    <row r="246" spans="3:3" ht="15.75" customHeight="1">
      <c r="C246" s="2"/>
    </row>
    <row r="247" spans="3:3" ht="15.75" customHeight="1">
      <c r="C247" s="2"/>
    </row>
    <row r="248" spans="3:3" ht="15.75" customHeight="1">
      <c r="C248" s="2"/>
    </row>
    <row r="249" spans="3:3" ht="15.75" customHeight="1">
      <c r="C249" s="2"/>
    </row>
    <row r="250" spans="3:3" ht="15.75" customHeight="1">
      <c r="C250" s="2"/>
    </row>
    <row r="251" spans="3:3" ht="15.75" customHeight="1">
      <c r="C251" s="2"/>
    </row>
    <row r="252" spans="3:3" ht="15.75" customHeight="1">
      <c r="C252" s="2"/>
    </row>
    <row r="253" spans="3:3" ht="15.75" customHeight="1">
      <c r="C253" s="2"/>
    </row>
    <row r="254" spans="3:3" ht="15.75" customHeight="1">
      <c r="C254" s="2"/>
    </row>
    <row r="255" spans="3:3" ht="15.75" customHeight="1">
      <c r="C255" s="2"/>
    </row>
    <row r="256" spans="3:3" ht="15.75" customHeight="1">
      <c r="C256" s="2"/>
    </row>
    <row r="257" spans="3:3" ht="15.75" customHeight="1">
      <c r="C257" s="2"/>
    </row>
    <row r="258" spans="3:3" ht="15.75" customHeight="1">
      <c r="C258" s="2"/>
    </row>
    <row r="259" spans="3:3" ht="15.75" customHeight="1">
      <c r="C259" s="2"/>
    </row>
    <row r="260" spans="3:3" ht="15.75" customHeight="1">
      <c r="C260" s="2"/>
    </row>
    <row r="261" spans="3:3" ht="15.75" customHeight="1">
      <c r="C261" s="2"/>
    </row>
    <row r="262" spans="3:3" ht="15.75" customHeight="1">
      <c r="C262" s="2"/>
    </row>
    <row r="263" spans="3:3" ht="15.75" customHeight="1">
      <c r="C263" s="2"/>
    </row>
    <row r="264" spans="3:3" ht="15.75" customHeight="1">
      <c r="C264" s="2"/>
    </row>
    <row r="265" spans="3:3" ht="15.75" customHeight="1">
      <c r="C265" s="2"/>
    </row>
    <row r="266" spans="3:3" ht="15.75" customHeight="1">
      <c r="C266" s="2"/>
    </row>
    <row r="267" spans="3:3" ht="15.75" customHeight="1">
      <c r="C267" s="2"/>
    </row>
    <row r="268" spans="3:3" ht="15.75" customHeight="1">
      <c r="C268" s="2"/>
    </row>
    <row r="269" spans="3:3" ht="15.75" customHeight="1">
      <c r="C269" s="2"/>
    </row>
    <row r="270" spans="3:3" ht="15.75" customHeight="1">
      <c r="C270" s="2"/>
    </row>
    <row r="271" spans="3:3" ht="15.75" customHeight="1">
      <c r="C271" s="2"/>
    </row>
    <row r="272" spans="3:3" ht="15.75" customHeight="1">
      <c r="C272" s="2"/>
    </row>
    <row r="273" spans="3:3" ht="15.75" customHeight="1">
      <c r="C273" s="2"/>
    </row>
    <row r="274" spans="3:3" ht="15.75" customHeight="1">
      <c r="C274" s="2"/>
    </row>
    <row r="275" spans="3:3" ht="15.75" customHeight="1">
      <c r="C275" s="2"/>
    </row>
    <row r="276" spans="3:3" ht="15.75" customHeight="1">
      <c r="C276" s="2"/>
    </row>
    <row r="277" spans="3:3" ht="15.75" customHeight="1">
      <c r="C277" s="2"/>
    </row>
    <row r="278" spans="3:3" ht="15.75" customHeight="1">
      <c r="C278" s="2"/>
    </row>
    <row r="279" spans="3:3" ht="15.75" customHeight="1">
      <c r="C279" s="2"/>
    </row>
    <row r="280" spans="3:3" ht="15.75" customHeight="1">
      <c r="C280" s="2"/>
    </row>
    <row r="281" spans="3:3" ht="15.75" customHeight="1">
      <c r="C281" s="2"/>
    </row>
    <row r="282" spans="3:3" ht="15.75" customHeight="1">
      <c r="C282" s="2"/>
    </row>
    <row r="283" spans="3:3" ht="15.75" customHeight="1">
      <c r="C283" s="2"/>
    </row>
    <row r="284" spans="3:3" ht="15.75" customHeight="1">
      <c r="C284" s="2"/>
    </row>
    <row r="285" spans="3:3" ht="15.75" customHeight="1">
      <c r="C285" s="2"/>
    </row>
    <row r="286" spans="3:3" ht="15.75" customHeight="1">
      <c r="C286" s="2"/>
    </row>
    <row r="287" spans="3:3" ht="15.75" customHeight="1">
      <c r="C287" s="2"/>
    </row>
    <row r="288" spans="3:3" ht="15.75" customHeight="1">
      <c r="C288" s="2"/>
    </row>
    <row r="289" spans="3:3" ht="15.75" customHeight="1">
      <c r="C289" s="2"/>
    </row>
    <row r="290" spans="3:3" ht="15.75" customHeight="1">
      <c r="C290" s="2"/>
    </row>
    <row r="291" spans="3:3" ht="15.75" customHeight="1">
      <c r="C291" s="2"/>
    </row>
    <row r="292" spans="3:3" ht="15.75" customHeight="1">
      <c r="C292" s="2"/>
    </row>
    <row r="293" spans="3:3" ht="15.75" customHeight="1">
      <c r="C293" s="2"/>
    </row>
    <row r="294" spans="3:3" ht="15.75" customHeight="1">
      <c r="C294" s="2"/>
    </row>
    <row r="295" spans="3:3" ht="15.75" customHeight="1">
      <c r="C295" s="2"/>
    </row>
    <row r="296" spans="3:3" ht="15.75" customHeight="1">
      <c r="C296" s="2"/>
    </row>
    <row r="297" spans="3:3" ht="15.75" customHeight="1">
      <c r="C297" s="2"/>
    </row>
    <row r="298" spans="3:3" ht="15.75" customHeight="1">
      <c r="C298" s="2"/>
    </row>
    <row r="299" spans="3:3" ht="15.75" customHeight="1">
      <c r="C299" s="2"/>
    </row>
    <row r="300" spans="3:3" ht="15.75" customHeight="1">
      <c r="C300" s="2"/>
    </row>
    <row r="301" spans="3:3" ht="15.75" customHeight="1">
      <c r="C301" s="2"/>
    </row>
    <row r="302" spans="3:3" ht="15.75" customHeight="1">
      <c r="C302" s="2"/>
    </row>
    <row r="303" spans="3:3" ht="15.75" customHeight="1">
      <c r="C303" s="2"/>
    </row>
    <row r="304" spans="3:3" ht="15.75" customHeight="1">
      <c r="C304" s="2"/>
    </row>
    <row r="305" spans="3:3" ht="15.75" customHeight="1">
      <c r="C305" s="2"/>
    </row>
    <row r="306" spans="3:3" ht="15.75" customHeight="1">
      <c r="C306" s="2"/>
    </row>
    <row r="307" spans="3:3" ht="15.75" customHeight="1">
      <c r="C307" s="2"/>
    </row>
    <row r="308" spans="3:3" ht="15.75" customHeight="1">
      <c r="C308" s="2"/>
    </row>
    <row r="309" spans="3:3" ht="15.75" customHeight="1">
      <c r="C309" s="2"/>
    </row>
    <row r="310" spans="3:3" ht="15.75" customHeight="1">
      <c r="C310" s="2"/>
    </row>
    <row r="311" spans="3:3" ht="15.75" customHeight="1">
      <c r="C311" s="2"/>
    </row>
    <row r="312" spans="3:3" ht="15.75" customHeight="1">
      <c r="C312" s="2"/>
    </row>
    <row r="313" spans="3:3" ht="15.75" customHeight="1">
      <c r="C313" s="2"/>
    </row>
    <row r="314" spans="3:3" ht="15.75" customHeight="1">
      <c r="C314" s="2"/>
    </row>
    <row r="315" spans="3:3" ht="15.75" customHeight="1">
      <c r="C315" s="2"/>
    </row>
    <row r="316" spans="3:3" ht="15.75" customHeight="1">
      <c r="C316" s="2"/>
    </row>
    <row r="317" spans="3:3" ht="15.75" customHeight="1">
      <c r="C317" s="2"/>
    </row>
    <row r="318" spans="3:3" ht="15.75" customHeight="1">
      <c r="C318" s="2"/>
    </row>
    <row r="319" spans="3:3" ht="15.75" customHeight="1">
      <c r="C319" s="2"/>
    </row>
    <row r="320" spans="3:3" ht="15.75" customHeight="1">
      <c r="C320" s="2"/>
    </row>
    <row r="321" spans="3:3" ht="15.75" customHeight="1">
      <c r="C321" s="2"/>
    </row>
    <row r="322" spans="3:3" ht="15.75" customHeight="1">
      <c r="C322" s="2"/>
    </row>
    <row r="323" spans="3:3" ht="15.75" customHeight="1">
      <c r="C323" s="2"/>
    </row>
    <row r="324" spans="3:3" ht="15.75" customHeight="1">
      <c r="C324" s="2"/>
    </row>
    <row r="325" spans="3:3" ht="15.75" customHeight="1">
      <c r="C325" s="2"/>
    </row>
    <row r="326" spans="3:3" ht="15.75" customHeight="1">
      <c r="C326" s="2"/>
    </row>
    <row r="327" spans="3:3" ht="15.75" customHeight="1">
      <c r="C327" s="2"/>
    </row>
    <row r="328" spans="3:3" ht="15.75" customHeight="1">
      <c r="C328" s="2"/>
    </row>
    <row r="329" spans="3:3" ht="15.75" customHeight="1">
      <c r="C329" s="2"/>
    </row>
    <row r="330" spans="3:3" ht="15.75" customHeight="1">
      <c r="C330" s="2"/>
    </row>
    <row r="331" spans="3:3" ht="15.75" customHeight="1">
      <c r="C331" s="2"/>
    </row>
    <row r="332" spans="3:3" ht="15.75" customHeight="1">
      <c r="C332" s="2"/>
    </row>
    <row r="333" spans="3:3" ht="15.75" customHeight="1">
      <c r="C333" s="2"/>
    </row>
    <row r="334" spans="3:3" ht="15.75" customHeight="1">
      <c r="C334" s="2"/>
    </row>
    <row r="335" spans="3:3" ht="15.75" customHeight="1">
      <c r="C335" s="2"/>
    </row>
    <row r="336" spans="3:3" ht="15.75" customHeight="1">
      <c r="C336" s="2"/>
    </row>
    <row r="337" spans="3:3" ht="15.75" customHeight="1">
      <c r="C337" s="2"/>
    </row>
    <row r="338" spans="3:3" ht="15.75" customHeight="1">
      <c r="C338" s="2"/>
    </row>
    <row r="339" spans="3:3" ht="15.75" customHeight="1">
      <c r="C339" s="2"/>
    </row>
    <row r="340" spans="3:3" ht="15.75" customHeight="1">
      <c r="C340" s="2"/>
    </row>
    <row r="341" spans="3:3" ht="15.75" customHeight="1">
      <c r="C341" s="2"/>
    </row>
    <row r="342" spans="3:3" ht="15.75" customHeight="1">
      <c r="C342" s="2"/>
    </row>
    <row r="343" spans="3:3" ht="15.75" customHeight="1">
      <c r="C343" s="2"/>
    </row>
    <row r="344" spans="3:3" ht="15.75" customHeight="1">
      <c r="C344" s="2"/>
    </row>
    <row r="345" spans="3:3" ht="15.75" customHeight="1">
      <c r="C345" s="2"/>
    </row>
    <row r="346" spans="3:3" ht="15.75" customHeight="1">
      <c r="C346" s="2"/>
    </row>
    <row r="347" spans="3:3" ht="15.75" customHeight="1">
      <c r="C347" s="2"/>
    </row>
    <row r="348" spans="3:3" ht="15.75" customHeight="1">
      <c r="C348" s="2"/>
    </row>
    <row r="349" spans="3:3" ht="15.75" customHeight="1">
      <c r="C349" s="2"/>
    </row>
    <row r="350" spans="3:3" ht="15.75" customHeight="1">
      <c r="C350" s="2"/>
    </row>
    <row r="351" spans="3:3" ht="15.75" customHeight="1">
      <c r="C351" s="2"/>
    </row>
    <row r="352" spans="3:3" ht="15.75" customHeight="1">
      <c r="C352" s="2"/>
    </row>
    <row r="353" spans="3:3" ht="15.75" customHeight="1">
      <c r="C353" s="2"/>
    </row>
    <row r="354" spans="3:3" ht="15.75" customHeight="1">
      <c r="C354" s="2"/>
    </row>
    <row r="355" spans="3:3" ht="15.75" customHeight="1">
      <c r="C355" s="2"/>
    </row>
    <row r="356" spans="3:3" ht="15.75" customHeight="1">
      <c r="C356" s="2"/>
    </row>
    <row r="357" spans="3:3" ht="15.75" customHeight="1">
      <c r="C357" s="2"/>
    </row>
    <row r="358" spans="3:3" ht="15.75" customHeight="1">
      <c r="C358" s="2"/>
    </row>
    <row r="359" spans="3:3" ht="15.75" customHeight="1">
      <c r="C359" s="2"/>
    </row>
    <row r="360" spans="3:3" ht="15.75" customHeight="1">
      <c r="C360" s="2"/>
    </row>
    <row r="361" spans="3:3" ht="15.75" customHeight="1">
      <c r="C361" s="2"/>
    </row>
    <row r="362" spans="3:3" ht="15.75" customHeight="1">
      <c r="C362" s="2"/>
    </row>
    <row r="363" spans="3:3" ht="15.75" customHeight="1">
      <c r="C363" s="2"/>
    </row>
    <row r="364" spans="3:3" ht="15.75" customHeight="1">
      <c r="C364" s="2"/>
    </row>
    <row r="365" spans="3:3" ht="15.75" customHeight="1">
      <c r="C365" s="2"/>
    </row>
    <row r="366" spans="3:3" ht="15.75" customHeight="1">
      <c r="C366" s="2"/>
    </row>
    <row r="367" spans="3:3" ht="15.75" customHeight="1">
      <c r="C367" s="2"/>
    </row>
    <row r="368" spans="3:3" ht="15.75" customHeight="1">
      <c r="C368" s="2"/>
    </row>
    <row r="369" spans="3:3" ht="15.75" customHeight="1">
      <c r="C369" s="2"/>
    </row>
    <row r="370" spans="3:3" ht="15.75" customHeight="1">
      <c r="C370" s="2"/>
    </row>
    <row r="371" spans="3:3" ht="15.75" customHeight="1">
      <c r="C371" s="2"/>
    </row>
    <row r="372" spans="3:3" ht="15.75" customHeight="1">
      <c r="C372" s="2"/>
    </row>
    <row r="373" spans="3:3" ht="15.75" customHeight="1">
      <c r="C373" s="2"/>
    </row>
    <row r="374" spans="3:3" ht="15.75" customHeight="1">
      <c r="C374" s="2"/>
    </row>
    <row r="375" spans="3:3" ht="15.75" customHeight="1">
      <c r="C375" s="2"/>
    </row>
    <row r="376" spans="3:3" ht="15.75" customHeight="1">
      <c r="C376" s="2"/>
    </row>
    <row r="377" spans="3:3" ht="15.75" customHeight="1">
      <c r="C377" s="2"/>
    </row>
    <row r="378" spans="3:3" ht="15.75" customHeight="1">
      <c r="C378" s="2"/>
    </row>
    <row r="379" spans="3:3" ht="15.75" customHeight="1">
      <c r="C379" s="2"/>
    </row>
    <row r="380" spans="3:3" ht="15.75" customHeight="1">
      <c r="C380" s="2"/>
    </row>
    <row r="381" spans="3:3" ht="15.75" customHeight="1">
      <c r="C381" s="2"/>
    </row>
    <row r="382" spans="3:3" ht="15.75" customHeight="1">
      <c r="C382" s="2"/>
    </row>
    <row r="383" spans="3:3" ht="15.75" customHeight="1">
      <c r="C383" s="2"/>
    </row>
    <row r="384" spans="3:3" ht="15.75" customHeight="1">
      <c r="C384" s="2"/>
    </row>
    <row r="385" spans="3:3" ht="15.75" customHeight="1">
      <c r="C385" s="2"/>
    </row>
    <row r="386" spans="3:3" ht="15.75" customHeight="1">
      <c r="C386" s="2"/>
    </row>
    <row r="387" spans="3:3" ht="15.75" customHeight="1">
      <c r="C387" s="2"/>
    </row>
    <row r="388" spans="3:3" ht="15.75" customHeight="1">
      <c r="C388" s="2"/>
    </row>
    <row r="389" spans="3:3" ht="15.75" customHeight="1">
      <c r="C389" s="2"/>
    </row>
    <row r="390" spans="3:3" ht="15.75" customHeight="1">
      <c r="C390" s="2"/>
    </row>
    <row r="391" spans="3:3" ht="15.75" customHeight="1">
      <c r="C391" s="2"/>
    </row>
    <row r="392" spans="3:3" ht="15.75" customHeight="1">
      <c r="C392" s="2"/>
    </row>
    <row r="393" spans="3:3" ht="15.75" customHeight="1">
      <c r="C393" s="2"/>
    </row>
    <row r="394" spans="3:3" ht="15.75" customHeight="1">
      <c r="C394" s="2"/>
    </row>
    <row r="395" spans="3:3" ht="15.75" customHeight="1">
      <c r="C395" s="2"/>
    </row>
    <row r="396" spans="3:3" ht="15.75" customHeight="1">
      <c r="C396" s="2"/>
    </row>
    <row r="397" spans="3:3" ht="15.75" customHeight="1">
      <c r="C397" s="2"/>
    </row>
    <row r="398" spans="3:3" ht="15.75" customHeight="1">
      <c r="C398" s="2"/>
    </row>
    <row r="399" spans="3:3" ht="15.75" customHeight="1">
      <c r="C399" s="2"/>
    </row>
    <row r="400" spans="3:3" ht="15.75" customHeight="1">
      <c r="C400" s="2"/>
    </row>
    <row r="401" spans="3:3" ht="15.75" customHeight="1">
      <c r="C401" s="2"/>
    </row>
    <row r="402" spans="3:3" ht="15.75" customHeight="1">
      <c r="C402" s="2"/>
    </row>
    <row r="403" spans="3:3" ht="15.75" customHeight="1">
      <c r="C403" s="2"/>
    </row>
    <row r="404" spans="3:3" ht="15.75" customHeight="1">
      <c r="C404" s="2"/>
    </row>
    <row r="405" spans="3:3" ht="15.75" customHeight="1">
      <c r="C405" s="2"/>
    </row>
    <row r="406" spans="3:3" ht="15.75" customHeight="1">
      <c r="C406" s="2"/>
    </row>
    <row r="407" spans="3:3" ht="15.75" customHeight="1">
      <c r="C407" s="2"/>
    </row>
    <row r="408" spans="3:3" ht="15.75" customHeight="1">
      <c r="C408" s="2"/>
    </row>
    <row r="409" spans="3:3" ht="15.75" customHeight="1">
      <c r="C409" s="2"/>
    </row>
    <row r="410" spans="3:3" ht="15.75" customHeight="1">
      <c r="C410" s="2"/>
    </row>
    <row r="411" spans="3:3" ht="15.75" customHeight="1">
      <c r="C411" s="2"/>
    </row>
    <row r="412" spans="3:3" ht="15.75" customHeight="1">
      <c r="C412" s="2"/>
    </row>
    <row r="413" spans="3:3" ht="15.75" customHeight="1">
      <c r="C413" s="2"/>
    </row>
    <row r="414" spans="3:3" ht="15.75" customHeight="1">
      <c r="C414" s="2"/>
    </row>
    <row r="415" spans="3:3" ht="15.75" customHeight="1">
      <c r="C415" s="2"/>
    </row>
    <row r="416" spans="3:3" ht="15.75" customHeight="1">
      <c r="C416" s="2"/>
    </row>
    <row r="417" spans="3:3" ht="15.75" customHeight="1">
      <c r="C417" s="2"/>
    </row>
    <row r="418" spans="3:3" ht="15.75" customHeight="1">
      <c r="C418" s="2"/>
    </row>
    <row r="419" spans="3:3" ht="15.75" customHeight="1">
      <c r="C419" s="2"/>
    </row>
    <row r="420" spans="3:3" ht="15.75" customHeight="1">
      <c r="C420" s="2"/>
    </row>
    <row r="421" spans="3:3" ht="15.75" customHeight="1">
      <c r="C421" s="2"/>
    </row>
    <row r="422" spans="3:3" ht="15.75" customHeight="1">
      <c r="C422" s="2"/>
    </row>
    <row r="423" spans="3:3" ht="15.75" customHeight="1">
      <c r="C423" s="2"/>
    </row>
    <row r="424" spans="3:3" ht="15.75" customHeight="1">
      <c r="C424" s="2"/>
    </row>
    <row r="425" spans="3:3" ht="15.75" customHeight="1">
      <c r="C425" s="2"/>
    </row>
    <row r="426" spans="3:3" ht="15.75" customHeight="1">
      <c r="C426" s="2"/>
    </row>
    <row r="427" spans="3:3" ht="15.75" customHeight="1">
      <c r="C427" s="2"/>
    </row>
    <row r="428" spans="3:3" ht="15.75" customHeight="1">
      <c r="C428" s="2"/>
    </row>
    <row r="429" spans="3:3" ht="15.75" customHeight="1">
      <c r="C429" s="2"/>
    </row>
    <row r="430" spans="3:3" ht="15.75" customHeight="1">
      <c r="C430" s="2"/>
    </row>
    <row r="431" spans="3:3" ht="15.75" customHeight="1">
      <c r="C431" s="2"/>
    </row>
    <row r="432" spans="3:3" ht="15.75" customHeight="1">
      <c r="C432" s="2"/>
    </row>
    <row r="433" spans="3:3" ht="15.75" customHeight="1">
      <c r="C433" s="2"/>
    </row>
    <row r="434" spans="3:3" ht="15.75" customHeight="1">
      <c r="C434" s="2"/>
    </row>
    <row r="435" spans="3:3" ht="15.75" customHeight="1">
      <c r="C435" s="2"/>
    </row>
    <row r="436" spans="3:3" ht="15.75" customHeight="1">
      <c r="C436" s="2"/>
    </row>
    <row r="437" spans="3:3" ht="15.75" customHeight="1">
      <c r="C437" s="2"/>
    </row>
    <row r="438" spans="3:3" ht="15.75" customHeight="1">
      <c r="C438" s="2"/>
    </row>
    <row r="439" spans="3:3" ht="15.75" customHeight="1">
      <c r="C439" s="2"/>
    </row>
    <row r="440" spans="3:3" ht="15.75" customHeight="1">
      <c r="C440" s="2"/>
    </row>
    <row r="441" spans="3:3" ht="15.75" customHeight="1">
      <c r="C441" s="2"/>
    </row>
    <row r="442" spans="3:3" ht="15.75" customHeight="1">
      <c r="C442" s="2"/>
    </row>
    <row r="443" spans="3:3" ht="15.75" customHeight="1">
      <c r="C443" s="2"/>
    </row>
    <row r="444" spans="3:3" ht="15.75" customHeight="1">
      <c r="C444" s="2"/>
    </row>
    <row r="445" spans="3:3" ht="15.75" customHeight="1">
      <c r="C445" s="2"/>
    </row>
    <row r="446" spans="3:3" ht="15.75" customHeight="1">
      <c r="C446" s="2"/>
    </row>
    <row r="447" spans="3:3" ht="15.75" customHeight="1">
      <c r="C447" s="2"/>
    </row>
    <row r="448" spans="3:3" ht="15.75" customHeight="1">
      <c r="C448" s="2"/>
    </row>
    <row r="449" spans="3:3" ht="15.75" customHeight="1">
      <c r="C449" s="2"/>
    </row>
    <row r="450" spans="3:3" ht="15.75" customHeight="1">
      <c r="C450" s="2"/>
    </row>
    <row r="451" spans="3:3" ht="15.75" customHeight="1">
      <c r="C451" s="2"/>
    </row>
    <row r="452" spans="3:3" ht="15.75" customHeight="1">
      <c r="C452" s="2"/>
    </row>
    <row r="453" spans="3:3" ht="15.75" customHeight="1">
      <c r="C453" s="2"/>
    </row>
    <row r="454" spans="3:3" ht="15.75" customHeight="1">
      <c r="C454" s="2"/>
    </row>
    <row r="455" spans="3:3" ht="15.75" customHeight="1">
      <c r="C455" s="2"/>
    </row>
    <row r="456" spans="3:3" ht="15.75" customHeight="1">
      <c r="C456" s="2"/>
    </row>
    <row r="457" spans="3:3" ht="15.75" customHeight="1">
      <c r="C457" s="2"/>
    </row>
    <row r="458" spans="3:3" ht="15.75" customHeight="1">
      <c r="C458" s="2"/>
    </row>
    <row r="459" spans="3:3" ht="15.75" customHeight="1">
      <c r="C459" s="2"/>
    </row>
    <row r="460" spans="3:3" ht="15.75" customHeight="1">
      <c r="C460" s="2"/>
    </row>
    <row r="461" spans="3:3" ht="15.75" customHeight="1">
      <c r="C461" s="2"/>
    </row>
    <row r="462" spans="3:3" ht="15.75" customHeight="1">
      <c r="C462" s="2"/>
    </row>
    <row r="463" spans="3:3" ht="15.75" customHeight="1">
      <c r="C463" s="2"/>
    </row>
    <row r="464" spans="3:3" ht="15.75" customHeight="1">
      <c r="C464" s="2"/>
    </row>
    <row r="465" spans="3:3" ht="15.75" customHeight="1">
      <c r="C465" s="2"/>
    </row>
    <row r="466" spans="3:3" ht="15.75" customHeight="1">
      <c r="C466" s="2"/>
    </row>
    <row r="467" spans="3:3" ht="15.75" customHeight="1">
      <c r="C467" s="2"/>
    </row>
    <row r="468" spans="3:3" ht="15.75" customHeight="1">
      <c r="C468" s="2"/>
    </row>
    <row r="469" spans="3:3" ht="15.75" customHeight="1">
      <c r="C469" s="2"/>
    </row>
    <row r="470" spans="3:3" ht="15.75" customHeight="1">
      <c r="C470" s="2"/>
    </row>
    <row r="471" spans="3:3" ht="15.75" customHeight="1">
      <c r="C471" s="2"/>
    </row>
    <row r="472" spans="3:3" ht="15.75" customHeight="1">
      <c r="C472" s="2"/>
    </row>
    <row r="473" spans="3:3" ht="15.75" customHeight="1">
      <c r="C473" s="2"/>
    </row>
    <row r="474" spans="3:3" ht="15.75" customHeight="1">
      <c r="C474" s="2"/>
    </row>
    <row r="475" spans="3:3" ht="15.75" customHeight="1">
      <c r="C475" s="2"/>
    </row>
    <row r="476" spans="3:3" ht="15.75" customHeight="1">
      <c r="C476" s="2"/>
    </row>
    <row r="477" spans="3:3" ht="15.75" customHeight="1">
      <c r="C477" s="2"/>
    </row>
    <row r="478" spans="3:3" ht="15.75" customHeight="1">
      <c r="C478" s="2"/>
    </row>
    <row r="479" spans="3:3" ht="15.75" customHeight="1">
      <c r="C479" s="2"/>
    </row>
    <row r="480" spans="3:3" ht="15.75" customHeight="1">
      <c r="C480" s="2"/>
    </row>
    <row r="481" spans="3:3" ht="15.75" customHeight="1">
      <c r="C481" s="2"/>
    </row>
    <row r="482" spans="3:3" ht="15.75" customHeight="1">
      <c r="C482" s="2"/>
    </row>
    <row r="483" spans="3:3" ht="15.75" customHeight="1">
      <c r="C483" s="2"/>
    </row>
    <row r="484" spans="3:3" ht="15.75" customHeight="1">
      <c r="C484" s="2"/>
    </row>
    <row r="485" spans="3:3" ht="15.75" customHeight="1">
      <c r="C485" s="2"/>
    </row>
    <row r="486" spans="3:3" ht="15.75" customHeight="1">
      <c r="C486" s="2"/>
    </row>
    <row r="487" spans="3:3" ht="15.75" customHeight="1">
      <c r="C487" s="2"/>
    </row>
    <row r="488" spans="3:3" ht="15.75" customHeight="1">
      <c r="C488" s="2"/>
    </row>
    <row r="489" spans="3:3" ht="15.75" customHeight="1">
      <c r="C489" s="2"/>
    </row>
    <row r="490" spans="3:3" ht="15.75" customHeight="1">
      <c r="C490" s="2"/>
    </row>
    <row r="491" spans="3:3" ht="15.75" customHeight="1">
      <c r="C491" s="2"/>
    </row>
    <row r="492" spans="3:3" ht="15.75" customHeight="1">
      <c r="C492" s="2"/>
    </row>
    <row r="493" spans="3:3" ht="15.75" customHeight="1">
      <c r="C493" s="2"/>
    </row>
    <row r="494" spans="3:3" ht="15.75" customHeight="1">
      <c r="C494" s="2"/>
    </row>
    <row r="495" spans="3:3" ht="15.75" customHeight="1">
      <c r="C495" s="2"/>
    </row>
    <row r="496" spans="3:3" ht="15.75" customHeight="1">
      <c r="C496" s="2"/>
    </row>
    <row r="497" spans="3:3" ht="15.75" customHeight="1">
      <c r="C497" s="2"/>
    </row>
    <row r="498" spans="3:3" ht="15.75" customHeight="1">
      <c r="C498" s="2"/>
    </row>
    <row r="499" spans="3:3" ht="15.75" customHeight="1">
      <c r="C499" s="2"/>
    </row>
    <row r="500" spans="3:3" ht="15.75" customHeight="1">
      <c r="C500" s="2"/>
    </row>
    <row r="501" spans="3:3" ht="15.75" customHeight="1">
      <c r="C501" s="2"/>
    </row>
    <row r="502" spans="3:3" ht="15.75" customHeight="1">
      <c r="C502" s="2"/>
    </row>
    <row r="503" spans="3:3" ht="15.75" customHeight="1">
      <c r="C503" s="2"/>
    </row>
    <row r="504" spans="3:3" ht="15.75" customHeight="1">
      <c r="C504" s="2"/>
    </row>
    <row r="505" spans="3:3" ht="15.75" customHeight="1">
      <c r="C505" s="2"/>
    </row>
    <row r="506" spans="3:3" ht="15.75" customHeight="1">
      <c r="C506" s="2"/>
    </row>
    <row r="507" spans="3:3" ht="15.75" customHeight="1">
      <c r="C507" s="2"/>
    </row>
    <row r="508" spans="3:3" ht="15.75" customHeight="1">
      <c r="C508" s="2"/>
    </row>
    <row r="509" spans="3:3" ht="15.75" customHeight="1">
      <c r="C509" s="2"/>
    </row>
    <row r="510" spans="3:3" ht="15.75" customHeight="1">
      <c r="C510" s="2"/>
    </row>
    <row r="511" spans="3:3" ht="15.75" customHeight="1">
      <c r="C511" s="2"/>
    </row>
    <row r="512" spans="3:3" ht="15.75" customHeight="1">
      <c r="C512" s="2"/>
    </row>
    <row r="513" spans="3:3" ht="15.75" customHeight="1">
      <c r="C513" s="2"/>
    </row>
    <row r="514" spans="3:3" ht="15.75" customHeight="1">
      <c r="C514" s="2"/>
    </row>
    <row r="515" spans="3:3" ht="15.75" customHeight="1">
      <c r="C515" s="2"/>
    </row>
    <row r="516" spans="3:3" ht="15.75" customHeight="1">
      <c r="C516" s="2"/>
    </row>
    <row r="517" spans="3:3" ht="15.75" customHeight="1">
      <c r="C517" s="2"/>
    </row>
    <row r="518" spans="3:3" ht="15.75" customHeight="1">
      <c r="C518" s="2"/>
    </row>
    <row r="519" spans="3:3" ht="15.75" customHeight="1">
      <c r="C519" s="2"/>
    </row>
    <row r="520" spans="3:3" ht="15.75" customHeight="1">
      <c r="C520" s="2"/>
    </row>
    <row r="521" spans="3:3" ht="15.75" customHeight="1">
      <c r="C521" s="2"/>
    </row>
    <row r="522" spans="3:3" ht="15.75" customHeight="1">
      <c r="C522" s="2"/>
    </row>
    <row r="523" spans="3:3" ht="15.75" customHeight="1">
      <c r="C523" s="2"/>
    </row>
    <row r="524" spans="3:3" ht="15.75" customHeight="1">
      <c r="C524" s="2"/>
    </row>
    <row r="525" spans="3:3" ht="15.75" customHeight="1">
      <c r="C525" s="2"/>
    </row>
    <row r="526" spans="3:3" ht="15.75" customHeight="1">
      <c r="C526" s="2"/>
    </row>
    <row r="527" spans="3:3" ht="15.75" customHeight="1">
      <c r="C527" s="2"/>
    </row>
    <row r="528" spans="3:3" ht="15.75" customHeight="1">
      <c r="C528" s="2"/>
    </row>
    <row r="529" spans="3:3" ht="15.75" customHeight="1">
      <c r="C529" s="2"/>
    </row>
    <row r="530" spans="3:3" ht="15.75" customHeight="1">
      <c r="C530" s="2"/>
    </row>
    <row r="531" spans="3:3" ht="15.75" customHeight="1">
      <c r="C531" s="2"/>
    </row>
    <row r="532" spans="3:3" ht="15.75" customHeight="1">
      <c r="C532" s="2"/>
    </row>
    <row r="533" spans="3:3" ht="15.75" customHeight="1">
      <c r="C533" s="2"/>
    </row>
    <row r="534" spans="3:3" ht="15.75" customHeight="1">
      <c r="C534" s="2"/>
    </row>
    <row r="535" spans="3:3" ht="15.75" customHeight="1">
      <c r="C535" s="2"/>
    </row>
    <row r="536" spans="3:3" ht="15.75" customHeight="1">
      <c r="C536" s="2"/>
    </row>
    <row r="537" spans="3:3" ht="15.75" customHeight="1">
      <c r="C537" s="2"/>
    </row>
    <row r="538" spans="3:3" ht="15.75" customHeight="1">
      <c r="C538" s="2"/>
    </row>
    <row r="539" spans="3:3" ht="15.75" customHeight="1">
      <c r="C539" s="2"/>
    </row>
    <row r="540" spans="3:3" ht="15.75" customHeight="1">
      <c r="C540" s="2"/>
    </row>
    <row r="541" spans="3:3" ht="15.75" customHeight="1">
      <c r="C541" s="2"/>
    </row>
    <row r="542" spans="3:3" ht="15.75" customHeight="1">
      <c r="C542" s="2"/>
    </row>
    <row r="543" spans="3:3" ht="15.75" customHeight="1">
      <c r="C543" s="2"/>
    </row>
    <row r="544" spans="3:3" ht="15.75" customHeight="1">
      <c r="C544" s="2"/>
    </row>
    <row r="545" spans="3:3" ht="15.75" customHeight="1">
      <c r="C545" s="2"/>
    </row>
    <row r="546" spans="3:3" ht="15.75" customHeight="1">
      <c r="C546" s="2"/>
    </row>
    <row r="547" spans="3:3" ht="15.75" customHeight="1">
      <c r="C547" s="2"/>
    </row>
    <row r="548" spans="3:3" ht="15.75" customHeight="1">
      <c r="C548" s="2"/>
    </row>
    <row r="549" spans="3:3" ht="15.75" customHeight="1">
      <c r="C549" s="2"/>
    </row>
    <row r="550" spans="3:3" ht="15.75" customHeight="1">
      <c r="C550" s="2"/>
    </row>
    <row r="551" spans="3:3" ht="15.75" customHeight="1">
      <c r="C551" s="2"/>
    </row>
    <row r="552" spans="3:3" ht="15.75" customHeight="1">
      <c r="C552" s="2"/>
    </row>
    <row r="553" spans="3:3" ht="15.75" customHeight="1">
      <c r="C553" s="2"/>
    </row>
    <row r="554" spans="3:3" ht="15.75" customHeight="1">
      <c r="C554" s="2"/>
    </row>
    <row r="555" spans="3:3" ht="15.75" customHeight="1">
      <c r="C555" s="2"/>
    </row>
    <row r="556" spans="3:3" ht="15.75" customHeight="1">
      <c r="C556" s="2"/>
    </row>
    <row r="557" spans="3:3" ht="15.75" customHeight="1">
      <c r="C557" s="2"/>
    </row>
    <row r="558" spans="3:3" ht="15.75" customHeight="1">
      <c r="C558" s="2"/>
    </row>
    <row r="559" spans="3:3" ht="15.75" customHeight="1">
      <c r="C559" s="2"/>
    </row>
    <row r="560" spans="3:3" ht="15.75" customHeight="1">
      <c r="C560" s="2"/>
    </row>
    <row r="561" spans="3:3" ht="15.75" customHeight="1">
      <c r="C561" s="2"/>
    </row>
    <row r="562" spans="3:3" ht="15.75" customHeight="1">
      <c r="C562" s="2"/>
    </row>
    <row r="563" spans="3:3" ht="15.75" customHeight="1">
      <c r="C563" s="2"/>
    </row>
    <row r="564" spans="3:3" ht="15.75" customHeight="1">
      <c r="C564" s="2"/>
    </row>
    <row r="565" spans="3:3" ht="15.75" customHeight="1">
      <c r="C565" s="2"/>
    </row>
    <row r="566" spans="3:3" ht="15.75" customHeight="1">
      <c r="C566" s="2"/>
    </row>
    <row r="567" spans="3:3" ht="15.75" customHeight="1">
      <c r="C567" s="2"/>
    </row>
    <row r="568" spans="3:3" ht="15.75" customHeight="1">
      <c r="C568" s="2"/>
    </row>
    <row r="569" spans="3:3" ht="15.75" customHeight="1">
      <c r="C569" s="2"/>
    </row>
    <row r="570" spans="3:3" ht="15.75" customHeight="1">
      <c r="C570" s="2"/>
    </row>
    <row r="571" spans="3:3" ht="15.75" customHeight="1">
      <c r="C571" s="2"/>
    </row>
    <row r="572" spans="3:3" ht="15.75" customHeight="1">
      <c r="C572" s="2"/>
    </row>
    <row r="573" spans="3:3" ht="15.75" customHeight="1">
      <c r="C573" s="2"/>
    </row>
    <row r="574" spans="3:3" ht="15.75" customHeight="1">
      <c r="C574" s="2"/>
    </row>
    <row r="575" spans="3:3" ht="15.75" customHeight="1">
      <c r="C575" s="2"/>
    </row>
    <row r="576" spans="3:3" ht="15.75" customHeight="1">
      <c r="C576" s="2"/>
    </row>
    <row r="577" spans="3:3" ht="15.75" customHeight="1">
      <c r="C577" s="2"/>
    </row>
    <row r="578" spans="3:3" ht="15.75" customHeight="1">
      <c r="C578" s="2"/>
    </row>
    <row r="579" spans="3:3" ht="15.75" customHeight="1">
      <c r="C579" s="2"/>
    </row>
    <row r="580" spans="3:3" ht="15.75" customHeight="1">
      <c r="C580" s="2"/>
    </row>
    <row r="581" spans="3:3" ht="15.75" customHeight="1">
      <c r="C581" s="2"/>
    </row>
    <row r="582" spans="3:3" ht="15.75" customHeight="1">
      <c r="C582" s="2"/>
    </row>
    <row r="583" spans="3:3" ht="15.75" customHeight="1">
      <c r="C583" s="2"/>
    </row>
    <row r="584" spans="3:3" ht="15.75" customHeight="1">
      <c r="C584" s="2"/>
    </row>
    <row r="585" spans="3:3" ht="15.75" customHeight="1">
      <c r="C585" s="2"/>
    </row>
    <row r="586" spans="3:3" ht="15.75" customHeight="1">
      <c r="C586" s="2"/>
    </row>
    <row r="587" spans="3:3" ht="15.75" customHeight="1">
      <c r="C587" s="2"/>
    </row>
    <row r="588" spans="3:3" ht="15.75" customHeight="1">
      <c r="C588" s="2"/>
    </row>
    <row r="589" spans="3:3" ht="15.75" customHeight="1">
      <c r="C589" s="2"/>
    </row>
    <row r="590" spans="3:3" ht="15.75" customHeight="1">
      <c r="C590" s="2"/>
    </row>
    <row r="591" spans="3:3" ht="15.75" customHeight="1">
      <c r="C591" s="2"/>
    </row>
    <row r="592" spans="3:3" ht="15.75" customHeight="1">
      <c r="C592" s="2"/>
    </row>
    <row r="593" spans="3:3" ht="15.75" customHeight="1">
      <c r="C593" s="2"/>
    </row>
    <row r="594" spans="3:3" ht="15.75" customHeight="1">
      <c r="C594" s="2"/>
    </row>
    <row r="595" spans="3:3" ht="15.75" customHeight="1">
      <c r="C595" s="2"/>
    </row>
    <row r="596" spans="3:3" ht="15.75" customHeight="1">
      <c r="C596" s="2"/>
    </row>
    <row r="597" spans="3:3" ht="15.75" customHeight="1">
      <c r="C597" s="2"/>
    </row>
    <row r="598" spans="3:3" ht="15.75" customHeight="1">
      <c r="C598" s="2"/>
    </row>
    <row r="599" spans="3:3" ht="15.75" customHeight="1">
      <c r="C599" s="2"/>
    </row>
    <row r="600" spans="3:3" ht="15.75" customHeight="1">
      <c r="C600" s="2"/>
    </row>
    <row r="601" spans="3:3" ht="15.75" customHeight="1">
      <c r="C601" s="2"/>
    </row>
    <row r="602" spans="3:3" ht="15.75" customHeight="1">
      <c r="C602" s="2"/>
    </row>
    <row r="603" spans="3:3" ht="15.75" customHeight="1">
      <c r="C603" s="2"/>
    </row>
    <row r="604" spans="3:3" ht="15.75" customHeight="1">
      <c r="C604" s="2"/>
    </row>
    <row r="605" spans="3:3" ht="15.75" customHeight="1">
      <c r="C605" s="2"/>
    </row>
    <row r="606" spans="3:3" ht="15.75" customHeight="1">
      <c r="C606" s="2"/>
    </row>
    <row r="607" spans="3:3" ht="15.75" customHeight="1">
      <c r="C607" s="2"/>
    </row>
    <row r="608" spans="3:3" ht="15.75" customHeight="1">
      <c r="C608" s="2"/>
    </row>
    <row r="609" spans="3:3" ht="15.75" customHeight="1">
      <c r="C609" s="2"/>
    </row>
    <row r="610" spans="3:3" ht="15.75" customHeight="1">
      <c r="C610" s="2"/>
    </row>
    <row r="611" spans="3:3" ht="15.75" customHeight="1">
      <c r="C611" s="2"/>
    </row>
    <row r="612" spans="3:3" ht="15.75" customHeight="1">
      <c r="C612" s="2"/>
    </row>
    <row r="613" spans="3:3" ht="15.75" customHeight="1">
      <c r="C613" s="2"/>
    </row>
    <row r="614" spans="3:3" ht="15.75" customHeight="1">
      <c r="C614" s="2"/>
    </row>
    <row r="615" spans="3:3" ht="15.75" customHeight="1">
      <c r="C615" s="2"/>
    </row>
    <row r="616" spans="3:3" ht="15.75" customHeight="1">
      <c r="C616" s="2"/>
    </row>
    <row r="617" spans="3:3" ht="15.75" customHeight="1">
      <c r="C617" s="2"/>
    </row>
    <row r="618" spans="3:3" ht="15.75" customHeight="1">
      <c r="C618" s="2"/>
    </row>
    <row r="619" spans="3:3" ht="15.75" customHeight="1">
      <c r="C619" s="2"/>
    </row>
    <row r="620" spans="3:3" ht="15.75" customHeight="1">
      <c r="C620" s="2"/>
    </row>
    <row r="621" spans="3:3" ht="15.75" customHeight="1">
      <c r="C621" s="2"/>
    </row>
    <row r="622" spans="3:3" ht="15.75" customHeight="1">
      <c r="C622" s="2"/>
    </row>
    <row r="623" spans="3:3" ht="15.75" customHeight="1">
      <c r="C623" s="2"/>
    </row>
    <row r="624" spans="3:3" ht="15.75" customHeight="1">
      <c r="C624" s="2"/>
    </row>
    <row r="625" spans="3:3" ht="15.75" customHeight="1">
      <c r="C625" s="2"/>
    </row>
    <row r="626" spans="3:3" ht="15.75" customHeight="1">
      <c r="C626" s="2"/>
    </row>
    <row r="627" spans="3:3" ht="15.75" customHeight="1">
      <c r="C627" s="2"/>
    </row>
    <row r="628" spans="3:3" ht="15.75" customHeight="1">
      <c r="C628" s="2"/>
    </row>
    <row r="629" spans="3:3" ht="15.75" customHeight="1">
      <c r="C629" s="2"/>
    </row>
    <row r="630" spans="3:3" ht="15.75" customHeight="1">
      <c r="C630" s="2"/>
    </row>
    <row r="631" spans="3:3" ht="15.75" customHeight="1">
      <c r="C631" s="2"/>
    </row>
    <row r="632" spans="3:3" ht="15.75" customHeight="1">
      <c r="C632" s="2"/>
    </row>
    <row r="633" spans="3:3" ht="15.75" customHeight="1">
      <c r="C633" s="2"/>
    </row>
    <row r="634" spans="3:3" ht="15.75" customHeight="1">
      <c r="C634" s="2"/>
    </row>
    <row r="635" spans="3:3" ht="15.75" customHeight="1">
      <c r="C635" s="2"/>
    </row>
    <row r="636" spans="3:3" ht="15.75" customHeight="1">
      <c r="C636" s="2"/>
    </row>
    <row r="637" spans="3:3" ht="15.75" customHeight="1">
      <c r="C637" s="2"/>
    </row>
    <row r="638" spans="3:3" ht="15.75" customHeight="1">
      <c r="C638" s="2"/>
    </row>
    <row r="639" spans="3:3" ht="15.75" customHeight="1">
      <c r="C639" s="2"/>
    </row>
    <row r="640" spans="3:3" ht="15.75" customHeight="1">
      <c r="C640" s="2"/>
    </row>
    <row r="641" spans="3:3" ht="15.75" customHeight="1">
      <c r="C641" s="2"/>
    </row>
    <row r="642" spans="3:3" ht="15.75" customHeight="1">
      <c r="C642" s="2"/>
    </row>
    <row r="643" spans="3:3" ht="15.75" customHeight="1">
      <c r="C643" s="2"/>
    </row>
    <row r="644" spans="3:3" ht="15.75" customHeight="1">
      <c r="C644" s="2"/>
    </row>
    <row r="645" spans="3:3" ht="15.75" customHeight="1">
      <c r="C645" s="2"/>
    </row>
    <row r="646" spans="3:3" ht="15.75" customHeight="1">
      <c r="C646" s="2"/>
    </row>
    <row r="647" spans="3:3" ht="15.75" customHeight="1">
      <c r="C647" s="2"/>
    </row>
    <row r="648" spans="3:3" ht="15.75" customHeight="1">
      <c r="C648" s="2"/>
    </row>
    <row r="649" spans="3:3" ht="15.75" customHeight="1">
      <c r="C649" s="2"/>
    </row>
    <row r="650" spans="3:3" ht="15.75" customHeight="1">
      <c r="C650" s="2"/>
    </row>
    <row r="651" spans="3:3" ht="15.75" customHeight="1">
      <c r="C651" s="2"/>
    </row>
    <row r="652" spans="3:3" ht="15.75" customHeight="1">
      <c r="C652" s="2"/>
    </row>
    <row r="653" spans="3:3" ht="15.75" customHeight="1">
      <c r="C653" s="2"/>
    </row>
    <row r="654" spans="3:3" ht="15.75" customHeight="1">
      <c r="C654" s="2"/>
    </row>
    <row r="655" spans="3:3" ht="15.75" customHeight="1">
      <c r="C655" s="2"/>
    </row>
    <row r="656" spans="3:3" ht="15.75" customHeight="1">
      <c r="C656" s="2"/>
    </row>
    <row r="657" spans="3:3" ht="15.75" customHeight="1">
      <c r="C657" s="2"/>
    </row>
    <row r="658" spans="3:3" ht="15.75" customHeight="1">
      <c r="C658" s="2"/>
    </row>
    <row r="659" spans="3:3" ht="15.75" customHeight="1">
      <c r="C659" s="2"/>
    </row>
    <row r="660" spans="3:3" ht="15.75" customHeight="1">
      <c r="C660" s="2"/>
    </row>
    <row r="661" spans="3:3" ht="15.75" customHeight="1">
      <c r="C661" s="2"/>
    </row>
    <row r="662" spans="3:3" ht="15.75" customHeight="1">
      <c r="C662" s="2"/>
    </row>
    <row r="663" spans="3:3" ht="15.75" customHeight="1">
      <c r="C663" s="2"/>
    </row>
    <row r="664" spans="3:3" ht="15.75" customHeight="1">
      <c r="C664" s="2"/>
    </row>
    <row r="665" spans="3:3" ht="15.75" customHeight="1">
      <c r="C665" s="2"/>
    </row>
    <row r="666" spans="3:3" ht="15.75" customHeight="1">
      <c r="C666" s="2"/>
    </row>
    <row r="667" spans="3:3" ht="15.75" customHeight="1">
      <c r="C667" s="2"/>
    </row>
    <row r="668" spans="3:3" ht="15.75" customHeight="1">
      <c r="C668" s="2"/>
    </row>
    <row r="669" spans="3:3" ht="15.75" customHeight="1">
      <c r="C669" s="2"/>
    </row>
    <row r="670" spans="3:3" ht="15.75" customHeight="1">
      <c r="C670" s="2"/>
    </row>
    <row r="671" spans="3:3" ht="15.75" customHeight="1">
      <c r="C671" s="2"/>
    </row>
    <row r="672" spans="3:3" ht="15.75" customHeight="1">
      <c r="C672" s="2"/>
    </row>
    <row r="673" spans="3:3" ht="15.75" customHeight="1">
      <c r="C673" s="2"/>
    </row>
    <row r="674" spans="3:3" ht="15.75" customHeight="1">
      <c r="C674" s="2"/>
    </row>
    <row r="675" spans="3:3" ht="15.75" customHeight="1">
      <c r="C675" s="2"/>
    </row>
    <row r="676" spans="3:3" ht="15.75" customHeight="1">
      <c r="C676" s="2"/>
    </row>
    <row r="677" spans="3:3" ht="15.75" customHeight="1">
      <c r="C677" s="2"/>
    </row>
    <row r="678" spans="3:3" ht="15.75" customHeight="1">
      <c r="C678" s="2"/>
    </row>
    <row r="679" spans="3:3" ht="15.75" customHeight="1">
      <c r="C679" s="2"/>
    </row>
    <row r="680" spans="3:3" ht="15.75" customHeight="1">
      <c r="C680" s="2"/>
    </row>
    <row r="681" spans="3:3" ht="15.75" customHeight="1">
      <c r="C681" s="2"/>
    </row>
    <row r="682" spans="3:3" ht="15.75" customHeight="1">
      <c r="C682" s="2"/>
    </row>
    <row r="683" spans="3:3" ht="15.75" customHeight="1">
      <c r="C683" s="2"/>
    </row>
    <row r="684" spans="3:3" ht="15.75" customHeight="1">
      <c r="C684" s="2"/>
    </row>
    <row r="685" spans="3:3" ht="15.75" customHeight="1">
      <c r="C685" s="2"/>
    </row>
    <row r="686" spans="3:3" ht="15.75" customHeight="1">
      <c r="C686" s="2"/>
    </row>
    <row r="687" spans="3:3" ht="15.75" customHeight="1">
      <c r="C687" s="2"/>
    </row>
    <row r="688" spans="3:3" ht="15.75" customHeight="1">
      <c r="C688" s="2"/>
    </row>
    <row r="689" spans="3:3" ht="15.75" customHeight="1">
      <c r="C689" s="2"/>
    </row>
    <row r="690" spans="3:3" ht="15.75" customHeight="1">
      <c r="C690" s="2"/>
    </row>
    <row r="691" spans="3:3" ht="15.75" customHeight="1">
      <c r="C691" s="2"/>
    </row>
    <row r="692" spans="3:3" ht="15.75" customHeight="1">
      <c r="C692" s="2"/>
    </row>
    <row r="693" spans="3:3" ht="15.75" customHeight="1">
      <c r="C693" s="2"/>
    </row>
    <row r="694" spans="3:3" ht="15.75" customHeight="1">
      <c r="C694" s="2"/>
    </row>
    <row r="695" spans="3:3" ht="15.75" customHeight="1">
      <c r="C695" s="2"/>
    </row>
    <row r="696" spans="3:3" ht="15.75" customHeight="1">
      <c r="C696" s="2"/>
    </row>
    <row r="697" spans="3:3" ht="15.75" customHeight="1">
      <c r="C697" s="2"/>
    </row>
    <row r="698" spans="3:3" ht="15.75" customHeight="1">
      <c r="C698" s="2"/>
    </row>
    <row r="699" spans="3:3" ht="15.75" customHeight="1">
      <c r="C699" s="2"/>
    </row>
    <row r="700" spans="3:3" ht="15.75" customHeight="1">
      <c r="C700" s="2"/>
    </row>
    <row r="701" spans="3:3" ht="15.75" customHeight="1">
      <c r="C701" s="2"/>
    </row>
    <row r="702" spans="3:3" ht="15.75" customHeight="1">
      <c r="C702" s="2"/>
    </row>
    <row r="703" spans="3:3" ht="15.75" customHeight="1">
      <c r="C703" s="2"/>
    </row>
    <row r="704" spans="3:3" ht="15.75" customHeight="1">
      <c r="C704" s="2"/>
    </row>
    <row r="705" spans="3:3" ht="15.75" customHeight="1">
      <c r="C705" s="2"/>
    </row>
    <row r="706" spans="3:3" ht="15.75" customHeight="1">
      <c r="C706" s="2"/>
    </row>
    <row r="707" spans="3:3" ht="15.75" customHeight="1">
      <c r="C707" s="2"/>
    </row>
    <row r="708" spans="3:3" ht="15.75" customHeight="1">
      <c r="C708" s="2"/>
    </row>
    <row r="709" spans="3:3" ht="15.75" customHeight="1">
      <c r="C709" s="2"/>
    </row>
    <row r="710" spans="3:3" ht="15.75" customHeight="1">
      <c r="C710" s="2"/>
    </row>
    <row r="711" spans="3:3" ht="15.75" customHeight="1">
      <c r="C711" s="2"/>
    </row>
    <row r="712" spans="3:3" ht="15.75" customHeight="1">
      <c r="C712" s="2"/>
    </row>
    <row r="713" spans="3:3" ht="15.75" customHeight="1">
      <c r="C713" s="2"/>
    </row>
    <row r="714" spans="3:3" ht="15.75" customHeight="1">
      <c r="C714" s="2"/>
    </row>
    <row r="715" spans="3:3" ht="15.75" customHeight="1">
      <c r="C715" s="2"/>
    </row>
    <row r="716" spans="3:3" ht="15.75" customHeight="1">
      <c r="C716" s="2"/>
    </row>
    <row r="717" spans="3:3" ht="15.75" customHeight="1">
      <c r="C717" s="2"/>
    </row>
    <row r="718" spans="3:3" ht="15.75" customHeight="1">
      <c r="C718" s="2"/>
    </row>
    <row r="719" spans="3:3" ht="15.75" customHeight="1">
      <c r="C719" s="2"/>
    </row>
    <row r="720" spans="3:3" ht="15.75" customHeight="1">
      <c r="C720" s="2"/>
    </row>
    <row r="721" spans="3:3" ht="15.75" customHeight="1">
      <c r="C721" s="2"/>
    </row>
    <row r="722" spans="3:3" ht="15.75" customHeight="1">
      <c r="C722" s="2"/>
    </row>
    <row r="723" spans="3:3" ht="15.75" customHeight="1">
      <c r="C723" s="2"/>
    </row>
    <row r="724" spans="3:3" ht="15.75" customHeight="1">
      <c r="C724" s="2"/>
    </row>
    <row r="725" spans="3:3" ht="15.75" customHeight="1">
      <c r="C725" s="2"/>
    </row>
    <row r="726" spans="3:3" ht="15.75" customHeight="1">
      <c r="C726" s="2"/>
    </row>
    <row r="727" spans="3:3" ht="15.75" customHeight="1">
      <c r="C727" s="2"/>
    </row>
    <row r="728" spans="3:3" ht="15.75" customHeight="1">
      <c r="C728" s="2"/>
    </row>
    <row r="729" spans="3:3" ht="15.75" customHeight="1">
      <c r="C729" s="2"/>
    </row>
    <row r="730" spans="3:3" ht="15.75" customHeight="1">
      <c r="C730" s="2"/>
    </row>
    <row r="731" spans="3:3" ht="15.75" customHeight="1">
      <c r="C731" s="2"/>
    </row>
    <row r="732" spans="3:3" ht="15.75" customHeight="1">
      <c r="C732" s="2"/>
    </row>
    <row r="733" spans="3:3" ht="15.75" customHeight="1">
      <c r="C733" s="2"/>
    </row>
    <row r="734" spans="3:3" ht="15.75" customHeight="1">
      <c r="C734" s="2"/>
    </row>
    <row r="735" spans="3:3" ht="15.75" customHeight="1">
      <c r="C735" s="2"/>
    </row>
    <row r="736" spans="3:3" ht="15.75" customHeight="1">
      <c r="C736" s="2"/>
    </row>
    <row r="737" spans="3:3" ht="15.75" customHeight="1">
      <c r="C737" s="2"/>
    </row>
    <row r="738" spans="3:3" ht="15.75" customHeight="1">
      <c r="C738" s="2"/>
    </row>
    <row r="739" spans="3:3" ht="15.75" customHeight="1">
      <c r="C739" s="2"/>
    </row>
    <row r="740" spans="3:3" ht="15.75" customHeight="1">
      <c r="C740" s="2"/>
    </row>
    <row r="741" spans="3:3" ht="15.75" customHeight="1">
      <c r="C741" s="2"/>
    </row>
    <row r="742" spans="3:3" ht="15.75" customHeight="1">
      <c r="C742" s="2"/>
    </row>
    <row r="743" spans="3:3" ht="15.75" customHeight="1">
      <c r="C743" s="2"/>
    </row>
    <row r="744" spans="3:3" ht="15.75" customHeight="1">
      <c r="C744" s="2"/>
    </row>
    <row r="745" spans="3:3" ht="15.75" customHeight="1">
      <c r="C745" s="2"/>
    </row>
    <row r="746" spans="3:3" ht="15.75" customHeight="1">
      <c r="C746" s="2"/>
    </row>
    <row r="747" spans="3:3" ht="15.75" customHeight="1">
      <c r="C747" s="2"/>
    </row>
    <row r="748" spans="3:3" ht="15.75" customHeight="1">
      <c r="C748" s="2"/>
    </row>
    <row r="749" spans="3:3" ht="15.75" customHeight="1">
      <c r="C749" s="2"/>
    </row>
    <row r="750" spans="3:3" ht="15.75" customHeight="1">
      <c r="C750" s="2"/>
    </row>
    <row r="751" spans="3:3" ht="15.75" customHeight="1">
      <c r="C751" s="2"/>
    </row>
    <row r="752" spans="3:3" ht="15.75" customHeight="1">
      <c r="C752" s="2"/>
    </row>
    <row r="753" spans="3:3" ht="15.75" customHeight="1">
      <c r="C753" s="2"/>
    </row>
    <row r="754" spans="3:3" ht="15.75" customHeight="1">
      <c r="C754" s="2"/>
    </row>
    <row r="755" spans="3:3" ht="15.75" customHeight="1">
      <c r="C755" s="2"/>
    </row>
    <row r="756" spans="3:3" ht="15.75" customHeight="1">
      <c r="C756" s="2"/>
    </row>
    <row r="757" spans="3:3" ht="15.75" customHeight="1">
      <c r="C757" s="2"/>
    </row>
    <row r="758" spans="3:3" ht="15.75" customHeight="1">
      <c r="C758" s="2"/>
    </row>
    <row r="759" spans="3:3" ht="15.75" customHeight="1">
      <c r="C759" s="2"/>
    </row>
    <row r="760" spans="3:3" ht="15.75" customHeight="1">
      <c r="C760" s="2"/>
    </row>
    <row r="761" spans="3:3" ht="15.75" customHeight="1">
      <c r="C761" s="2"/>
    </row>
    <row r="762" spans="3:3" ht="15.75" customHeight="1">
      <c r="C762" s="2"/>
    </row>
    <row r="763" spans="3:3" ht="15.75" customHeight="1">
      <c r="C763" s="2"/>
    </row>
    <row r="764" spans="3:3" ht="15.75" customHeight="1">
      <c r="C764" s="2"/>
    </row>
    <row r="765" spans="3:3" ht="15.75" customHeight="1">
      <c r="C765" s="2"/>
    </row>
    <row r="766" spans="3:3" ht="15.75" customHeight="1">
      <c r="C766" s="2"/>
    </row>
    <row r="767" spans="3:3" ht="15.75" customHeight="1">
      <c r="C767" s="2"/>
    </row>
    <row r="768" spans="3:3" ht="15.75" customHeight="1">
      <c r="C768" s="2"/>
    </row>
    <row r="769" spans="3:3" ht="15.75" customHeight="1">
      <c r="C769" s="2"/>
    </row>
    <row r="770" spans="3:3" ht="15.75" customHeight="1">
      <c r="C770" s="2"/>
    </row>
    <row r="771" spans="3:3" ht="15.75" customHeight="1">
      <c r="C771" s="2"/>
    </row>
    <row r="772" spans="3:3" ht="15.75" customHeight="1">
      <c r="C772" s="2"/>
    </row>
    <row r="773" spans="3:3" ht="15.75" customHeight="1">
      <c r="C773" s="2"/>
    </row>
    <row r="774" spans="3:3" ht="15.75" customHeight="1">
      <c r="C774" s="2"/>
    </row>
    <row r="775" spans="3:3" ht="15.75" customHeight="1">
      <c r="C775" s="2"/>
    </row>
    <row r="776" spans="3:3" ht="15.75" customHeight="1">
      <c r="C776" s="2"/>
    </row>
    <row r="777" spans="3:3" ht="15.75" customHeight="1">
      <c r="C777" s="2"/>
    </row>
    <row r="778" spans="3:3" ht="15.75" customHeight="1">
      <c r="C778" s="2"/>
    </row>
    <row r="779" spans="3:3" ht="15.75" customHeight="1">
      <c r="C779" s="2"/>
    </row>
    <row r="780" spans="3:3" ht="15.75" customHeight="1">
      <c r="C780" s="2"/>
    </row>
    <row r="781" spans="3:3" ht="15.75" customHeight="1">
      <c r="C781" s="2"/>
    </row>
    <row r="782" spans="3:3" ht="15.75" customHeight="1">
      <c r="C782" s="2"/>
    </row>
    <row r="783" spans="3:3" ht="15.75" customHeight="1">
      <c r="C783" s="2"/>
    </row>
    <row r="784" spans="3:3" ht="15.75" customHeight="1">
      <c r="C784" s="2"/>
    </row>
    <row r="785" spans="3:3" ht="15.75" customHeight="1">
      <c r="C785" s="2"/>
    </row>
    <row r="786" spans="3:3" ht="15.75" customHeight="1">
      <c r="C786" s="2"/>
    </row>
    <row r="787" spans="3:3" ht="15.75" customHeight="1">
      <c r="C787" s="2"/>
    </row>
    <row r="788" spans="3:3" ht="15.75" customHeight="1">
      <c r="C788" s="2"/>
    </row>
    <row r="789" spans="3:3" ht="15.75" customHeight="1">
      <c r="C789" s="2"/>
    </row>
    <row r="790" spans="3:3" ht="15.75" customHeight="1">
      <c r="C790" s="2"/>
    </row>
    <row r="791" spans="3:3" ht="15.75" customHeight="1">
      <c r="C791" s="2"/>
    </row>
    <row r="792" spans="3:3" ht="15.75" customHeight="1">
      <c r="C792" s="2"/>
    </row>
    <row r="793" spans="3:3" ht="15.75" customHeight="1">
      <c r="C793" s="2"/>
    </row>
    <row r="794" spans="3:3" ht="15.75" customHeight="1">
      <c r="C794" s="2"/>
    </row>
    <row r="795" spans="3:3" ht="15.75" customHeight="1">
      <c r="C795" s="2"/>
    </row>
    <row r="796" spans="3:3" ht="15.75" customHeight="1">
      <c r="C796" s="2"/>
    </row>
    <row r="797" spans="3:3" ht="15.75" customHeight="1">
      <c r="C797" s="2"/>
    </row>
    <row r="798" spans="3:3" ht="15.75" customHeight="1">
      <c r="C798" s="2"/>
    </row>
    <row r="799" spans="3:3" ht="15.75" customHeight="1">
      <c r="C799" s="2"/>
    </row>
    <row r="800" spans="3:3" ht="15.75" customHeight="1">
      <c r="C800" s="2"/>
    </row>
    <row r="801" spans="3:3" ht="15.75" customHeight="1">
      <c r="C801" s="2"/>
    </row>
    <row r="802" spans="3:3" ht="15.75" customHeight="1">
      <c r="C802" s="2"/>
    </row>
    <row r="803" spans="3:3" ht="15.75" customHeight="1">
      <c r="C803" s="2"/>
    </row>
    <row r="804" spans="3:3" ht="15.75" customHeight="1">
      <c r="C804" s="2"/>
    </row>
    <row r="805" spans="3:3" ht="15.75" customHeight="1">
      <c r="C805" s="2"/>
    </row>
    <row r="806" spans="3:3" ht="15.75" customHeight="1">
      <c r="C806" s="2"/>
    </row>
    <row r="807" spans="3:3" ht="15.75" customHeight="1">
      <c r="C807" s="2"/>
    </row>
    <row r="808" spans="3:3" ht="15.75" customHeight="1">
      <c r="C808" s="2"/>
    </row>
    <row r="809" spans="3:3" ht="15.75" customHeight="1">
      <c r="C809" s="2"/>
    </row>
    <row r="810" spans="3:3" ht="15.75" customHeight="1">
      <c r="C810" s="2"/>
    </row>
    <row r="811" spans="3:3" ht="15.75" customHeight="1">
      <c r="C811" s="2"/>
    </row>
    <row r="812" spans="3:3" ht="15.75" customHeight="1">
      <c r="C812" s="2"/>
    </row>
    <row r="813" spans="3:3" ht="15.75" customHeight="1">
      <c r="C813" s="2"/>
    </row>
    <row r="814" spans="3:3" ht="15.75" customHeight="1">
      <c r="C814" s="2"/>
    </row>
    <row r="815" spans="3:3" ht="15.75" customHeight="1">
      <c r="C815" s="2"/>
    </row>
    <row r="816" spans="3:3" ht="15.75" customHeight="1">
      <c r="C816" s="2"/>
    </row>
    <row r="817" spans="3:3" ht="15.75" customHeight="1">
      <c r="C817" s="2"/>
    </row>
    <row r="818" spans="3:3" ht="15.75" customHeight="1">
      <c r="C818" s="2"/>
    </row>
    <row r="819" spans="3:3" ht="15.75" customHeight="1">
      <c r="C819" s="2"/>
    </row>
    <row r="820" spans="3:3" ht="15.75" customHeight="1">
      <c r="C820" s="2"/>
    </row>
    <row r="821" spans="3:3" ht="15.75" customHeight="1">
      <c r="C821" s="2"/>
    </row>
    <row r="822" spans="3:3" ht="15.75" customHeight="1">
      <c r="C822" s="2"/>
    </row>
    <row r="823" spans="3:3" ht="15.75" customHeight="1">
      <c r="C823" s="2"/>
    </row>
    <row r="824" spans="3:3" ht="15.75" customHeight="1">
      <c r="C824" s="2"/>
    </row>
    <row r="825" spans="3:3" ht="15.75" customHeight="1">
      <c r="C825" s="2"/>
    </row>
    <row r="826" spans="3:3" ht="15.75" customHeight="1">
      <c r="C826" s="2"/>
    </row>
    <row r="827" spans="3:3" ht="15.75" customHeight="1">
      <c r="C827" s="2"/>
    </row>
    <row r="828" spans="3:3" ht="15.75" customHeight="1">
      <c r="C828" s="2"/>
    </row>
    <row r="829" spans="3:3" ht="15.75" customHeight="1">
      <c r="C829" s="2"/>
    </row>
    <row r="830" spans="3:3" ht="15.75" customHeight="1">
      <c r="C830" s="2"/>
    </row>
    <row r="831" spans="3:3" ht="15.75" customHeight="1">
      <c r="C831" s="2"/>
    </row>
    <row r="832" spans="3:3" ht="15.75" customHeight="1">
      <c r="C832" s="2"/>
    </row>
    <row r="833" spans="3:3" ht="15.75" customHeight="1">
      <c r="C833" s="2"/>
    </row>
    <row r="834" spans="3:3" ht="15.75" customHeight="1">
      <c r="C834" s="2"/>
    </row>
    <row r="835" spans="3:3" ht="15.75" customHeight="1">
      <c r="C835" s="2"/>
    </row>
    <row r="836" spans="3:3" ht="15.75" customHeight="1">
      <c r="C836" s="2"/>
    </row>
    <row r="837" spans="3:3" ht="15.75" customHeight="1">
      <c r="C837" s="2"/>
    </row>
    <row r="838" spans="3:3" ht="15.75" customHeight="1">
      <c r="C838" s="2"/>
    </row>
    <row r="839" spans="3:3" ht="15.75" customHeight="1">
      <c r="C839" s="2"/>
    </row>
    <row r="840" spans="3:3" ht="15.75" customHeight="1">
      <c r="C840" s="2"/>
    </row>
    <row r="841" spans="3:3" ht="15.75" customHeight="1">
      <c r="C841" s="2"/>
    </row>
    <row r="842" spans="3:3" ht="15.75" customHeight="1">
      <c r="C842" s="2"/>
    </row>
    <row r="843" spans="3:3" ht="15.75" customHeight="1">
      <c r="C843" s="2"/>
    </row>
    <row r="844" spans="3:3" ht="15.75" customHeight="1">
      <c r="C844" s="2"/>
    </row>
    <row r="845" spans="3:3" ht="15.75" customHeight="1">
      <c r="C845" s="2"/>
    </row>
    <row r="846" spans="3:3" ht="15.75" customHeight="1">
      <c r="C846" s="2"/>
    </row>
    <row r="847" spans="3:3" ht="15.75" customHeight="1">
      <c r="C847" s="2"/>
    </row>
    <row r="848" spans="3:3" ht="15.75" customHeight="1">
      <c r="C848" s="2"/>
    </row>
    <row r="849" spans="3:3" ht="15.75" customHeight="1">
      <c r="C849" s="2"/>
    </row>
    <row r="850" spans="3:3" ht="15.75" customHeight="1">
      <c r="C850" s="2"/>
    </row>
    <row r="851" spans="3:3" ht="15.75" customHeight="1">
      <c r="C851" s="2"/>
    </row>
    <row r="852" spans="3:3" ht="15.75" customHeight="1">
      <c r="C852" s="2"/>
    </row>
    <row r="853" spans="3:3" ht="15.75" customHeight="1">
      <c r="C853" s="2"/>
    </row>
    <row r="854" spans="3:3" ht="15.75" customHeight="1">
      <c r="C854" s="2"/>
    </row>
    <row r="855" spans="3:3" ht="15.75" customHeight="1">
      <c r="C855" s="2"/>
    </row>
    <row r="856" spans="3:3" ht="15.75" customHeight="1">
      <c r="C856" s="2"/>
    </row>
    <row r="857" spans="3:3" ht="15.75" customHeight="1">
      <c r="C857" s="2"/>
    </row>
    <row r="858" spans="3:3" ht="15.75" customHeight="1">
      <c r="C858" s="2"/>
    </row>
    <row r="859" spans="3:3" ht="15.75" customHeight="1">
      <c r="C859" s="2"/>
    </row>
    <row r="860" spans="3:3" ht="15.75" customHeight="1">
      <c r="C860" s="2"/>
    </row>
    <row r="861" spans="3:3" ht="15.75" customHeight="1">
      <c r="C861" s="2"/>
    </row>
    <row r="862" spans="3:3" ht="15.75" customHeight="1">
      <c r="C862" s="2"/>
    </row>
    <row r="863" spans="3:3" ht="15.75" customHeight="1">
      <c r="C863" s="2"/>
    </row>
    <row r="864" spans="3:3" ht="15.75" customHeight="1">
      <c r="C864" s="2"/>
    </row>
    <row r="865" spans="3:3" ht="15.75" customHeight="1">
      <c r="C865" s="2"/>
    </row>
    <row r="866" spans="3:3" ht="15.75" customHeight="1">
      <c r="C866" s="2"/>
    </row>
    <row r="867" spans="3:3" ht="15.75" customHeight="1">
      <c r="C867" s="2"/>
    </row>
    <row r="868" spans="3:3" ht="15.75" customHeight="1">
      <c r="C868" s="2"/>
    </row>
    <row r="869" spans="3:3" ht="15.75" customHeight="1">
      <c r="C869" s="2"/>
    </row>
    <row r="870" spans="3:3" ht="15.75" customHeight="1">
      <c r="C870" s="2"/>
    </row>
    <row r="871" spans="3:3" ht="15.75" customHeight="1">
      <c r="C871" s="2"/>
    </row>
    <row r="872" spans="3:3" ht="15.75" customHeight="1">
      <c r="C872" s="2"/>
    </row>
    <row r="873" spans="3:3" ht="15.75" customHeight="1">
      <c r="C873" s="2"/>
    </row>
    <row r="874" spans="3:3" ht="15.75" customHeight="1">
      <c r="C874" s="2"/>
    </row>
    <row r="875" spans="3:3" ht="15.75" customHeight="1">
      <c r="C875" s="2"/>
    </row>
    <row r="876" spans="3:3" ht="15.75" customHeight="1">
      <c r="C876" s="2"/>
    </row>
    <row r="877" spans="3:3" ht="15.75" customHeight="1">
      <c r="C877" s="2"/>
    </row>
    <row r="878" spans="3:3" ht="15.75" customHeight="1">
      <c r="C878" s="2"/>
    </row>
    <row r="879" spans="3:3" ht="15.75" customHeight="1">
      <c r="C879" s="2"/>
    </row>
    <row r="880" spans="3:3" ht="15.75" customHeight="1">
      <c r="C880" s="2"/>
    </row>
    <row r="881" spans="3:3" ht="15.75" customHeight="1">
      <c r="C881" s="2"/>
    </row>
    <row r="882" spans="3:3" ht="15.75" customHeight="1">
      <c r="C882" s="2"/>
    </row>
    <row r="883" spans="3:3" ht="15.75" customHeight="1">
      <c r="C883" s="2"/>
    </row>
    <row r="884" spans="3:3" ht="15.75" customHeight="1">
      <c r="C884" s="2"/>
    </row>
    <row r="885" spans="3:3" ht="15.75" customHeight="1">
      <c r="C885" s="2"/>
    </row>
    <row r="886" spans="3:3" ht="15.75" customHeight="1">
      <c r="C886" s="2"/>
    </row>
    <row r="887" spans="3:3" ht="15.75" customHeight="1">
      <c r="C887" s="2"/>
    </row>
    <row r="888" spans="3:3" ht="15.75" customHeight="1">
      <c r="C888" s="2"/>
    </row>
    <row r="889" spans="3:3" ht="15.75" customHeight="1">
      <c r="C889" s="2"/>
    </row>
    <row r="890" spans="3:3" ht="15.75" customHeight="1">
      <c r="C890" s="2"/>
    </row>
    <row r="891" spans="3:3" ht="15.75" customHeight="1">
      <c r="C891" s="2"/>
    </row>
    <row r="892" spans="3:3" ht="15.75" customHeight="1">
      <c r="C892" s="2"/>
    </row>
    <row r="893" spans="3:3" ht="15.75" customHeight="1">
      <c r="C893" s="2"/>
    </row>
    <row r="894" spans="3:3" ht="15.75" customHeight="1">
      <c r="C894" s="2"/>
    </row>
    <row r="895" spans="3:3" ht="15.75" customHeight="1">
      <c r="C895" s="2"/>
    </row>
    <row r="896" spans="3:3" ht="15.75" customHeight="1">
      <c r="C896" s="2"/>
    </row>
    <row r="897" spans="3:3" ht="15.75" customHeight="1">
      <c r="C897" s="2"/>
    </row>
    <row r="898" spans="3:3" ht="15.75" customHeight="1">
      <c r="C898" s="2"/>
    </row>
    <row r="899" spans="3:3" ht="15.75" customHeight="1">
      <c r="C899" s="2"/>
    </row>
    <row r="900" spans="3:3" ht="15.75" customHeight="1">
      <c r="C900" s="2"/>
    </row>
    <row r="901" spans="3:3" ht="15.75" customHeight="1">
      <c r="C901" s="2"/>
    </row>
    <row r="902" spans="3:3" ht="15.75" customHeight="1">
      <c r="C902" s="2"/>
    </row>
    <row r="903" spans="3:3" ht="15.75" customHeight="1">
      <c r="C903" s="2"/>
    </row>
    <row r="904" spans="3:3" ht="15.75" customHeight="1">
      <c r="C904" s="2"/>
    </row>
    <row r="905" spans="3:3" ht="15.75" customHeight="1">
      <c r="C905" s="2"/>
    </row>
    <row r="906" spans="3:3" ht="15.75" customHeight="1">
      <c r="C906" s="2"/>
    </row>
    <row r="907" spans="3:3" ht="15.75" customHeight="1">
      <c r="C907" s="2"/>
    </row>
    <row r="908" spans="3:3" ht="15.75" customHeight="1">
      <c r="C908" s="2"/>
    </row>
    <row r="909" spans="3:3" ht="15.75" customHeight="1">
      <c r="C909" s="2"/>
    </row>
    <row r="910" spans="3:3" ht="15.75" customHeight="1">
      <c r="C910" s="2"/>
    </row>
    <row r="911" spans="3:3" ht="15.75" customHeight="1">
      <c r="C911" s="2"/>
    </row>
    <row r="912" spans="3:3" ht="15.75" customHeight="1">
      <c r="C912" s="2"/>
    </row>
    <row r="913" spans="3:3" ht="15.75" customHeight="1">
      <c r="C913" s="2"/>
    </row>
    <row r="914" spans="3:3" ht="15.75" customHeight="1">
      <c r="C914" s="2"/>
    </row>
    <row r="915" spans="3:3" ht="15.75" customHeight="1">
      <c r="C915" s="2"/>
    </row>
    <row r="916" spans="3:3" ht="15.75" customHeight="1">
      <c r="C916" s="2"/>
    </row>
    <row r="917" spans="3:3" ht="15.75" customHeight="1">
      <c r="C917" s="2"/>
    </row>
    <row r="918" spans="3:3" ht="15.75" customHeight="1">
      <c r="C918" s="2"/>
    </row>
    <row r="919" spans="3:3" ht="15.75" customHeight="1">
      <c r="C919" s="2"/>
    </row>
    <row r="920" spans="3:3" ht="15.75" customHeight="1">
      <c r="C920" s="2"/>
    </row>
    <row r="921" spans="3:3" ht="15.75" customHeight="1">
      <c r="C921" s="2"/>
    </row>
    <row r="922" spans="3:3" ht="15.75" customHeight="1">
      <c r="C922" s="2"/>
    </row>
    <row r="923" spans="3:3" ht="15.75" customHeight="1">
      <c r="C923" s="2"/>
    </row>
    <row r="924" spans="3:3" ht="15.75" customHeight="1">
      <c r="C924" s="2"/>
    </row>
    <row r="925" spans="3:3" ht="15.75" customHeight="1">
      <c r="C925" s="2"/>
    </row>
    <row r="926" spans="3:3" ht="15.75" customHeight="1">
      <c r="C926" s="2"/>
    </row>
    <row r="927" spans="3:3" ht="15.75" customHeight="1">
      <c r="C927" s="2"/>
    </row>
    <row r="928" spans="3:3" ht="15.75" customHeight="1">
      <c r="C928" s="2"/>
    </row>
    <row r="929" spans="3:3" ht="15.75" customHeight="1">
      <c r="C929" s="2"/>
    </row>
    <row r="930" spans="3:3" ht="15.75" customHeight="1">
      <c r="C930" s="2"/>
    </row>
    <row r="931" spans="3:3" ht="15.75" customHeight="1">
      <c r="C931" s="2"/>
    </row>
    <row r="932" spans="3:3" ht="15.75" customHeight="1">
      <c r="C932" s="2"/>
    </row>
    <row r="933" spans="3:3" ht="15.75" customHeight="1">
      <c r="C933" s="2"/>
    </row>
    <row r="934" spans="3:3" ht="15.75" customHeight="1">
      <c r="C934" s="2"/>
    </row>
    <row r="935" spans="3:3" ht="15.75" customHeight="1">
      <c r="C935" s="2"/>
    </row>
    <row r="936" spans="3:3" ht="15.75" customHeight="1">
      <c r="C936" s="2"/>
    </row>
    <row r="937" spans="3:3" ht="15.75" customHeight="1">
      <c r="C937" s="2"/>
    </row>
    <row r="938" spans="3:3" ht="15.75" customHeight="1">
      <c r="C938" s="2"/>
    </row>
    <row r="939" spans="3:3" ht="15.75" customHeight="1">
      <c r="C939" s="2"/>
    </row>
    <row r="940" spans="3:3" ht="15.75" customHeight="1">
      <c r="C940" s="2"/>
    </row>
    <row r="941" spans="3:3" ht="15.75" customHeight="1">
      <c r="C941" s="2"/>
    </row>
    <row r="942" spans="3:3" ht="15.75" customHeight="1">
      <c r="C942" s="2"/>
    </row>
    <row r="943" spans="3:3" ht="15.75" customHeight="1">
      <c r="C943" s="2"/>
    </row>
    <row r="944" spans="3:3" ht="15.75" customHeight="1">
      <c r="C944" s="2"/>
    </row>
    <row r="945" spans="3:3" ht="15.75" customHeight="1">
      <c r="C945" s="2"/>
    </row>
    <row r="946" spans="3:3" ht="15.75" customHeight="1">
      <c r="C946" s="2"/>
    </row>
    <row r="947" spans="3:3" ht="15.75" customHeight="1">
      <c r="C947" s="2"/>
    </row>
    <row r="948" spans="3:3" ht="15.75" customHeight="1">
      <c r="C948" s="2"/>
    </row>
    <row r="949" spans="3:3" ht="15.75" customHeight="1">
      <c r="C949" s="2"/>
    </row>
    <row r="950" spans="3:3" ht="15.75" customHeight="1">
      <c r="C950" s="2"/>
    </row>
    <row r="951" spans="3:3" ht="15.75" customHeight="1">
      <c r="C951" s="2"/>
    </row>
    <row r="952" spans="3:3" ht="15.75" customHeight="1">
      <c r="C952" s="2"/>
    </row>
    <row r="953" spans="3:3" ht="15.75" customHeight="1">
      <c r="C953" s="2"/>
    </row>
    <row r="954" spans="3:3" ht="15.75" customHeight="1">
      <c r="C954" s="2"/>
    </row>
    <row r="955" spans="3:3" ht="15.75" customHeight="1">
      <c r="C955" s="2"/>
    </row>
    <row r="956" spans="3:3" ht="15.75" customHeight="1">
      <c r="C956" s="2"/>
    </row>
    <row r="957" spans="3:3" ht="15.75" customHeight="1">
      <c r="C957" s="2"/>
    </row>
    <row r="958" spans="3:3" ht="15.75" customHeight="1">
      <c r="C958" s="2"/>
    </row>
    <row r="959" spans="3:3" ht="15.75" customHeight="1">
      <c r="C959" s="2"/>
    </row>
    <row r="960" spans="3:3" ht="15.75" customHeight="1">
      <c r="C960" s="2"/>
    </row>
    <row r="961" spans="3:3" ht="15.75" customHeight="1">
      <c r="C961" s="2"/>
    </row>
    <row r="962" spans="3:3" ht="15.75" customHeight="1">
      <c r="C962" s="2"/>
    </row>
    <row r="963" spans="3:3" ht="15.75" customHeight="1">
      <c r="C963" s="2"/>
    </row>
    <row r="964" spans="3:3" ht="15.75" customHeight="1">
      <c r="C964" s="2"/>
    </row>
    <row r="965" spans="3:3" ht="15.75" customHeight="1">
      <c r="C965" s="2"/>
    </row>
    <row r="966" spans="3:3" ht="15.75" customHeight="1">
      <c r="C966" s="2"/>
    </row>
    <row r="967" spans="3:3" ht="15.75" customHeight="1">
      <c r="C967" s="2"/>
    </row>
    <row r="968" spans="3:3" ht="15.75" customHeight="1">
      <c r="C968" s="2"/>
    </row>
    <row r="969" spans="3:3" ht="15.75" customHeight="1">
      <c r="C969" s="2"/>
    </row>
    <row r="970" spans="3:3" ht="15.75" customHeight="1">
      <c r="C970" s="2"/>
    </row>
    <row r="971" spans="3:3" ht="15.75" customHeight="1">
      <c r="C971" s="2"/>
    </row>
    <row r="972" spans="3:3" ht="15.75" customHeight="1">
      <c r="C972" s="2"/>
    </row>
    <row r="973" spans="3:3" ht="15.75" customHeight="1">
      <c r="C973" s="2"/>
    </row>
    <row r="974" spans="3:3" ht="15.75" customHeight="1">
      <c r="C974" s="2"/>
    </row>
    <row r="975" spans="3:3" ht="15.75" customHeight="1">
      <c r="C975" s="2"/>
    </row>
    <row r="976" spans="3:3" ht="15.75" customHeight="1">
      <c r="C976" s="2"/>
    </row>
    <row r="977" spans="3:3" ht="15.75" customHeight="1">
      <c r="C977" s="2"/>
    </row>
    <row r="978" spans="3:3" ht="15.75" customHeight="1">
      <c r="C978" s="2"/>
    </row>
    <row r="979" spans="3:3" ht="15.75" customHeight="1">
      <c r="C979" s="2"/>
    </row>
    <row r="980" spans="3:3" ht="15.75" customHeight="1">
      <c r="C980" s="2"/>
    </row>
    <row r="981" spans="3:3" ht="15.75" customHeight="1">
      <c r="C981" s="2"/>
    </row>
    <row r="982" spans="3:3" ht="15.75" customHeight="1">
      <c r="C982" s="2"/>
    </row>
    <row r="983" spans="3:3" ht="15.75" customHeight="1">
      <c r="C983" s="2"/>
    </row>
    <row r="984" spans="3:3" ht="15.75" customHeight="1">
      <c r="C984" s="2"/>
    </row>
    <row r="985" spans="3:3" ht="15.75" customHeight="1">
      <c r="C985" s="2"/>
    </row>
    <row r="986" spans="3:3" ht="15.75" customHeight="1">
      <c r="C986" s="2"/>
    </row>
    <row r="987" spans="3:3" ht="15.75" customHeight="1">
      <c r="C987" s="2"/>
    </row>
    <row r="988" spans="3:3" ht="15.75" customHeight="1">
      <c r="C988" s="2"/>
    </row>
    <row r="989" spans="3:3" ht="15.75" customHeight="1">
      <c r="C989" s="2"/>
    </row>
    <row r="990" spans="3:3" ht="15.75" customHeight="1">
      <c r="C990" s="2"/>
    </row>
    <row r="991" spans="3:3" ht="15.75" customHeight="1">
      <c r="C991" s="2"/>
    </row>
    <row r="992" spans="3:3" ht="15.75" customHeight="1">
      <c r="C992" s="2"/>
    </row>
    <row r="993" spans="3:3" ht="15.75" customHeight="1">
      <c r="C993" s="2"/>
    </row>
    <row r="994" spans="3:3" ht="15.75" customHeight="1">
      <c r="C994" s="2"/>
    </row>
    <row r="995" spans="3:3" ht="15.75" customHeight="1">
      <c r="C995" s="2"/>
    </row>
    <row r="996" spans="3:3" ht="15.75" customHeight="1">
      <c r="C996" s="2"/>
    </row>
    <row r="997" spans="3:3" ht="15.75" customHeight="1">
      <c r="C997" s="2"/>
    </row>
    <row r="998" spans="3:3" ht="15.75" customHeight="1">
      <c r="C998" s="2"/>
    </row>
    <row r="999" spans="3:3" ht="15.75" customHeight="1">
      <c r="C999" s="2"/>
    </row>
    <row r="1000" spans="3:3" ht="15.75" customHeight="1">
      <c r="C1000" s="2"/>
    </row>
    <row r="1001" spans="3:3" ht="15.75" customHeight="1">
      <c r="C1001" s="2"/>
    </row>
    <row r="1002" spans="3:3" ht="15.75" customHeight="1">
      <c r="C1002" s="2"/>
    </row>
    <row r="1003" spans="3:3" ht="15.75" customHeight="1">
      <c r="C1003" s="2"/>
    </row>
    <row r="1004" spans="3:3" ht="15.75" customHeight="1">
      <c r="C1004" s="2"/>
    </row>
    <row r="1005" spans="3:3" ht="15.75" customHeight="1">
      <c r="C1005" s="2"/>
    </row>
    <row r="1006" spans="3:3" ht="15.75" customHeight="1">
      <c r="C1006" s="2"/>
    </row>
    <row r="1007" spans="3:3" ht="15.75" customHeight="1">
      <c r="C1007" s="2"/>
    </row>
    <row r="1008" spans="3:3" ht="15.75" customHeight="1">
      <c r="C1008" s="2"/>
    </row>
    <row r="1009" spans="3:3" ht="15.75" customHeight="1">
      <c r="C1009" s="2"/>
    </row>
    <row r="1010" spans="3:3" ht="15.75" customHeight="1">
      <c r="C1010" s="2"/>
    </row>
    <row r="1011" spans="3:3" ht="15.75" customHeight="1">
      <c r="C1011" s="2"/>
    </row>
    <row r="1012" spans="3:3" ht="15.75" customHeight="1">
      <c r="C1012" s="2"/>
    </row>
    <row r="1013" spans="3:3" ht="15.75" customHeight="1">
      <c r="C1013" s="2"/>
    </row>
    <row r="1014" spans="3:3" ht="15.75" customHeight="1">
      <c r="C1014" s="2"/>
    </row>
    <row r="1015" spans="3:3" ht="15.75" customHeight="1">
      <c r="C1015" s="2"/>
    </row>
    <row r="1016" spans="3:3" ht="15.75" customHeight="1">
      <c r="C1016" s="2"/>
    </row>
    <row r="1017" spans="3:3" ht="15.75" customHeight="1">
      <c r="C1017" s="2"/>
    </row>
    <row r="1018" spans="3:3" ht="15.75" customHeight="1">
      <c r="C1018" s="2"/>
    </row>
    <row r="1019" spans="3:3" ht="15.75" customHeight="1">
      <c r="C1019" s="2"/>
    </row>
    <row r="1020" spans="3:3" ht="15.75" customHeight="1">
      <c r="C1020" s="2"/>
    </row>
    <row r="1021" spans="3:3" ht="15.75" customHeight="1">
      <c r="C1021" s="2"/>
    </row>
    <row r="1022" spans="3:3" ht="15.75" customHeight="1">
      <c r="C1022" s="2"/>
    </row>
    <row r="1023" spans="3:3" ht="15.75" customHeight="1">
      <c r="C1023" s="2"/>
    </row>
  </sheetData>
  <sheetProtection algorithmName="SHA-512" hashValue="sMt0wkRTWrAdvo2v7QiDhv1g+g+cfqO2UZI8TrPtvmbbkwFlNt+IZ3pVxn56Q1iGYmEe7offi55MP0MoXaJa6w==" saltValue="Mm/4Ut7vLr1Nz5q9Yafc2w==" spinCount="100000" sheet="1" objects="1" scenarios="1" selectLockedCells="1" selectUnlockedCells="1"/>
  <hyperlinks>
    <hyperlink ref="B15" r:id="rId1" xr:uid="{5540ABFA-D481-0C45-8468-DA65C32D64DA}"/>
  </hyperlinks>
  <pageMargins left="0.7" right="0.7" top="0.75" bottom="0.75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8DED-EAFC-6F47-9AA5-AE17F16A2669}">
  <dimension ref="A3:T38"/>
  <sheetViews>
    <sheetView tabSelected="1" zoomScale="115" zoomScaleNormal="115" workbookViewId="0">
      <selection activeCell="I21" sqref="I21"/>
    </sheetView>
  </sheetViews>
  <sheetFormatPr baseColWidth="10" defaultColWidth="8.83203125" defaultRowHeight="14"/>
  <cols>
    <col min="1" max="1" width="8.83203125" style="21"/>
    <col min="2" max="2" width="26.33203125" style="21" customWidth="1"/>
    <col min="3" max="3" width="9.6640625" style="21" customWidth="1"/>
    <col min="4" max="7" width="8.83203125" style="21"/>
    <col min="8" max="8" width="22.5" style="21" customWidth="1"/>
    <col min="9" max="16384" width="8.83203125" style="21"/>
  </cols>
  <sheetData>
    <row r="3" spans="1:17" ht="23">
      <c r="A3" s="20" t="s">
        <v>30</v>
      </c>
      <c r="C3" s="20"/>
      <c r="Q3" s="23"/>
    </row>
    <row r="4" spans="1:17">
      <c r="O4" s="22" t="s">
        <v>29</v>
      </c>
      <c r="Q4" s="12"/>
    </row>
    <row r="5" spans="1:17">
      <c r="O5" s="22" t="s">
        <v>32</v>
      </c>
      <c r="Q5" s="31"/>
    </row>
    <row r="10" spans="1:17" ht="18">
      <c r="B10" s="33" t="s">
        <v>25</v>
      </c>
      <c r="C10" s="25"/>
      <c r="H10" s="33" t="s">
        <v>24</v>
      </c>
    </row>
    <row r="12" spans="1:17">
      <c r="B12" s="21" t="s">
        <v>31</v>
      </c>
      <c r="E12" s="14">
        <v>50000</v>
      </c>
      <c r="F12" s="24"/>
      <c r="H12" s="21" t="s">
        <v>23</v>
      </c>
      <c r="J12" s="14">
        <v>180</v>
      </c>
      <c r="K12" s="21" t="s">
        <v>35</v>
      </c>
    </row>
    <row r="13" spans="1:17">
      <c r="B13" s="21" t="s">
        <v>22</v>
      </c>
      <c r="C13" s="26">
        <v>1</v>
      </c>
      <c r="D13" s="15">
        <v>0</v>
      </c>
      <c r="E13" s="28">
        <f>E12*D13</f>
        <v>0</v>
      </c>
      <c r="F13" s="24"/>
      <c r="J13" s="24"/>
    </row>
    <row r="14" spans="1:17">
      <c r="B14" s="21" t="s">
        <v>21</v>
      </c>
      <c r="C14" s="26">
        <v>2</v>
      </c>
      <c r="E14" s="14"/>
      <c r="F14" s="24"/>
      <c r="H14" s="21" t="s">
        <v>6</v>
      </c>
      <c r="J14" s="13">
        <v>37.5</v>
      </c>
    </row>
    <row r="15" spans="1:17">
      <c r="B15" s="21" t="s">
        <v>28</v>
      </c>
      <c r="E15" s="28">
        <v>0</v>
      </c>
      <c r="F15" s="24"/>
      <c r="J15" s="23"/>
    </row>
    <row r="16" spans="1:17">
      <c r="B16" s="21" t="s">
        <v>20</v>
      </c>
      <c r="D16" s="16">
        <v>0.05</v>
      </c>
      <c r="E16" s="28">
        <f>E12*D16</f>
        <v>2500</v>
      </c>
      <c r="F16" s="24"/>
      <c r="J16" s="24"/>
    </row>
    <row r="17" spans="2:20" ht="15" thickBot="1">
      <c r="B17" s="21" t="s">
        <v>33</v>
      </c>
      <c r="D17" s="17">
        <v>0</v>
      </c>
      <c r="E17" s="28">
        <f>(E12+E15-7500)*D17</f>
        <v>0</v>
      </c>
      <c r="F17" s="24"/>
      <c r="H17" s="21" t="s">
        <v>19</v>
      </c>
      <c r="J17" s="29">
        <f>J12*J14</f>
        <v>6750</v>
      </c>
      <c r="N17" s="35"/>
      <c r="O17" s="36"/>
      <c r="P17" s="36"/>
      <c r="Q17" s="36"/>
      <c r="R17" s="36"/>
      <c r="S17" s="36"/>
      <c r="T17" s="37"/>
    </row>
    <row r="18" spans="2:20" ht="15" thickTop="1">
      <c r="E18" s="28"/>
      <c r="F18" s="24"/>
      <c r="J18" s="24"/>
      <c r="N18" s="38"/>
      <c r="T18" s="39"/>
    </row>
    <row r="19" spans="2:20" ht="15" thickBot="1">
      <c r="B19" s="21" t="s">
        <v>18</v>
      </c>
      <c r="E19" s="29">
        <f>SUM(E12:E18)</f>
        <v>52500</v>
      </c>
      <c r="F19" s="24"/>
      <c r="H19" s="21" t="s">
        <v>17</v>
      </c>
      <c r="J19" s="30">
        <f>J17*52</f>
        <v>351000</v>
      </c>
      <c r="N19" s="38"/>
      <c r="O19" s="40" t="s">
        <v>16</v>
      </c>
      <c r="S19" s="41" t="str">
        <f>IF(E26&gt;(Q22-1),"Ok","Review")</f>
        <v>Review</v>
      </c>
      <c r="T19" s="39"/>
    </row>
    <row r="20" spans="2:20" ht="15" thickTop="1">
      <c r="E20" s="24"/>
      <c r="F20" s="24"/>
      <c r="N20" s="38"/>
      <c r="O20" s="21" t="s">
        <v>15</v>
      </c>
      <c r="Q20" s="42">
        <v>3.2000000000000002E-3</v>
      </c>
      <c r="T20" s="39"/>
    </row>
    <row r="21" spans="2:20">
      <c r="E21" s="24"/>
      <c r="F21" s="24"/>
      <c r="H21" s="21" t="s">
        <v>14</v>
      </c>
      <c r="I21" s="27">
        <v>0.87</v>
      </c>
      <c r="N21" s="38"/>
      <c r="T21" s="39"/>
    </row>
    <row r="22" spans="2:20">
      <c r="B22" s="21" t="s">
        <v>34</v>
      </c>
      <c r="D22" s="18">
        <v>5</v>
      </c>
      <c r="E22" s="24"/>
      <c r="F22" s="24"/>
      <c r="H22" s="21" t="s">
        <v>7</v>
      </c>
      <c r="J22" s="19">
        <v>0.8</v>
      </c>
      <c r="N22" s="38"/>
      <c r="Q22" s="28">
        <f>E12*Q20</f>
        <v>160</v>
      </c>
      <c r="T22" s="39"/>
    </row>
    <row r="23" spans="2:20">
      <c r="E23" s="24"/>
      <c r="F23" s="24"/>
      <c r="I23" s="24"/>
      <c r="J23" s="24"/>
      <c r="K23" s="24"/>
      <c r="L23" s="24"/>
      <c r="M23" s="24"/>
      <c r="N23" s="43"/>
      <c r="T23" s="39"/>
    </row>
    <row r="24" spans="2:20">
      <c r="E24" s="28">
        <f>E19*D22</f>
        <v>262500</v>
      </c>
      <c r="F24" s="24"/>
      <c r="H24" s="21" t="s">
        <v>13</v>
      </c>
      <c r="I24" s="24"/>
      <c r="J24" s="28">
        <f>J19*J22</f>
        <v>280800</v>
      </c>
      <c r="K24" s="24"/>
      <c r="L24" s="24"/>
      <c r="M24" s="24"/>
      <c r="N24" s="43"/>
      <c r="O24" s="40" t="s">
        <v>12</v>
      </c>
      <c r="S24" s="41" t="str">
        <f>IF(E26&gt;(Q28-1),"Ok","Reviwe")</f>
        <v>Reviwe</v>
      </c>
      <c r="T24" s="39"/>
    </row>
    <row r="25" spans="2:20" ht="15" thickBot="1">
      <c r="E25" s="24"/>
      <c r="F25" s="24"/>
      <c r="I25" s="24"/>
      <c r="J25" s="24"/>
      <c r="K25" s="24"/>
      <c r="L25" s="24"/>
      <c r="M25" s="24"/>
      <c r="N25" s="43"/>
      <c r="O25" s="21" t="s">
        <v>11</v>
      </c>
      <c r="Q25" s="12">
        <v>160</v>
      </c>
      <c r="T25" s="39"/>
    </row>
    <row r="26" spans="2:20" ht="19" thickBot="1">
      <c r="B26" s="32" t="s">
        <v>10</v>
      </c>
      <c r="E26" s="50">
        <f>((E24/48)/E29)</f>
        <v>145.83333333333334</v>
      </c>
      <c r="F26" s="24"/>
      <c r="H26" s="21" t="s">
        <v>9</v>
      </c>
      <c r="I26" s="24">
        <v>5</v>
      </c>
      <c r="J26" s="24"/>
      <c r="K26" s="24"/>
      <c r="L26" s="24"/>
      <c r="M26" s="24"/>
      <c r="N26" s="43"/>
      <c r="O26" s="21" t="s">
        <v>8</v>
      </c>
      <c r="Q26" s="44">
        <v>0.25</v>
      </c>
      <c r="T26" s="39"/>
    </row>
    <row r="27" spans="2:20">
      <c r="E27" s="24"/>
      <c r="F27" s="24"/>
      <c r="H27" s="21" t="s">
        <v>7</v>
      </c>
      <c r="I27" s="24"/>
      <c r="J27" s="14">
        <v>3.5</v>
      </c>
      <c r="K27" s="24"/>
      <c r="L27" s="24"/>
      <c r="M27" s="24"/>
      <c r="N27" s="43"/>
      <c r="T27" s="39"/>
    </row>
    <row r="28" spans="2:20">
      <c r="E28" s="24"/>
      <c r="F28" s="24"/>
      <c r="I28" s="24"/>
      <c r="J28" s="24"/>
      <c r="K28" s="24"/>
      <c r="L28" s="24"/>
      <c r="M28" s="24"/>
      <c r="N28" s="43"/>
      <c r="Q28" s="28">
        <f>Q25*(1+Q26)</f>
        <v>200</v>
      </c>
      <c r="T28" s="39"/>
    </row>
    <row r="29" spans="2:20">
      <c r="B29" s="21" t="s">
        <v>36</v>
      </c>
      <c r="E29" s="13">
        <v>37.5</v>
      </c>
      <c r="F29" s="24"/>
      <c r="H29" s="21" t="s">
        <v>5</v>
      </c>
      <c r="I29" s="24"/>
      <c r="J29" s="28">
        <f>J24/J27</f>
        <v>80228.571428571435</v>
      </c>
      <c r="K29" s="24"/>
      <c r="L29" s="24"/>
      <c r="M29" s="24"/>
      <c r="N29" s="45"/>
      <c r="O29" s="46"/>
      <c r="P29" s="46"/>
      <c r="Q29" s="46"/>
      <c r="R29" s="46"/>
      <c r="S29" s="46"/>
      <c r="T29" s="47"/>
    </row>
    <row r="30" spans="2:20">
      <c r="E30" s="24"/>
      <c r="F30" s="24"/>
      <c r="I30" s="24"/>
      <c r="J30" s="28"/>
      <c r="K30" s="24"/>
      <c r="L30" s="24"/>
      <c r="M30" s="24"/>
      <c r="N30" s="24"/>
    </row>
    <row r="31" spans="2:20">
      <c r="H31" s="21" t="s">
        <v>4</v>
      </c>
      <c r="I31" s="24"/>
      <c r="J31" s="28">
        <f>(J29/1.138)</f>
        <v>70499.623399447664</v>
      </c>
      <c r="K31" s="24"/>
      <c r="L31" s="24"/>
      <c r="M31" s="24"/>
      <c r="N31" s="24"/>
    </row>
    <row r="32" spans="2:20">
      <c r="I32" s="24"/>
      <c r="J32" s="28"/>
      <c r="K32" s="24"/>
      <c r="L32" s="24"/>
      <c r="M32" s="24"/>
      <c r="N32" s="24"/>
    </row>
    <row r="33" spans="2:14">
      <c r="B33" s="26">
        <v>1</v>
      </c>
      <c r="C33" s="26" t="s">
        <v>3</v>
      </c>
      <c r="H33" s="21" t="s">
        <v>2</v>
      </c>
      <c r="I33" s="24"/>
      <c r="J33" s="48">
        <f>J31*12/13</f>
        <v>65076.575445644005</v>
      </c>
      <c r="K33" s="34" t="s">
        <v>37</v>
      </c>
      <c r="L33" s="24"/>
      <c r="M33" s="24"/>
      <c r="N33" s="24"/>
    </row>
    <row r="34" spans="2:14">
      <c r="B34" s="26">
        <v>2</v>
      </c>
      <c r="C34" s="26" t="s">
        <v>1</v>
      </c>
      <c r="I34" s="24"/>
      <c r="J34" s="28"/>
      <c r="K34" s="34"/>
      <c r="L34" s="24"/>
      <c r="M34" s="24"/>
      <c r="N34" s="24"/>
    </row>
    <row r="35" spans="2:14">
      <c r="H35" s="21" t="s">
        <v>0</v>
      </c>
      <c r="J35" s="49">
        <f>J24/E19</f>
        <v>5.3485714285714288</v>
      </c>
      <c r="K35" s="34" t="s">
        <v>37</v>
      </c>
    </row>
    <row r="38" spans="2:14">
      <c r="F38" s="22"/>
    </row>
  </sheetData>
  <pageMargins left="0.75" right="0.75" top="1" bottom="1" header="0.5" footer="0.5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0d7c30-91b9-4a53-962b-dc2f286ce0b2" xsi:nil="true"/>
    <lcf76f155ced4ddcb4097134ff3c332f xmlns="1223ac07-c12c-443c-b060-814b548b533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AABCAE16B4BE4887EA239C726E11BF" ma:contentTypeVersion="17" ma:contentTypeDescription="Create a new document." ma:contentTypeScope="" ma:versionID="d883cdaf14e20464acc838015ae191fb">
  <xsd:schema xmlns:xsd="http://www.w3.org/2001/XMLSchema" xmlns:xs="http://www.w3.org/2001/XMLSchema" xmlns:p="http://schemas.microsoft.com/office/2006/metadata/properties" xmlns:ns2="1223ac07-c12c-443c-b060-814b548b533f" xmlns:ns3="a60d7c30-91b9-4a53-962b-dc2f286ce0b2" targetNamespace="http://schemas.microsoft.com/office/2006/metadata/properties" ma:root="true" ma:fieldsID="66a58ca71c4098cd4643e70dee48a93b" ns2:_="" ns3:_="">
    <xsd:import namespace="1223ac07-c12c-443c-b060-814b548b533f"/>
    <xsd:import namespace="a60d7c30-91b9-4a53-962b-dc2f286ce0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3ac07-c12c-443c-b060-814b548b53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3579ad-fbf5-4c0d-ba62-5891ab6b07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0d7c30-91b9-4a53-962b-dc2f286ce0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a1236c0-c378-48df-982c-1dc36f56e04b}" ma:internalName="TaxCatchAll" ma:showField="CatchAllData" ma:web="a60d7c30-91b9-4a53-962b-dc2f286ce0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D6AFA4-B255-4BA9-8DFF-521DD34A0FE7}">
  <ds:schemaRefs>
    <ds:schemaRef ds:uri="a60d7c30-91b9-4a53-962b-dc2f286ce0b2"/>
    <ds:schemaRef ds:uri="http://www.w3.org/XML/1998/namespace"/>
    <ds:schemaRef ds:uri="http://schemas.microsoft.com/office/2006/documentManagement/types"/>
    <ds:schemaRef ds:uri="http://purl.org/dc/elements/1.1/"/>
    <ds:schemaRef ds:uri="1223ac07-c12c-443c-b060-814b548b533f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5EBE00-125D-451C-8A47-F50F36F5F7FD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223ac07-c12c-443c-b060-814b548b533f"/>
    <ds:schemaRef ds:uri="a60d7c30-91b9-4a53-962b-dc2f286ce0b2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AE2643-28B0-454B-9287-58BF55A4D3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How to use the calculator</vt:lpstr>
      <vt:lpstr>Charge out rate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Briginshaw</dc:creator>
  <cp:keywords/>
  <dc:description/>
  <cp:lastModifiedBy>Aynsley Damery</cp:lastModifiedBy>
  <cp:revision/>
  <dcterms:created xsi:type="dcterms:W3CDTF">2012-10-05T06:55:41Z</dcterms:created>
  <dcterms:modified xsi:type="dcterms:W3CDTF">2026-01-27T07:15:59Z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0x01010011AABCAE16B4BE4887EA239C726E11BF</vt:lpwstr>
  </property>
</Properties>
</file>