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filterPrivacy="1" defaultThemeVersion="166925"/>
  <xr:revisionPtr revIDLastSave="0" documentId="8_{D54A8C80-9EDD-43EE-9D6D-923F09B38B06}" xr6:coauthVersionLast="46" xr6:coauthVersionMax="46" xr10:uidLastSave="{00000000-0000-0000-0000-000000000000}"/>
  <bookViews>
    <workbookView xWindow="-98" yWindow="-98" windowWidth="20715" windowHeight="13276" xr2:uid="{C4A12419-F7A9-4B30-8BAB-D94170363C97}"/>
  </bookViews>
  <sheets>
    <sheet name="2021 Q2" sheetId="2" r:id="rId1"/>
  </sheets>
  <calcPr calcId="191029" iterate="1" iterateCount="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79" i="2" l="1"/>
  <c r="M79" i="2"/>
  <c r="N64" i="2"/>
  <c r="M64" i="2"/>
  <c r="M63" i="2"/>
  <c r="N63" i="2"/>
  <c r="E79" i="2"/>
  <c r="E64" i="2"/>
  <c r="E63" i="2"/>
  <c r="F79" i="2"/>
  <c r="F64" i="2"/>
  <c r="F63" i="2"/>
</calcChain>
</file>

<file path=xl/sharedStrings.xml><?xml version="1.0" encoding="utf-8"?>
<sst xmlns="http://schemas.openxmlformats.org/spreadsheetml/2006/main" count="160" uniqueCount="80">
  <si>
    <t>Q2 - 2021</t>
  </si>
  <si>
    <t>Q2 - 2020</t>
  </si>
  <si>
    <t>($ millions)</t>
  </si>
  <si>
    <t>(%)</t>
  </si>
  <si>
    <t>Production by Revenue Source (GWh):</t>
  </si>
  <si>
    <t>Facility</t>
  </si>
  <si>
    <t>Plant Revenue</t>
  </si>
  <si>
    <t>Plant Availability</t>
  </si>
  <si>
    <t>Alberta PPA</t>
  </si>
  <si>
    <t>Long-term contracts</t>
  </si>
  <si>
    <t>Merchant</t>
  </si>
  <si>
    <t>Total</t>
  </si>
  <si>
    <t>Hydro</t>
  </si>
  <si>
    <t>Alberta Hydro</t>
  </si>
  <si>
    <t>Upper Mamquam</t>
  </si>
  <si>
    <t>Akolkolex</t>
  </si>
  <si>
    <t>Belly River</t>
  </si>
  <si>
    <t>St. Mary</t>
  </si>
  <si>
    <t>Waterton</t>
  </si>
  <si>
    <t>Pingston</t>
  </si>
  <si>
    <t>Taylor Hydro</t>
  </si>
  <si>
    <t>Bone Creek</t>
  </si>
  <si>
    <t>Appleton</t>
  </si>
  <si>
    <t>Galetta</t>
  </si>
  <si>
    <t>Moose Rapids</t>
  </si>
  <si>
    <t>Ragged Chute</t>
  </si>
  <si>
    <t>Misema</t>
  </si>
  <si>
    <t>Total Hydro</t>
  </si>
  <si>
    <t>Wind &amp; Solar</t>
  </si>
  <si>
    <t>Castle River</t>
  </si>
  <si>
    <t>McBride Lake</t>
  </si>
  <si>
    <t>McBride East</t>
  </si>
  <si>
    <t>Blue Trail Wind Farm</t>
  </si>
  <si>
    <t>Summerview II</t>
  </si>
  <si>
    <t>Ardenville Wind Farm</t>
  </si>
  <si>
    <t xml:space="preserve">Summerview  </t>
  </si>
  <si>
    <t>Sinnott</t>
  </si>
  <si>
    <t>Cowley North</t>
  </si>
  <si>
    <t>Soderglen</t>
  </si>
  <si>
    <t>Kent Hills</t>
  </si>
  <si>
    <t>Kent Hills 2</t>
  </si>
  <si>
    <t>Kent Hills 3</t>
  </si>
  <si>
    <t>Melancthon I</t>
  </si>
  <si>
    <t>Melancthon II</t>
  </si>
  <si>
    <t>Wolfe Island</t>
  </si>
  <si>
    <t>Le Nordais</t>
  </si>
  <si>
    <t>New Richmond</t>
  </si>
  <si>
    <t>Wyoming Wind</t>
  </si>
  <si>
    <t>Lakeswind Power</t>
  </si>
  <si>
    <t>Kent Breeze</t>
  </si>
  <si>
    <t>Antrim</t>
  </si>
  <si>
    <t>Big Level</t>
  </si>
  <si>
    <t>Skookumchuck</t>
  </si>
  <si>
    <t>Wind Charger</t>
  </si>
  <si>
    <t>Solar</t>
  </si>
  <si>
    <t>Total Wind &amp; Solar</t>
  </si>
  <si>
    <t>North American Gas</t>
  </si>
  <si>
    <t>Mississauga</t>
  </si>
  <si>
    <t>Ottawa</t>
  </si>
  <si>
    <t xml:space="preserve">Ottawa </t>
  </si>
  <si>
    <t>Windsor</t>
  </si>
  <si>
    <t>Sarnia</t>
  </si>
  <si>
    <t>Ada Cogeneration</t>
  </si>
  <si>
    <t>Total North American Gas</t>
  </si>
  <si>
    <t>Australian Gas</t>
  </si>
  <si>
    <t>Australia - combined</t>
  </si>
  <si>
    <t>Total Australian Gas</t>
  </si>
  <si>
    <t>Alberta Thermal</t>
  </si>
  <si>
    <t>Keephills</t>
  </si>
  <si>
    <t>Sundance</t>
  </si>
  <si>
    <t>Sheerness</t>
  </si>
  <si>
    <t>Keephills Unit 3</t>
  </si>
  <si>
    <t>Genesee Unit 3</t>
  </si>
  <si>
    <t>Total Alberta Thermal</t>
  </si>
  <si>
    <t>Centralia</t>
  </si>
  <si>
    <t>Total Centralia</t>
  </si>
  <si>
    <t xml:space="preserve">Total </t>
  </si>
  <si>
    <t>Poplar Creek - Lease Receivable</t>
  </si>
  <si>
    <t>Fort Saskatchewan</t>
  </si>
  <si>
    <t>Other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</si>
</sst>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0.0"/>
    <numFmt numFmtId="166" formatCode="_(* #,##0_);_(* \(#,##0\);_(* &quot;-&quot;??_);_(@_)"/>
    <numFmt numFmtId="167" formatCode="_(* #,##0.0_);_(* \(#,##0.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color theme="0"/>
      <name val="Arial"/>
      <family val="2"/>
    </font>
    <font>
      <sz val="14"/>
      <name val="Arial"/>
      <family val="2"/>
    </font>
    <font>
      <b/>
      <sz val="16"/>
      <color rgb="FFE06B2F"/>
      <name val="Arial"/>
      <family val="2"/>
    </font>
    <font>
      <sz val="10"/>
      <color rgb="FFE06B2F"/>
      <name val="Arial"/>
      <family val="2"/>
    </font>
    <font>
      <b/>
      <sz val="10"/>
      <color rgb="FFE06B2F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theme="0" tint="-0.14999847407452621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2" fillId="0" borderId="0">
      <alignment horizontal="left" wrapText="1"/>
    </xf>
    <xf numFmtId="0" fontId="2" fillId="0" borderId="0">
      <alignment horizontal="left" wrapText="1"/>
    </xf>
  </cellStyleXfs>
  <cellXfs count="56">
    <xf numFmtId="0" fontId="0" fillId="0" borderId="0" xfId="0"/>
    <xf numFmtId="0" fontId="4" fillId="3" borderId="0" xfId="2" applyFont="1" applyFill="1" applyAlignment="1">
      <alignment horizontal="center"/>
    </xf>
    <xf numFmtId="0" fontId="0" fillId="3" borderId="0" xfId="0" applyFill="1"/>
    <xf numFmtId="0" fontId="5" fillId="3" borderId="0" xfId="2" applyFont="1" applyFill="1" applyAlignment="1"/>
    <xf numFmtId="0" fontId="6" fillId="3" borderId="1" xfId="2" applyFont="1" applyFill="1" applyBorder="1" applyAlignment="1">
      <alignment horizontal="center"/>
    </xf>
    <xf numFmtId="2" fontId="6" fillId="3" borderId="1" xfId="2" applyNumberFormat="1" applyFont="1" applyFill="1" applyBorder="1" applyAlignment="1">
      <alignment horizontal="center"/>
    </xf>
    <xf numFmtId="1" fontId="8" fillId="3" borderId="0" xfId="2" applyNumberFormat="1" applyFont="1" applyFill="1" applyAlignment="1">
      <alignment horizontal="center" wrapText="1"/>
    </xf>
    <xf numFmtId="0" fontId="7" fillId="3" borderId="0" xfId="3" applyFont="1" applyFill="1">
      <alignment horizontal="left" wrapText="1"/>
    </xf>
    <xf numFmtId="165" fontId="7" fillId="3" borderId="0" xfId="2" applyNumberFormat="1" applyFont="1" applyFill="1" applyAlignment="1">
      <alignment horizontal="center" wrapText="1"/>
    </xf>
    <xf numFmtId="2" fontId="7" fillId="3" borderId="0" xfId="2" applyNumberFormat="1" applyFont="1" applyFill="1" applyAlignment="1">
      <alignment horizontal="center" wrapText="1"/>
    </xf>
    <xf numFmtId="1" fontId="7" fillId="3" borderId="0" xfId="2" applyNumberFormat="1" applyFont="1" applyFill="1" applyAlignment="1">
      <alignment horizontal="center" wrapText="1"/>
    </xf>
    <xf numFmtId="0" fontId="8" fillId="3" borderId="0" xfId="2" applyFont="1" applyFill="1" applyAlignment="1">
      <alignment vertical="center" wrapText="1"/>
    </xf>
    <xf numFmtId="165" fontId="8" fillId="3" borderId="0" xfId="2" applyNumberFormat="1" applyFont="1" applyFill="1" applyAlignment="1">
      <alignment horizontal="center" vertical="center" wrapText="1"/>
    </xf>
    <xf numFmtId="2" fontId="8" fillId="3" borderId="0" xfId="2" applyNumberFormat="1" applyFont="1" applyFill="1" applyAlignment="1">
      <alignment horizontal="center" vertical="center" wrapText="1"/>
    </xf>
    <xf numFmtId="1" fontId="8" fillId="3" borderId="0" xfId="2" applyNumberFormat="1" applyFont="1" applyFill="1" applyAlignment="1">
      <alignment horizontal="center" vertical="center" wrapText="1"/>
    </xf>
    <xf numFmtId="0" fontId="9" fillId="2" borderId="0" xfId="2" applyFont="1" applyFill="1" applyAlignment="1">
      <alignment vertical="center" wrapText="1"/>
    </xf>
    <xf numFmtId="166" fontId="9" fillId="2" borderId="0" xfId="2" applyNumberFormat="1" applyFont="1" applyFill="1" applyAlignment="1">
      <alignment horizontal="center" vertical="center" wrapText="1"/>
    </xf>
    <xf numFmtId="2" fontId="9" fillId="2" borderId="0" xfId="2" applyNumberFormat="1" applyFont="1" applyFill="1" applyAlignment="1">
      <alignment horizontal="center" vertical="center" wrapText="1"/>
    </xf>
    <xf numFmtId="166" fontId="10" fillId="3" borderId="0" xfId="2" applyNumberFormat="1" applyFont="1" applyFill="1" applyAlignment="1">
      <alignment horizontal="right"/>
    </xf>
    <xf numFmtId="166" fontId="9" fillId="2" borderId="0" xfId="2" applyNumberFormat="1" applyFont="1" applyFill="1" applyAlignment="1">
      <alignment vertical="center" wrapText="1"/>
    </xf>
    <xf numFmtId="167" fontId="9" fillId="2" borderId="0" xfId="2" applyNumberFormat="1" applyFont="1" applyFill="1" applyAlignment="1">
      <alignment horizontal="center" vertical="center" wrapText="1"/>
    </xf>
    <xf numFmtId="0" fontId="10" fillId="3" borderId="0" xfId="2" applyFont="1" applyFill="1" applyAlignment="1">
      <alignment wrapText="1"/>
    </xf>
    <xf numFmtId="166" fontId="10" fillId="3" borderId="0" xfId="1" applyNumberFormat="1" applyFont="1" applyFill="1" applyBorder="1" applyAlignment="1">
      <alignment horizontal="right" wrapText="1"/>
    </xf>
    <xf numFmtId="167" fontId="10" fillId="3" borderId="0" xfId="2" applyNumberFormat="1" applyFont="1" applyFill="1" applyAlignment="1">
      <alignment horizontal="right" wrapText="1"/>
    </xf>
    <xf numFmtId="166" fontId="10" fillId="3" borderId="0" xfId="2" applyNumberFormat="1" applyFont="1" applyFill="1" applyAlignment="1">
      <alignment horizontal="right" wrapText="1"/>
    </xf>
    <xf numFmtId="166" fontId="10" fillId="3" borderId="0" xfId="2" applyNumberFormat="1" applyFont="1" applyFill="1" applyAlignment="1">
      <alignment wrapText="1"/>
    </xf>
    <xf numFmtId="0" fontId="8" fillId="3" borderId="2" xfId="2" applyFont="1" applyFill="1" applyBorder="1" applyAlignment="1">
      <alignment horizontal="left" wrapText="1" indent="1"/>
    </xf>
    <xf numFmtId="166" fontId="8" fillId="3" borderId="2" xfId="2" applyNumberFormat="1" applyFont="1" applyFill="1" applyBorder="1" applyAlignment="1">
      <alignment horizontal="right" wrapText="1"/>
    </xf>
    <xf numFmtId="167" fontId="8" fillId="3" borderId="2" xfId="2" applyNumberFormat="1" applyFont="1" applyFill="1" applyBorder="1" applyAlignment="1">
      <alignment horizontal="right" wrapText="1"/>
    </xf>
    <xf numFmtId="166" fontId="8" fillId="3" borderId="0" xfId="2" applyNumberFormat="1" applyFont="1" applyFill="1" applyAlignment="1">
      <alignment horizontal="right"/>
    </xf>
    <xf numFmtId="166" fontId="8" fillId="3" borderId="2" xfId="2" applyNumberFormat="1" applyFont="1" applyFill="1" applyBorder="1" applyAlignment="1">
      <alignment horizontal="left" wrapText="1" indent="1"/>
    </xf>
    <xf numFmtId="0" fontId="2" fillId="3" borderId="0" xfId="2" applyFill="1" applyAlignment="1">
      <alignment wrapText="1"/>
    </xf>
    <xf numFmtId="166" fontId="2" fillId="3" borderId="0" xfId="2" applyNumberFormat="1" applyFill="1" applyAlignment="1">
      <alignment horizontal="right"/>
    </xf>
    <xf numFmtId="166" fontId="2" fillId="3" borderId="0" xfId="2" applyNumberFormat="1" applyFill="1" applyAlignment="1">
      <alignment wrapText="1"/>
    </xf>
    <xf numFmtId="166" fontId="2" fillId="3" borderId="0" xfId="2" applyNumberFormat="1" applyFill="1" applyAlignment="1">
      <alignment horizontal="right" wrapText="1"/>
    </xf>
    <xf numFmtId="167" fontId="2" fillId="3" borderId="0" xfId="2" applyNumberFormat="1" applyFill="1" applyAlignment="1">
      <alignment horizontal="right" wrapText="1"/>
    </xf>
    <xf numFmtId="0" fontId="9" fillId="3" borderId="0" xfId="2" applyFont="1" applyFill="1" applyAlignment="1">
      <alignment horizontal="left" wrapText="1" indent="1"/>
    </xf>
    <xf numFmtId="166" fontId="8" fillId="3" borderId="0" xfId="2" applyNumberFormat="1" applyFont="1" applyFill="1" applyAlignment="1">
      <alignment horizontal="right" wrapText="1"/>
    </xf>
    <xf numFmtId="167" fontId="9" fillId="3" borderId="0" xfId="2" applyNumberFormat="1" applyFont="1" applyFill="1" applyAlignment="1">
      <alignment horizontal="right" wrapText="1"/>
    </xf>
    <xf numFmtId="166" fontId="0" fillId="3" borderId="0" xfId="0" applyNumberFormat="1" applyFill="1"/>
    <xf numFmtId="166" fontId="11" fillId="3" borderId="0" xfId="2" applyNumberFormat="1" applyFont="1" applyFill="1" applyAlignment="1">
      <alignment horizontal="right"/>
    </xf>
    <xf numFmtId="166" fontId="9" fillId="3" borderId="0" xfId="2" applyNumberFormat="1" applyFont="1" applyFill="1" applyAlignment="1">
      <alignment horizontal="left" wrapText="1" indent="1"/>
    </xf>
    <xf numFmtId="167" fontId="8" fillId="3" borderId="0" xfId="2" applyNumberFormat="1" applyFont="1" applyFill="1" applyAlignment="1">
      <alignment horizontal="right" wrapText="1"/>
    </xf>
    <xf numFmtId="165" fontId="9" fillId="2" borderId="0" xfId="2" applyNumberFormat="1" applyFont="1" applyFill="1" applyAlignment="1">
      <alignment horizontal="center" vertical="center" wrapText="1"/>
    </xf>
    <xf numFmtId="1" fontId="9" fillId="2" borderId="0" xfId="2" applyNumberFormat="1" applyFont="1" applyFill="1" applyAlignment="1">
      <alignment horizontal="center" vertical="center" wrapText="1"/>
    </xf>
    <xf numFmtId="0" fontId="2" fillId="3" borderId="0" xfId="2" applyFill="1" applyAlignment="1">
      <alignment horizontal="left"/>
    </xf>
    <xf numFmtId="166" fontId="2" fillId="3" borderId="0" xfId="2" applyNumberFormat="1" applyFill="1" applyAlignment="1">
      <alignment horizontal="left"/>
    </xf>
    <xf numFmtId="0" fontId="2" fillId="3" borderId="0" xfId="2" applyFill="1" applyAlignment="1"/>
    <xf numFmtId="166" fontId="2" fillId="3" borderId="0" xfId="2" applyNumberFormat="1" applyFill="1" applyAlignment="1"/>
    <xf numFmtId="164" fontId="10" fillId="3" borderId="0" xfId="1" applyFont="1" applyFill="1" applyBorder="1" applyAlignment="1">
      <alignment horizontal="right" wrapText="1"/>
    </xf>
    <xf numFmtId="0" fontId="9" fillId="4" borderId="0" xfId="2" applyFont="1" applyFill="1" applyAlignment="1">
      <alignment vertical="center"/>
    </xf>
    <xf numFmtId="166" fontId="9" fillId="4" borderId="0" xfId="1" applyNumberFormat="1" applyFont="1" applyFill="1" applyBorder="1" applyAlignment="1">
      <alignment horizontal="right" vertical="center" wrapText="1"/>
    </xf>
    <xf numFmtId="167" fontId="9" fillId="4" borderId="0" xfId="1" applyNumberFormat="1" applyFont="1" applyFill="1" applyBorder="1" applyAlignment="1">
      <alignment horizontal="right" vertical="center" wrapText="1"/>
    </xf>
    <xf numFmtId="166" fontId="9" fillId="4" borderId="0" xfId="2" applyNumberFormat="1" applyFont="1" applyFill="1" applyAlignment="1">
      <alignment vertical="center"/>
    </xf>
    <xf numFmtId="0" fontId="3" fillId="2" borderId="0" xfId="2" applyFont="1" applyFill="1" applyAlignment="1">
      <alignment horizontal="center" vertical="center"/>
    </xf>
    <xf numFmtId="1" fontId="7" fillId="3" borderId="1" xfId="2" applyNumberFormat="1" applyFont="1" applyFill="1" applyBorder="1" applyAlignment="1">
      <alignment horizontal="center" wrapText="1"/>
    </xf>
  </cellXfs>
  <cellStyles count="4">
    <cellStyle name="Comma" xfId="1" builtinId="3"/>
    <cellStyle name="Normal" xfId="0" builtinId="0"/>
    <cellStyle name="Normal_Sheet1" xfId="3" xr:uid="{BCD5B0FE-95CC-4EF4-877C-C32528856006}"/>
    <cellStyle name="Normal_Sheet2" xfId="2" xr:uid="{EF46E1DA-8FEB-4CF2-9C29-1411E54FDFF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B0D3D8-87B6-4CD3-930A-906A101C12EF}">
  <sheetPr>
    <tabColor rgb="FFFFFF00"/>
  </sheetPr>
  <dimension ref="A1:O79"/>
  <sheetViews>
    <sheetView tabSelected="1" zoomScale="90" zoomScaleNormal="90" workbookViewId="0">
      <pane xSplit="1" ySplit="3" topLeftCell="D4" activePane="bottomRight" state="frozen"/>
      <selection pane="topRight" activeCell="B1" sqref="B1"/>
      <selection pane="bottomLeft" activeCell="A4" sqref="A4"/>
      <selection pane="bottomRight" activeCell="F73" sqref="F73"/>
    </sheetView>
  </sheetViews>
  <sheetFormatPr defaultColWidth="9.19921875" defaultRowHeight="14.25" x14ac:dyDescent="0.45"/>
  <cols>
    <col min="1" max="1" width="36.53125" style="2" customWidth="1"/>
    <col min="2" max="7" width="13" style="2" customWidth="1"/>
    <col min="8" max="8" width="4.46484375" style="2" customWidth="1"/>
    <col min="9" max="9" width="36.53125" style="2" customWidth="1"/>
    <col min="10" max="15" width="13" style="2" customWidth="1"/>
    <col min="16" max="16384" width="9.19921875" style="2"/>
  </cols>
  <sheetData>
    <row r="1" spans="1:15" ht="17.649999999999999" x14ac:dyDescent="0.45">
      <c r="A1" s="54" t="s">
        <v>0</v>
      </c>
      <c r="B1" s="54"/>
      <c r="C1" s="54"/>
      <c r="D1" s="54"/>
      <c r="E1" s="54"/>
      <c r="F1" s="54"/>
      <c r="G1" s="54"/>
      <c r="H1" s="1"/>
      <c r="I1" s="54" t="s">
        <v>1</v>
      </c>
      <c r="J1" s="54"/>
      <c r="K1" s="54"/>
      <c r="L1" s="54"/>
      <c r="M1" s="54"/>
      <c r="N1" s="54"/>
      <c r="O1" s="54"/>
    </row>
    <row r="2" spans="1:15" ht="21" customHeight="1" thickBot="1" x14ac:dyDescent="0.65">
      <c r="A2" s="3"/>
      <c r="B2" s="4" t="s">
        <v>2</v>
      </c>
      <c r="C2" s="5" t="s">
        <v>3</v>
      </c>
      <c r="D2" s="55" t="s">
        <v>4</v>
      </c>
      <c r="E2" s="55"/>
      <c r="F2" s="55"/>
      <c r="G2" s="55"/>
      <c r="H2" s="6"/>
      <c r="I2" s="3"/>
      <c r="J2" s="4" t="s">
        <v>2</v>
      </c>
      <c r="K2" s="5" t="s">
        <v>3</v>
      </c>
      <c r="L2" s="55" t="s">
        <v>4</v>
      </c>
      <c r="M2" s="55"/>
      <c r="N2" s="55"/>
      <c r="O2" s="55"/>
    </row>
    <row r="3" spans="1:15" ht="26.65" x14ac:dyDescent="0.45">
      <c r="A3" s="7" t="s">
        <v>5</v>
      </c>
      <c r="B3" s="8" t="s">
        <v>6</v>
      </c>
      <c r="C3" s="9" t="s">
        <v>7</v>
      </c>
      <c r="D3" s="10" t="s">
        <v>8</v>
      </c>
      <c r="E3" s="10" t="s">
        <v>9</v>
      </c>
      <c r="F3" s="10" t="s">
        <v>10</v>
      </c>
      <c r="G3" s="10" t="s">
        <v>11</v>
      </c>
      <c r="H3" s="6"/>
      <c r="I3" s="7" t="s">
        <v>5</v>
      </c>
      <c r="J3" s="8" t="s">
        <v>6</v>
      </c>
      <c r="K3" s="9" t="s">
        <v>7</v>
      </c>
      <c r="L3" s="10" t="s">
        <v>8</v>
      </c>
      <c r="M3" s="10" t="s">
        <v>9</v>
      </c>
      <c r="N3" s="10" t="s">
        <v>10</v>
      </c>
      <c r="O3" s="10" t="s">
        <v>11</v>
      </c>
    </row>
    <row r="4" spans="1:15" x14ac:dyDescent="0.45">
      <c r="A4" s="11"/>
      <c r="B4" s="12"/>
      <c r="C4" s="13"/>
      <c r="D4" s="14"/>
      <c r="E4" s="14"/>
      <c r="F4" s="14"/>
      <c r="G4" s="14"/>
      <c r="H4" s="14"/>
      <c r="I4" s="11"/>
      <c r="J4" s="12"/>
      <c r="K4" s="13"/>
      <c r="L4" s="14"/>
      <c r="M4" s="14"/>
      <c r="N4" s="14"/>
      <c r="O4" s="14"/>
    </row>
    <row r="5" spans="1:15" x14ac:dyDescent="0.45">
      <c r="A5" s="15" t="s">
        <v>12</v>
      </c>
      <c r="B5" s="16"/>
      <c r="C5" s="17"/>
      <c r="D5" s="16"/>
      <c r="E5" s="16"/>
      <c r="F5" s="16"/>
      <c r="G5" s="16"/>
      <c r="H5" s="18"/>
      <c r="I5" s="19" t="s">
        <v>12</v>
      </c>
      <c r="J5" s="16"/>
      <c r="K5" s="20"/>
      <c r="L5" s="16"/>
      <c r="M5" s="16"/>
      <c r="N5" s="16"/>
      <c r="O5" s="16"/>
    </row>
    <row r="6" spans="1:15" x14ac:dyDescent="0.45">
      <c r="A6" s="21" t="s">
        <v>13</v>
      </c>
      <c r="B6" s="22">
        <v>102</v>
      </c>
      <c r="C6" s="23">
        <v>93.412440357920062</v>
      </c>
      <c r="D6" s="24">
        <v>0</v>
      </c>
      <c r="E6" s="24">
        <v>0</v>
      </c>
      <c r="F6" s="24">
        <v>392</v>
      </c>
      <c r="G6" s="24">
        <v>392</v>
      </c>
      <c r="H6" s="18"/>
      <c r="I6" s="25" t="s">
        <v>13</v>
      </c>
      <c r="J6" s="24">
        <v>33</v>
      </c>
      <c r="K6" s="23">
        <v>97.5949923743743</v>
      </c>
      <c r="L6" s="24">
        <v>508</v>
      </c>
      <c r="M6" s="24">
        <v>0</v>
      </c>
      <c r="N6" s="24">
        <v>0</v>
      </c>
      <c r="O6" s="24">
        <v>508</v>
      </c>
    </row>
    <row r="7" spans="1:15" x14ac:dyDescent="0.45">
      <c r="A7" s="21" t="s">
        <v>14</v>
      </c>
      <c r="B7" s="22">
        <v>2</v>
      </c>
      <c r="C7" s="23">
        <v>100</v>
      </c>
      <c r="D7" s="24">
        <v>0</v>
      </c>
      <c r="E7" s="24">
        <v>38</v>
      </c>
      <c r="F7" s="24">
        <v>0</v>
      </c>
      <c r="G7" s="24">
        <v>38</v>
      </c>
      <c r="H7" s="18"/>
      <c r="I7" s="25" t="s">
        <v>14</v>
      </c>
      <c r="J7" s="24">
        <v>2</v>
      </c>
      <c r="K7" s="23">
        <v>88.989606227106222</v>
      </c>
      <c r="L7" s="24">
        <v>0</v>
      </c>
      <c r="M7" s="24">
        <v>40</v>
      </c>
      <c r="N7" s="24">
        <v>0</v>
      </c>
      <c r="O7" s="24">
        <v>40</v>
      </c>
    </row>
    <row r="8" spans="1:15" x14ac:dyDescent="0.45">
      <c r="A8" s="21" t="s">
        <v>15</v>
      </c>
      <c r="B8" s="22">
        <v>1</v>
      </c>
      <c r="C8" s="23">
        <v>79.680265567765574</v>
      </c>
      <c r="D8" s="24">
        <v>0</v>
      </c>
      <c r="E8" s="24">
        <v>15</v>
      </c>
      <c r="F8" s="24">
        <v>0</v>
      </c>
      <c r="G8" s="24">
        <v>15</v>
      </c>
      <c r="H8" s="18"/>
      <c r="I8" s="25" t="s">
        <v>15</v>
      </c>
      <c r="J8" s="24">
        <v>1</v>
      </c>
      <c r="K8" s="23">
        <v>93.56684981684981</v>
      </c>
      <c r="L8" s="24">
        <v>0</v>
      </c>
      <c r="M8" s="24">
        <v>15</v>
      </c>
      <c r="N8" s="24">
        <v>0</v>
      </c>
      <c r="O8" s="24">
        <v>15</v>
      </c>
    </row>
    <row r="9" spans="1:15" x14ac:dyDescent="0.45">
      <c r="A9" s="21" t="s">
        <v>16</v>
      </c>
      <c r="B9" s="22">
        <v>1</v>
      </c>
      <c r="C9" s="23">
        <v>100</v>
      </c>
      <c r="D9" s="24">
        <v>0</v>
      </c>
      <c r="E9" s="24">
        <v>0</v>
      </c>
      <c r="F9" s="24">
        <v>6</v>
      </c>
      <c r="G9" s="24">
        <v>6</v>
      </c>
      <c r="H9" s="18"/>
      <c r="I9" s="25" t="s">
        <v>16</v>
      </c>
      <c r="J9" s="24">
        <v>0</v>
      </c>
      <c r="K9" s="23">
        <v>100</v>
      </c>
      <c r="L9" s="24">
        <v>0</v>
      </c>
      <c r="M9" s="24">
        <v>0</v>
      </c>
      <c r="N9" s="24">
        <v>5</v>
      </c>
      <c r="O9" s="24">
        <v>5</v>
      </c>
    </row>
    <row r="10" spans="1:15" x14ac:dyDescent="0.45">
      <c r="A10" s="21" t="s">
        <v>17</v>
      </c>
      <c r="B10" s="22">
        <v>0</v>
      </c>
      <c r="C10" s="23">
        <v>95.042383341296386</v>
      </c>
      <c r="D10" s="24">
        <v>0</v>
      </c>
      <c r="E10" s="24">
        <v>0</v>
      </c>
      <c r="F10" s="24">
        <v>4</v>
      </c>
      <c r="G10" s="24">
        <v>4</v>
      </c>
      <c r="H10" s="18"/>
      <c r="I10" s="25" t="s">
        <v>17</v>
      </c>
      <c r="J10" s="24">
        <v>0</v>
      </c>
      <c r="K10" s="23">
        <v>100</v>
      </c>
      <c r="L10" s="24">
        <v>0</v>
      </c>
      <c r="M10" s="24">
        <v>0</v>
      </c>
      <c r="N10" s="24">
        <v>0</v>
      </c>
      <c r="O10" s="24">
        <v>0</v>
      </c>
    </row>
    <row r="11" spans="1:15" x14ac:dyDescent="0.45">
      <c r="A11" s="21" t="s">
        <v>18</v>
      </c>
      <c r="B11" s="22">
        <v>0</v>
      </c>
      <c r="C11" s="23">
        <v>99.931187859759291</v>
      </c>
      <c r="D11" s="24">
        <v>0</v>
      </c>
      <c r="E11" s="24">
        <v>0</v>
      </c>
      <c r="F11" s="24">
        <v>3</v>
      </c>
      <c r="G11" s="24">
        <v>3</v>
      </c>
      <c r="H11" s="18"/>
      <c r="I11" s="25" t="s">
        <v>18</v>
      </c>
      <c r="J11" s="24">
        <v>0</v>
      </c>
      <c r="K11" s="23">
        <v>100</v>
      </c>
      <c r="L11" s="24">
        <v>0</v>
      </c>
      <c r="M11" s="24">
        <v>0</v>
      </c>
      <c r="N11" s="24">
        <v>5</v>
      </c>
      <c r="O11" s="24">
        <v>5</v>
      </c>
    </row>
    <row r="12" spans="1:15" x14ac:dyDescent="0.45">
      <c r="A12" s="21" t="s">
        <v>19</v>
      </c>
      <c r="B12" s="22">
        <v>2</v>
      </c>
      <c r="C12" s="23">
        <v>98.588184778184782</v>
      </c>
      <c r="D12" s="24">
        <v>0</v>
      </c>
      <c r="E12" s="24">
        <v>37</v>
      </c>
      <c r="F12" s="24">
        <v>0</v>
      </c>
      <c r="G12" s="24">
        <v>37</v>
      </c>
      <c r="H12" s="18"/>
      <c r="I12" s="25" t="s">
        <v>19</v>
      </c>
      <c r="J12" s="24">
        <v>2</v>
      </c>
      <c r="K12" s="23">
        <v>100</v>
      </c>
      <c r="L12" s="24">
        <v>0</v>
      </c>
      <c r="M12" s="24">
        <v>36</v>
      </c>
      <c r="N12" s="24">
        <v>0</v>
      </c>
      <c r="O12" s="24">
        <v>36</v>
      </c>
    </row>
    <row r="13" spans="1:15" x14ac:dyDescent="0.45">
      <c r="A13" s="21" t="s">
        <v>20</v>
      </c>
      <c r="B13" s="22">
        <v>2</v>
      </c>
      <c r="C13" s="23">
        <v>99.807600732600733</v>
      </c>
      <c r="D13" s="24">
        <v>0</v>
      </c>
      <c r="E13" s="24">
        <v>0</v>
      </c>
      <c r="F13" s="24">
        <v>18</v>
      </c>
      <c r="G13" s="24">
        <v>18</v>
      </c>
      <c r="H13" s="18"/>
      <c r="I13" s="25" t="s">
        <v>20</v>
      </c>
      <c r="J13" s="24">
        <v>0</v>
      </c>
      <c r="K13" s="23">
        <v>94.875778388278391</v>
      </c>
      <c r="L13" s="24">
        <v>0</v>
      </c>
      <c r="M13" s="24">
        <v>0</v>
      </c>
      <c r="N13" s="24">
        <v>16</v>
      </c>
      <c r="O13" s="24">
        <v>16</v>
      </c>
    </row>
    <row r="14" spans="1:15" x14ac:dyDescent="0.45">
      <c r="A14" s="21" t="s">
        <v>21</v>
      </c>
      <c r="B14" s="22">
        <v>2</v>
      </c>
      <c r="C14" s="23">
        <v>66.49876373626374</v>
      </c>
      <c r="D14" s="24">
        <v>0</v>
      </c>
      <c r="E14" s="24">
        <v>23</v>
      </c>
      <c r="F14" s="24">
        <v>0</v>
      </c>
      <c r="G14" s="24">
        <v>23</v>
      </c>
      <c r="H14" s="18"/>
      <c r="I14" s="25" t="s">
        <v>21</v>
      </c>
      <c r="J14" s="24">
        <v>2</v>
      </c>
      <c r="K14" s="23">
        <v>86.531364468864467</v>
      </c>
      <c r="L14" s="24">
        <v>0</v>
      </c>
      <c r="M14" s="24">
        <v>20</v>
      </c>
      <c r="N14" s="24">
        <v>0</v>
      </c>
      <c r="O14" s="24">
        <v>20</v>
      </c>
    </row>
    <row r="15" spans="1:15" x14ac:dyDescent="0.45">
      <c r="A15" s="21" t="s">
        <v>22</v>
      </c>
      <c r="B15" s="22">
        <v>0</v>
      </c>
      <c r="C15" s="23">
        <v>99.680926216640501</v>
      </c>
      <c r="D15" s="24">
        <v>0</v>
      </c>
      <c r="E15" s="24">
        <v>1</v>
      </c>
      <c r="F15" s="24">
        <v>0</v>
      </c>
      <c r="G15" s="24">
        <v>1</v>
      </c>
      <c r="H15" s="18"/>
      <c r="I15" s="25" t="s">
        <v>22</v>
      </c>
      <c r="J15" s="24">
        <v>0</v>
      </c>
      <c r="K15" s="23">
        <v>99.803342490842496</v>
      </c>
      <c r="L15" s="24">
        <v>0</v>
      </c>
      <c r="M15" s="24">
        <v>2</v>
      </c>
      <c r="N15" s="24">
        <v>0</v>
      </c>
      <c r="O15" s="24">
        <v>2</v>
      </c>
    </row>
    <row r="16" spans="1:15" x14ac:dyDescent="0.45">
      <c r="A16" s="21" t="s">
        <v>23</v>
      </c>
      <c r="B16" s="22">
        <v>0</v>
      </c>
      <c r="C16" s="23">
        <v>99.961137820512818</v>
      </c>
      <c r="D16" s="24">
        <v>0</v>
      </c>
      <c r="E16" s="24">
        <v>2</v>
      </c>
      <c r="F16" s="24">
        <v>0</v>
      </c>
      <c r="G16" s="24">
        <v>2</v>
      </c>
      <c r="H16" s="18"/>
      <c r="I16" s="25" t="s">
        <v>23</v>
      </c>
      <c r="J16" s="24">
        <v>0</v>
      </c>
      <c r="K16" s="23">
        <v>49.968578296703299</v>
      </c>
      <c r="L16" s="24">
        <v>0</v>
      </c>
      <c r="M16" s="24">
        <v>1</v>
      </c>
      <c r="N16" s="24">
        <v>0</v>
      </c>
      <c r="O16" s="24">
        <v>1</v>
      </c>
    </row>
    <row r="17" spans="1:15" x14ac:dyDescent="0.45">
      <c r="A17" s="21" t="s">
        <v>24</v>
      </c>
      <c r="B17" s="22">
        <v>0</v>
      </c>
      <c r="C17" s="23">
        <v>99.916913214990132</v>
      </c>
      <c r="D17" s="24">
        <v>0</v>
      </c>
      <c r="E17" s="24">
        <v>0</v>
      </c>
      <c r="F17" s="24">
        <v>0</v>
      </c>
      <c r="G17" s="24">
        <v>0</v>
      </c>
      <c r="H17" s="18"/>
      <c r="I17" s="25" t="s">
        <v>24</v>
      </c>
      <c r="J17" s="24">
        <v>0</v>
      </c>
      <c r="K17" s="23">
        <v>90.40187376725838</v>
      </c>
      <c r="L17" s="24">
        <v>0</v>
      </c>
      <c r="M17" s="24">
        <v>1</v>
      </c>
      <c r="N17" s="24">
        <v>0</v>
      </c>
      <c r="O17" s="24">
        <v>1</v>
      </c>
    </row>
    <row r="18" spans="1:15" x14ac:dyDescent="0.45">
      <c r="A18" s="21" t="s">
        <v>25</v>
      </c>
      <c r="B18" s="22">
        <v>1</v>
      </c>
      <c r="C18" s="23">
        <v>99.207098457098454</v>
      </c>
      <c r="D18" s="24">
        <v>0</v>
      </c>
      <c r="E18" s="24">
        <v>11</v>
      </c>
      <c r="F18" s="24">
        <v>0</v>
      </c>
      <c r="G18" s="24">
        <v>11</v>
      </c>
      <c r="H18" s="18"/>
      <c r="I18" s="25" t="s">
        <v>25</v>
      </c>
      <c r="J18" s="24">
        <v>1</v>
      </c>
      <c r="K18" s="23">
        <v>93.128801753801753</v>
      </c>
      <c r="L18" s="24">
        <v>0</v>
      </c>
      <c r="M18" s="24">
        <v>14</v>
      </c>
      <c r="N18" s="24">
        <v>0</v>
      </c>
      <c r="O18" s="24">
        <v>14</v>
      </c>
    </row>
    <row r="19" spans="1:15" x14ac:dyDescent="0.45">
      <c r="A19" s="21" t="s">
        <v>26</v>
      </c>
      <c r="B19" s="22">
        <v>1</v>
      </c>
      <c r="C19" s="23">
        <v>99.348901098901095</v>
      </c>
      <c r="D19" s="24">
        <v>0</v>
      </c>
      <c r="E19" s="24">
        <v>4</v>
      </c>
      <c r="F19" s="24">
        <v>0</v>
      </c>
      <c r="G19" s="24">
        <v>4</v>
      </c>
      <c r="H19" s="18"/>
      <c r="I19" s="25" t="s">
        <v>26</v>
      </c>
      <c r="J19" s="24">
        <v>1</v>
      </c>
      <c r="K19" s="23">
        <v>99.727106227106233</v>
      </c>
      <c r="L19" s="24">
        <v>0</v>
      </c>
      <c r="M19" s="24">
        <v>6</v>
      </c>
      <c r="N19" s="24">
        <v>0</v>
      </c>
      <c r="O19" s="24">
        <v>6</v>
      </c>
    </row>
    <row r="20" spans="1:15" x14ac:dyDescent="0.45">
      <c r="A20" s="26" t="s">
        <v>27</v>
      </c>
      <c r="B20" s="27">
        <v>114</v>
      </c>
      <c r="C20" s="28">
        <v>93.241913474759258</v>
      </c>
      <c r="D20" s="27">
        <v>0</v>
      </c>
      <c r="E20" s="27">
        <v>131</v>
      </c>
      <c r="F20" s="27">
        <v>423</v>
      </c>
      <c r="G20" s="27">
        <v>554</v>
      </c>
      <c r="H20" s="29"/>
      <c r="I20" s="30" t="s">
        <v>27</v>
      </c>
      <c r="J20" s="27">
        <v>42</v>
      </c>
      <c r="K20" s="28">
        <v>97.019132875883713</v>
      </c>
      <c r="L20" s="27">
        <v>508</v>
      </c>
      <c r="M20" s="27">
        <v>135</v>
      </c>
      <c r="N20" s="27">
        <v>26</v>
      </c>
      <c r="O20" s="27">
        <v>669</v>
      </c>
    </row>
    <row r="21" spans="1:15" x14ac:dyDescent="0.45">
      <c r="A21" s="11"/>
      <c r="B21" s="12"/>
      <c r="C21" s="13"/>
      <c r="D21" s="14"/>
      <c r="E21" s="14"/>
      <c r="F21" s="14"/>
      <c r="G21" s="14"/>
      <c r="H21" s="14"/>
      <c r="I21" s="11"/>
      <c r="J21" s="12"/>
      <c r="K21" s="13"/>
      <c r="L21" s="14"/>
      <c r="M21" s="14"/>
      <c r="N21" s="14"/>
      <c r="O21" s="14"/>
    </row>
    <row r="22" spans="1:15" x14ac:dyDescent="0.45">
      <c r="A22" s="15" t="s">
        <v>28</v>
      </c>
      <c r="B22" s="16"/>
      <c r="C22" s="17"/>
      <c r="D22" s="16"/>
      <c r="E22" s="16"/>
      <c r="F22" s="16"/>
      <c r="G22" s="16"/>
      <c r="H22" s="18"/>
      <c r="I22" s="19" t="s">
        <v>28</v>
      </c>
      <c r="J22" s="16"/>
      <c r="K22" s="20"/>
      <c r="L22" s="16"/>
      <c r="M22" s="16"/>
      <c r="N22" s="16"/>
      <c r="O22" s="16"/>
    </row>
    <row r="23" spans="1:15" x14ac:dyDescent="0.45">
      <c r="A23" s="21" t="s">
        <v>29</v>
      </c>
      <c r="B23" s="24">
        <v>1</v>
      </c>
      <c r="C23" s="23">
        <v>97.511352992998567</v>
      </c>
      <c r="D23" s="24">
        <v>0</v>
      </c>
      <c r="E23" s="24">
        <v>0</v>
      </c>
      <c r="F23" s="24">
        <v>18</v>
      </c>
      <c r="G23" s="24">
        <v>18</v>
      </c>
      <c r="H23" s="18"/>
      <c r="I23" s="25" t="s">
        <v>29</v>
      </c>
      <c r="J23" s="24">
        <v>1</v>
      </c>
      <c r="K23" s="23">
        <v>96.243450642184825</v>
      </c>
      <c r="L23" s="24">
        <v>0</v>
      </c>
      <c r="M23" s="24">
        <v>0</v>
      </c>
      <c r="N23" s="24">
        <v>24</v>
      </c>
      <c r="O23" s="24">
        <v>24</v>
      </c>
    </row>
    <row r="24" spans="1:15" x14ac:dyDescent="0.45">
      <c r="A24" s="21" t="s">
        <v>30</v>
      </c>
      <c r="B24" s="24">
        <v>2</v>
      </c>
      <c r="C24" s="23">
        <v>98.659889866339341</v>
      </c>
      <c r="D24" s="24">
        <v>0</v>
      </c>
      <c r="E24" s="24">
        <v>21</v>
      </c>
      <c r="F24" s="24">
        <v>0</v>
      </c>
      <c r="G24" s="24">
        <v>21</v>
      </c>
      <c r="H24" s="18"/>
      <c r="I24" s="25" t="s">
        <v>30</v>
      </c>
      <c r="J24" s="24">
        <v>2</v>
      </c>
      <c r="K24" s="23">
        <v>97.253891941391942</v>
      </c>
      <c r="L24" s="24">
        <v>0</v>
      </c>
      <c r="M24" s="24">
        <v>26</v>
      </c>
      <c r="N24" s="24">
        <v>0</v>
      </c>
      <c r="O24" s="24">
        <v>26</v>
      </c>
    </row>
    <row r="25" spans="1:15" x14ac:dyDescent="0.45">
      <c r="A25" s="21" t="s">
        <v>18</v>
      </c>
      <c r="B25" s="24">
        <v>0</v>
      </c>
      <c r="C25" s="23">
        <v>95.789979757085021</v>
      </c>
      <c r="D25" s="24">
        <v>0</v>
      </c>
      <c r="E25" s="24">
        <v>0</v>
      </c>
      <c r="F25" s="24">
        <v>2</v>
      </c>
      <c r="G25" s="24">
        <v>2</v>
      </c>
      <c r="H25" s="18"/>
      <c r="I25" s="25" t="s">
        <v>18</v>
      </c>
      <c r="J25" s="24">
        <v>0</v>
      </c>
      <c r="K25" s="23">
        <v>97.63200067476383</v>
      </c>
      <c r="L25" s="24">
        <v>0</v>
      </c>
      <c r="M25" s="24">
        <v>0</v>
      </c>
      <c r="N25" s="24">
        <v>2</v>
      </c>
      <c r="O25" s="24">
        <v>2</v>
      </c>
    </row>
    <row r="26" spans="1:15" x14ac:dyDescent="0.45">
      <c r="A26" s="31" t="s">
        <v>31</v>
      </c>
      <c r="B26" s="24">
        <v>0</v>
      </c>
      <c r="C26" s="23">
        <v>98.024005756148611</v>
      </c>
      <c r="D26" s="24">
        <v>0</v>
      </c>
      <c r="E26" s="24">
        <v>0</v>
      </c>
      <c r="F26" s="24">
        <v>0</v>
      </c>
      <c r="G26" s="24">
        <v>0</v>
      </c>
      <c r="H26" s="32"/>
      <c r="I26" s="33" t="s">
        <v>31</v>
      </c>
      <c r="J26" s="24">
        <v>0</v>
      </c>
      <c r="K26" s="23">
        <v>93.373168498168496</v>
      </c>
      <c r="L26" s="24">
        <v>0</v>
      </c>
      <c r="M26" s="24">
        <v>0</v>
      </c>
      <c r="N26" s="24">
        <v>0</v>
      </c>
      <c r="O26" s="24">
        <v>0</v>
      </c>
    </row>
    <row r="27" spans="1:15" x14ac:dyDescent="0.45">
      <c r="A27" s="21" t="s">
        <v>32</v>
      </c>
      <c r="B27" s="24">
        <v>3</v>
      </c>
      <c r="C27" s="23">
        <v>96.914102564102564</v>
      </c>
      <c r="D27" s="24">
        <v>0</v>
      </c>
      <c r="E27" s="24">
        <v>0</v>
      </c>
      <c r="F27" s="24">
        <v>41</v>
      </c>
      <c r="G27" s="24">
        <v>41</v>
      </c>
      <c r="H27" s="18"/>
      <c r="I27" s="25" t="s">
        <v>32</v>
      </c>
      <c r="J27" s="24">
        <v>1</v>
      </c>
      <c r="K27" s="23">
        <v>96.564056776556782</v>
      </c>
      <c r="L27" s="24">
        <v>0</v>
      </c>
      <c r="M27" s="24">
        <v>0</v>
      </c>
      <c r="N27" s="24">
        <v>48</v>
      </c>
      <c r="O27" s="24">
        <v>48</v>
      </c>
    </row>
    <row r="28" spans="1:15" x14ac:dyDescent="0.45">
      <c r="A28" s="21" t="s">
        <v>33</v>
      </c>
      <c r="B28" s="24">
        <v>2</v>
      </c>
      <c r="C28" s="23">
        <v>93.108287545787547</v>
      </c>
      <c r="D28" s="24">
        <v>0</v>
      </c>
      <c r="E28" s="24">
        <v>0</v>
      </c>
      <c r="F28" s="24">
        <v>30</v>
      </c>
      <c r="G28" s="24">
        <v>30</v>
      </c>
      <c r="H28" s="18"/>
      <c r="I28" s="25" t="s">
        <v>33</v>
      </c>
      <c r="J28" s="24">
        <v>2</v>
      </c>
      <c r="K28" s="23">
        <v>96.709523809523816</v>
      </c>
      <c r="L28" s="24">
        <v>0</v>
      </c>
      <c r="M28" s="24">
        <v>0</v>
      </c>
      <c r="N28" s="24">
        <v>39</v>
      </c>
      <c r="O28" s="24">
        <v>39</v>
      </c>
    </row>
    <row r="29" spans="1:15" x14ac:dyDescent="0.45">
      <c r="A29" s="21" t="s">
        <v>34</v>
      </c>
      <c r="B29" s="24">
        <v>3</v>
      </c>
      <c r="C29" s="23">
        <v>98.107280219780222</v>
      </c>
      <c r="D29" s="24">
        <v>0</v>
      </c>
      <c r="E29" s="24">
        <v>0</v>
      </c>
      <c r="F29" s="24">
        <v>44</v>
      </c>
      <c r="G29" s="24">
        <v>44</v>
      </c>
      <c r="H29" s="18"/>
      <c r="I29" s="25" t="s">
        <v>34</v>
      </c>
      <c r="J29" s="24">
        <v>2</v>
      </c>
      <c r="K29" s="23">
        <v>96.542857142857144</v>
      </c>
      <c r="L29" s="24">
        <v>0</v>
      </c>
      <c r="M29" s="24">
        <v>0</v>
      </c>
      <c r="N29" s="24">
        <v>55</v>
      </c>
      <c r="O29" s="24">
        <v>55</v>
      </c>
    </row>
    <row r="30" spans="1:15" x14ac:dyDescent="0.45">
      <c r="A30" s="21" t="s">
        <v>35</v>
      </c>
      <c r="B30" s="24">
        <v>2</v>
      </c>
      <c r="C30" s="23">
        <v>94.394871527889023</v>
      </c>
      <c r="D30" s="24">
        <v>0</v>
      </c>
      <c r="E30" s="24">
        <v>0</v>
      </c>
      <c r="F30" s="24">
        <v>36</v>
      </c>
      <c r="G30" s="24">
        <v>36</v>
      </c>
      <c r="H30" s="18"/>
      <c r="I30" s="25" t="s">
        <v>35</v>
      </c>
      <c r="J30" s="24">
        <v>1</v>
      </c>
      <c r="K30" s="23">
        <v>92.102335164835168</v>
      </c>
      <c r="L30" s="24">
        <v>0</v>
      </c>
      <c r="M30" s="24">
        <v>0</v>
      </c>
      <c r="N30" s="24">
        <v>48</v>
      </c>
      <c r="O30" s="24">
        <v>48</v>
      </c>
    </row>
    <row r="31" spans="1:15" x14ac:dyDescent="0.45">
      <c r="A31" s="21" t="s">
        <v>36</v>
      </c>
      <c r="B31" s="24">
        <v>0</v>
      </c>
      <c r="C31" s="23">
        <v>65.198295294449139</v>
      </c>
      <c r="D31" s="24">
        <v>0</v>
      </c>
      <c r="E31" s="24">
        <v>0</v>
      </c>
      <c r="F31" s="24">
        <v>2</v>
      </c>
      <c r="G31" s="24">
        <v>2</v>
      </c>
      <c r="H31" s="18"/>
      <c r="I31" s="25" t="s">
        <v>36</v>
      </c>
      <c r="J31" s="24">
        <v>0</v>
      </c>
      <c r="K31" s="23">
        <v>90.223027613412228</v>
      </c>
      <c r="L31" s="24">
        <v>0</v>
      </c>
      <c r="M31" s="24">
        <v>0</v>
      </c>
      <c r="N31" s="24">
        <v>3</v>
      </c>
      <c r="O31" s="24">
        <v>3</v>
      </c>
    </row>
    <row r="32" spans="1:15" x14ac:dyDescent="0.45">
      <c r="A32" s="21" t="s">
        <v>37</v>
      </c>
      <c r="B32" s="24">
        <v>1</v>
      </c>
      <c r="C32" s="23">
        <v>95.148166150089224</v>
      </c>
      <c r="D32" s="24">
        <v>0</v>
      </c>
      <c r="E32" s="24">
        <v>0</v>
      </c>
      <c r="F32" s="24">
        <v>9</v>
      </c>
      <c r="G32" s="24">
        <v>9</v>
      </c>
      <c r="H32" s="18"/>
      <c r="I32" s="25" t="s">
        <v>37</v>
      </c>
      <c r="J32" s="24">
        <v>0</v>
      </c>
      <c r="K32" s="23">
        <v>93.99889640274256</v>
      </c>
      <c r="L32" s="24">
        <v>0</v>
      </c>
      <c r="M32" s="24">
        <v>0</v>
      </c>
      <c r="N32" s="24">
        <v>11</v>
      </c>
      <c r="O32" s="24">
        <v>11</v>
      </c>
    </row>
    <row r="33" spans="1:15" x14ac:dyDescent="0.45">
      <c r="A33" s="21" t="s">
        <v>38</v>
      </c>
      <c r="B33" s="24">
        <v>1</v>
      </c>
      <c r="C33" s="23">
        <v>96.333376198269818</v>
      </c>
      <c r="D33" s="24">
        <v>0</v>
      </c>
      <c r="E33" s="24">
        <v>0</v>
      </c>
      <c r="F33" s="24">
        <v>23</v>
      </c>
      <c r="G33" s="24">
        <v>23</v>
      </c>
      <c r="H33" s="18"/>
      <c r="I33" s="25" t="s">
        <v>38</v>
      </c>
      <c r="J33" s="24">
        <v>1</v>
      </c>
      <c r="K33" s="23">
        <v>98.13470371236329</v>
      </c>
      <c r="L33" s="24">
        <v>0</v>
      </c>
      <c r="M33" s="24">
        <v>0</v>
      </c>
      <c r="N33" s="24">
        <v>30</v>
      </c>
      <c r="O33" s="24">
        <v>30</v>
      </c>
    </row>
    <row r="34" spans="1:15" x14ac:dyDescent="0.45">
      <c r="A34" s="21" t="s">
        <v>39</v>
      </c>
      <c r="B34" s="24">
        <v>5</v>
      </c>
      <c r="C34" s="23">
        <v>92.771565934065933</v>
      </c>
      <c r="D34" s="24">
        <v>0</v>
      </c>
      <c r="E34" s="24">
        <v>56</v>
      </c>
      <c r="F34" s="24">
        <v>0</v>
      </c>
      <c r="G34" s="24">
        <v>56</v>
      </c>
      <c r="H34" s="18"/>
      <c r="I34" s="25" t="s">
        <v>39</v>
      </c>
      <c r="J34" s="24">
        <v>7</v>
      </c>
      <c r="K34" s="23">
        <v>96.815293040293042</v>
      </c>
      <c r="L34" s="24">
        <v>0</v>
      </c>
      <c r="M34" s="24">
        <v>63</v>
      </c>
      <c r="N34" s="24">
        <v>0</v>
      </c>
      <c r="O34" s="24">
        <v>63</v>
      </c>
    </row>
    <row r="35" spans="1:15" x14ac:dyDescent="0.45">
      <c r="A35" s="21" t="s">
        <v>40</v>
      </c>
      <c r="B35" s="24">
        <v>4</v>
      </c>
      <c r="C35" s="23">
        <v>98.253754578754581</v>
      </c>
      <c r="D35" s="24">
        <v>0</v>
      </c>
      <c r="E35" s="24">
        <v>32</v>
      </c>
      <c r="F35" s="24">
        <v>0</v>
      </c>
      <c r="G35" s="24">
        <v>32</v>
      </c>
      <c r="H35" s="18"/>
      <c r="I35" s="25" t="s">
        <v>40</v>
      </c>
      <c r="J35" s="24">
        <v>4</v>
      </c>
      <c r="K35" s="23">
        <v>98.163782051282055</v>
      </c>
      <c r="L35" s="24">
        <v>0</v>
      </c>
      <c r="M35" s="24">
        <v>34</v>
      </c>
      <c r="N35" s="24">
        <v>0</v>
      </c>
      <c r="O35" s="24">
        <v>34</v>
      </c>
    </row>
    <row r="36" spans="1:15" x14ac:dyDescent="0.45">
      <c r="A36" s="21" t="s">
        <v>41</v>
      </c>
      <c r="B36" s="24">
        <v>1</v>
      </c>
      <c r="C36" s="23">
        <v>85.026466789472565</v>
      </c>
      <c r="D36" s="24">
        <v>0</v>
      </c>
      <c r="E36" s="24">
        <v>17</v>
      </c>
      <c r="F36" s="24">
        <v>0</v>
      </c>
      <c r="G36" s="24">
        <v>17</v>
      </c>
      <c r="H36" s="18"/>
      <c r="I36" s="25" t="s">
        <v>41</v>
      </c>
      <c r="J36" s="24">
        <v>1</v>
      </c>
      <c r="K36" s="23">
        <v>98.355128734463989</v>
      </c>
      <c r="L36" s="24">
        <v>0</v>
      </c>
      <c r="M36" s="24">
        <v>19</v>
      </c>
      <c r="N36" s="24">
        <v>0</v>
      </c>
      <c r="O36" s="24">
        <v>19</v>
      </c>
    </row>
    <row r="37" spans="1:15" x14ac:dyDescent="0.45">
      <c r="A37" s="21" t="s">
        <v>42</v>
      </c>
      <c r="B37" s="24">
        <v>4</v>
      </c>
      <c r="C37" s="23">
        <v>97.211720255053592</v>
      </c>
      <c r="D37" s="24">
        <v>0</v>
      </c>
      <c r="E37" s="24">
        <v>31</v>
      </c>
      <c r="F37" s="24">
        <v>0</v>
      </c>
      <c r="G37" s="24">
        <v>31</v>
      </c>
      <c r="H37" s="18"/>
      <c r="I37" s="25" t="s">
        <v>42</v>
      </c>
      <c r="J37" s="24">
        <v>4</v>
      </c>
      <c r="K37" s="23">
        <v>94.924495319495321</v>
      </c>
      <c r="L37" s="24">
        <v>0</v>
      </c>
      <c r="M37" s="24">
        <v>35</v>
      </c>
      <c r="N37" s="24">
        <v>0</v>
      </c>
      <c r="O37" s="24">
        <v>35</v>
      </c>
    </row>
    <row r="38" spans="1:15" x14ac:dyDescent="0.45">
      <c r="A38" s="21" t="s">
        <v>43</v>
      </c>
      <c r="B38" s="24">
        <v>6</v>
      </c>
      <c r="C38" s="23">
        <v>94.884890109890108</v>
      </c>
      <c r="D38" s="24">
        <v>0</v>
      </c>
      <c r="E38" s="24">
        <v>64</v>
      </c>
      <c r="F38" s="24">
        <v>0</v>
      </c>
      <c r="G38" s="24">
        <v>64</v>
      </c>
      <c r="H38" s="18"/>
      <c r="I38" s="25" t="s">
        <v>43</v>
      </c>
      <c r="J38" s="24">
        <v>7</v>
      </c>
      <c r="K38" s="23">
        <v>94.50297619047619</v>
      </c>
      <c r="L38" s="24">
        <v>0</v>
      </c>
      <c r="M38" s="24">
        <v>71</v>
      </c>
      <c r="N38" s="24">
        <v>0</v>
      </c>
      <c r="O38" s="24">
        <v>71</v>
      </c>
    </row>
    <row r="39" spans="1:15" x14ac:dyDescent="0.45">
      <c r="A39" s="21" t="s">
        <v>44</v>
      </c>
      <c r="B39" s="24">
        <v>9</v>
      </c>
      <c r="C39" s="23">
        <v>92.946291069900781</v>
      </c>
      <c r="D39" s="24">
        <v>0</v>
      </c>
      <c r="E39" s="24">
        <v>94</v>
      </c>
      <c r="F39" s="24">
        <v>0</v>
      </c>
      <c r="G39" s="24">
        <v>94</v>
      </c>
      <c r="H39" s="18"/>
      <c r="I39" s="25" t="s">
        <v>44</v>
      </c>
      <c r="J39" s="24">
        <v>12</v>
      </c>
      <c r="K39" s="23">
        <v>98.637958014348314</v>
      </c>
      <c r="L39" s="24">
        <v>0</v>
      </c>
      <c r="M39" s="24">
        <v>119</v>
      </c>
      <c r="N39" s="24">
        <v>0</v>
      </c>
      <c r="O39" s="24">
        <v>119</v>
      </c>
    </row>
    <row r="40" spans="1:15" x14ac:dyDescent="0.45">
      <c r="A40" s="21" t="s">
        <v>45</v>
      </c>
      <c r="B40" s="24">
        <v>3</v>
      </c>
      <c r="C40" s="23">
        <v>95.434798065182676</v>
      </c>
      <c r="D40" s="24">
        <v>0</v>
      </c>
      <c r="E40" s="24">
        <v>27</v>
      </c>
      <c r="F40" s="24">
        <v>0</v>
      </c>
      <c r="G40" s="24">
        <v>27</v>
      </c>
      <c r="H40" s="18"/>
      <c r="I40" s="25" t="s">
        <v>45</v>
      </c>
      <c r="J40" s="24">
        <v>4</v>
      </c>
      <c r="K40" s="23">
        <v>97.171474124166437</v>
      </c>
      <c r="L40" s="24">
        <v>0</v>
      </c>
      <c r="M40" s="24">
        <v>37</v>
      </c>
      <c r="N40" s="24">
        <v>0</v>
      </c>
      <c r="O40" s="24">
        <v>37</v>
      </c>
    </row>
    <row r="41" spans="1:15" x14ac:dyDescent="0.45">
      <c r="A41" s="21" t="s">
        <v>46</v>
      </c>
      <c r="B41" s="24">
        <v>5</v>
      </c>
      <c r="C41" s="23">
        <v>97.978479853479854</v>
      </c>
      <c r="D41" s="24">
        <v>0</v>
      </c>
      <c r="E41" s="24">
        <v>37</v>
      </c>
      <c r="F41" s="24">
        <v>0</v>
      </c>
      <c r="G41" s="24">
        <v>37</v>
      </c>
      <c r="H41" s="18"/>
      <c r="I41" s="25" t="s">
        <v>46</v>
      </c>
      <c r="J41" s="24">
        <v>6</v>
      </c>
      <c r="K41" s="23">
        <v>98.635668498168499</v>
      </c>
      <c r="L41" s="24">
        <v>0</v>
      </c>
      <c r="M41" s="24">
        <v>46</v>
      </c>
      <c r="N41" s="24">
        <v>0</v>
      </c>
      <c r="O41" s="24">
        <v>46</v>
      </c>
    </row>
    <row r="42" spans="1:15" x14ac:dyDescent="0.45">
      <c r="A42" s="21" t="s">
        <v>47</v>
      </c>
      <c r="B42" s="24">
        <v>5</v>
      </c>
      <c r="C42" s="23">
        <v>98.091849686400963</v>
      </c>
      <c r="D42" s="24">
        <v>0</v>
      </c>
      <c r="E42" s="24">
        <v>76</v>
      </c>
      <c r="F42" s="24">
        <v>0</v>
      </c>
      <c r="G42" s="24">
        <v>76</v>
      </c>
      <c r="H42" s="18"/>
      <c r="I42" s="25" t="s">
        <v>47</v>
      </c>
      <c r="J42" s="24">
        <v>5</v>
      </c>
      <c r="K42" s="23">
        <v>97.110210361812932</v>
      </c>
      <c r="L42" s="24">
        <v>0</v>
      </c>
      <c r="M42" s="24">
        <v>79</v>
      </c>
      <c r="N42" s="24">
        <v>0</v>
      </c>
      <c r="O42" s="24">
        <v>79</v>
      </c>
    </row>
    <row r="43" spans="1:15" x14ac:dyDescent="0.45">
      <c r="A43" s="21" t="s">
        <v>48</v>
      </c>
      <c r="B43" s="24">
        <v>3</v>
      </c>
      <c r="C43" s="23">
        <v>99.378846153846155</v>
      </c>
      <c r="D43" s="24">
        <v>0</v>
      </c>
      <c r="E43" s="24">
        <v>39</v>
      </c>
      <c r="F43" s="24">
        <v>0</v>
      </c>
      <c r="G43" s="24">
        <v>39</v>
      </c>
      <c r="H43" s="18"/>
      <c r="I43" s="25" t="s">
        <v>48</v>
      </c>
      <c r="J43" s="24">
        <v>4</v>
      </c>
      <c r="K43" s="23">
        <v>98.663690476190482</v>
      </c>
      <c r="L43" s="24">
        <v>0</v>
      </c>
      <c r="M43" s="24">
        <v>43</v>
      </c>
      <c r="N43" s="24">
        <v>0</v>
      </c>
      <c r="O43" s="24">
        <v>43</v>
      </c>
    </row>
    <row r="44" spans="1:15" x14ac:dyDescent="0.45">
      <c r="A44" s="21" t="s">
        <v>49</v>
      </c>
      <c r="B44" s="24">
        <v>1</v>
      </c>
      <c r="C44" s="23">
        <v>88.878159340659337</v>
      </c>
      <c r="D44" s="24">
        <v>0</v>
      </c>
      <c r="E44" s="24">
        <v>7</v>
      </c>
      <c r="F44" s="24">
        <v>0</v>
      </c>
      <c r="G44" s="24">
        <v>7</v>
      </c>
      <c r="H44" s="18"/>
      <c r="I44" s="25" t="s">
        <v>49</v>
      </c>
      <c r="J44" s="24">
        <v>1</v>
      </c>
      <c r="K44" s="23">
        <v>94.752518315018321</v>
      </c>
      <c r="L44" s="24">
        <v>0</v>
      </c>
      <c r="M44" s="24">
        <v>10</v>
      </c>
      <c r="N44" s="24">
        <v>0</v>
      </c>
      <c r="O44" s="24">
        <v>10</v>
      </c>
    </row>
    <row r="45" spans="1:15" x14ac:dyDescent="0.45">
      <c r="A45" s="21" t="s">
        <v>50</v>
      </c>
      <c r="B45" s="24">
        <v>3</v>
      </c>
      <c r="C45" s="23">
        <v>99.429625496031747</v>
      </c>
      <c r="D45" s="24">
        <v>0</v>
      </c>
      <c r="E45" s="24">
        <v>21</v>
      </c>
      <c r="F45" s="24">
        <v>0</v>
      </c>
      <c r="G45" s="24">
        <v>21</v>
      </c>
      <c r="H45" s="18"/>
      <c r="I45" s="25" t="s">
        <v>50</v>
      </c>
      <c r="J45" s="24">
        <v>3</v>
      </c>
      <c r="K45" s="23">
        <v>95.362042760480264</v>
      </c>
      <c r="L45" s="24">
        <v>0</v>
      </c>
      <c r="M45" s="24">
        <v>20</v>
      </c>
      <c r="N45" s="24">
        <v>0</v>
      </c>
      <c r="O45" s="24">
        <v>20</v>
      </c>
    </row>
    <row r="46" spans="1:15" x14ac:dyDescent="0.45">
      <c r="A46" s="21" t="s">
        <v>51</v>
      </c>
      <c r="B46" s="24">
        <v>4</v>
      </c>
      <c r="C46" s="23">
        <v>94.89487179487179</v>
      </c>
      <c r="D46" s="24">
        <v>0</v>
      </c>
      <c r="E46" s="24">
        <v>54</v>
      </c>
      <c r="F46" s="24">
        <v>0</v>
      </c>
      <c r="G46" s="24">
        <v>54</v>
      </c>
      <c r="H46" s="18"/>
      <c r="I46" s="25" t="s">
        <v>51</v>
      </c>
      <c r="J46" s="24">
        <v>6</v>
      </c>
      <c r="K46" s="23">
        <v>90.329166666666666</v>
      </c>
      <c r="L46" s="24">
        <v>0</v>
      </c>
      <c r="M46" s="24">
        <v>66</v>
      </c>
      <c r="N46" s="24">
        <v>0</v>
      </c>
      <c r="O46" s="24">
        <v>66</v>
      </c>
    </row>
    <row r="47" spans="1:15" x14ac:dyDescent="0.45">
      <c r="A47" s="31" t="s">
        <v>52</v>
      </c>
      <c r="B47" s="34">
        <v>3</v>
      </c>
      <c r="C47" s="35">
        <v>93.780997714939716</v>
      </c>
      <c r="D47" s="34">
        <v>0</v>
      </c>
      <c r="E47" s="34">
        <v>36</v>
      </c>
      <c r="F47" s="34">
        <v>0</v>
      </c>
      <c r="G47" s="34">
        <v>36</v>
      </c>
      <c r="H47" s="32"/>
      <c r="I47" s="33" t="s">
        <v>52</v>
      </c>
      <c r="J47" s="34">
        <v>0</v>
      </c>
      <c r="K47" s="35">
        <v>0</v>
      </c>
      <c r="L47" s="34">
        <v>0</v>
      </c>
      <c r="M47" s="34">
        <v>0</v>
      </c>
      <c r="N47" s="34">
        <v>0</v>
      </c>
      <c r="O47" s="34">
        <v>0</v>
      </c>
    </row>
    <row r="48" spans="1:15" x14ac:dyDescent="0.45">
      <c r="A48" s="31" t="s">
        <v>53</v>
      </c>
      <c r="B48" s="34">
        <v>1</v>
      </c>
      <c r="C48" s="35">
        <v>100</v>
      </c>
      <c r="D48" s="34">
        <v>0</v>
      </c>
      <c r="E48" s="34">
        <v>0</v>
      </c>
      <c r="F48" s="34">
        <v>0</v>
      </c>
      <c r="G48" s="34">
        <v>0</v>
      </c>
      <c r="H48" s="32"/>
      <c r="I48" s="33" t="s">
        <v>53</v>
      </c>
      <c r="J48" s="34">
        <v>0</v>
      </c>
      <c r="K48" s="35">
        <v>0</v>
      </c>
      <c r="L48" s="34">
        <v>0</v>
      </c>
      <c r="M48" s="34">
        <v>0</v>
      </c>
      <c r="N48" s="34">
        <v>0</v>
      </c>
      <c r="O48" s="34">
        <v>0</v>
      </c>
    </row>
    <row r="49" spans="1:15" x14ac:dyDescent="0.45">
      <c r="A49" s="21" t="s">
        <v>54</v>
      </c>
      <c r="B49" s="24">
        <v>4</v>
      </c>
      <c r="C49" s="23">
        <v>98.207951408780787</v>
      </c>
      <c r="D49" s="24">
        <v>0</v>
      </c>
      <c r="E49" s="24">
        <v>9</v>
      </c>
      <c r="F49" s="24">
        <v>0</v>
      </c>
      <c r="G49" s="24">
        <v>9</v>
      </c>
      <c r="H49" s="18"/>
      <c r="I49" s="25" t="s">
        <v>54</v>
      </c>
      <c r="J49" s="24">
        <v>6</v>
      </c>
      <c r="K49" s="23">
        <v>99.250492595871748</v>
      </c>
      <c r="L49" s="24">
        <v>0</v>
      </c>
      <c r="M49" s="24">
        <v>9</v>
      </c>
      <c r="N49" s="24">
        <v>0</v>
      </c>
      <c r="O49" s="24">
        <v>9</v>
      </c>
    </row>
    <row r="50" spans="1:15" x14ac:dyDescent="0.45">
      <c r="A50" s="26" t="s">
        <v>55</v>
      </c>
      <c r="B50" s="27">
        <v>76</v>
      </c>
      <c r="C50" s="28">
        <v>95.457694579111717</v>
      </c>
      <c r="D50" s="27">
        <v>0</v>
      </c>
      <c r="E50" s="27">
        <v>621</v>
      </c>
      <c r="F50" s="27">
        <v>205</v>
      </c>
      <c r="G50" s="27">
        <v>826</v>
      </c>
      <c r="H50" s="29"/>
      <c r="I50" s="30" t="s">
        <v>55</v>
      </c>
      <c r="J50" s="27">
        <v>80</v>
      </c>
      <c r="K50" s="28">
        <v>96.331483563685595</v>
      </c>
      <c r="L50" s="27">
        <v>0</v>
      </c>
      <c r="M50" s="27">
        <v>677</v>
      </c>
      <c r="N50" s="27">
        <v>260</v>
      </c>
      <c r="O50" s="27">
        <v>937</v>
      </c>
    </row>
    <row r="51" spans="1:15" x14ac:dyDescent="0.45">
      <c r="A51" s="11"/>
      <c r="B51" s="12"/>
      <c r="C51" s="13"/>
      <c r="D51" s="14"/>
      <c r="E51" s="14"/>
      <c r="F51" s="14"/>
      <c r="G51" s="14"/>
      <c r="H51" s="14"/>
      <c r="I51" s="11"/>
      <c r="J51" s="12"/>
      <c r="K51" s="13"/>
      <c r="L51" s="14"/>
      <c r="M51" s="14"/>
      <c r="N51" s="14"/>
      <c r="O51" s="14"/>
    </row>
    <row r="52" spans="1:15" x14ac:dyDescent="0.45">
      <c r="A52" s="15" t="s">
        <v>56</v>
      </c>
      <c r="B52" s="16"/>
      <c r="C52" s="17"/>
      <c r="D52" s="16"/>
      <c r="E52" s="16"/>
      <c r="F52" s="16"/>
      <c r="G52" s="16"/>
      <c r="H52" s="18"/>
      <c r="I52" s="15" t="s">
        <v>56</v>
      </c>
      <c r="J52" s="16"/>
      <c r="K52" s="20"/>
      <c r="L52" s="16"/>
      <c r="M52" s="16"/>
      <c r="N52" s="16"/>
      <c r="O52" s="16"/>
    </row>
    <row r="53" spans="1:15" x14ac:dyDescent="0.45">
      <c r="A53" s="21" t="s">
        <v>77</v>
      </c>
      <c r="B53" s="24">
        <v>5</v>
      </c>
      <c r="C53" s="23">
        <v>0</v>
      </c>
      <c r="D53" s="24">
        <v>0</v>
      </c>
      <c r="E53" s="24">
        <v>0</v>
      </c>
      <c r="F53" s="24">
        <v>0</v>
      </c>
      <c r="G53" s="24">
        <v>0</v>
      </c>
      <c r="H53" s="18"/>
      <c r="I53" s="25" t="s">
        <v>77</v>
      </c>
      <c r="J53" s="24">
        <v>5</v>
      </c>
      <c r="K53" s="23">
        <v>0</v>
      </c>
      <c r="L53" s="24">
        <v>0</v>
      </c>
      <c r="M53" s="24">
        <v>0</v>
      </c>
      <c r="N53" s="24">
        <v>0</v>
      </c>
      <c r="O53" s="24">
        <v>0</v>
      </c>
    </row>
    <row r="54" spans="1:15" x14ac:dyDescent="0.45">
      <c r="A54" s="21" t="s">
        <v>57</v>
      </c>
      <c r="B54" s="24">
        <v>0</v>
      </c>
      <c r="C54" s="23">
        <v>0</v>
      </c>
      <c r="D54" s="24">
        <v>0</v>
      </c>
      <c r="E54" s="24">
        <v>0</v>
      </c>
      <c r="F54" s="24">
        <v>0</v>
      </c>
      <c r="G54" s="24">
        <v>0</v>
      </c>
      <c r="H54" s="18"/>
      <c r="I54" s="25" t="s">
        <v>57</v>
      </c>
      <c r="J54" s="24">
        <v>0</v>
      </c>
      <c r="K54" s="23">
        <v>0</v>
      </c>
      <c r="L54" s="24">
        <v>0</v>
      </c>
      <c r="M54" s="24">
        <v>0</v>
      </c>
      <c r="N54" s="24">
        <v>0</v>
      </c>
      <c r="O54" s="24">
        <v>0</v>
      </c>
    </row>
    <row r="55" spans="1:15" x14ac:dyDescent="0.45">
      <c r="A55" s="21" t="s">
        <v>58</v>
      </c>
      <c r="B55" s="24">
        <v>4</v>
      </c>
      <c r="C55" s="23">
        <v>100</v>
      </c>
      <c r="D55" s="24">
        <v>0</v>
      </c>
      <c r="E55" s="24">
        <v>0</v>
      </c>
      <c r="F55" s="24">
        <v>3</v>
      </c>
      <c r="G55" s="24">
        <v>3</v>
      </c>
      <c r="H55" s="18"/>
      <c r="I55" s="25" t="s">
        <v>59</v>
      </c>
      <c r="J55" s="24">
        <v>3</v>
      </c>
      <c r="K55" s="23">
        <v>100</v>
      </c>
      <c r="L55" s="24">
        <v>0</v>
      </c>
      <c r="M55" s="24">
        <v>0</v>
      </c>
      <c r="N55" s="24">
        <v>2</v>
      </c>
      <c r="O55" s="24">
        <v>2</v>
      </c>
    </row>
    <row r="56" spans="1:15" x14ac:dyDescent="0.45">
      <c r="A56" s="21" t="s">
        <v>60</v>
      </c>
      <c r="B56" s="24">
        <v>3</v>
      </c>
      <c r="C56" s="23">
        <v>98.776098901098905</v>
      </c>
      <c r="D56" s="24">
        <v>0</v>
      </c>
      <c r="E56" s="24">
        <v>0</v>
      </c>
      <c r="F56" s="24">
        <v>6</v>
      </c>
      <c r="G56" s="24">
        <v>6</v>
      </c>
      <c r="H56" s="18"/>
      <c r="I56" s="25" t="s">
        <v>60</v>
      </c>
      <c r="J56" s="24">
        <v>3</v>
      </c>
      <c r="K56" s="23">
        <v>98.122252747252745</v>
      </c>
      <c r="L56" s="24">
        <v>0</v>
      </c>
      <c r="M56" s="24">
        <v>0</v>
      </c>
      <c r="N56" s="24">
        <v>2</v>
      </c>
      <c r="O56" s="24">
        <v>2</v>
      </c>
    </row>
    <row r="57" spans="1:15" x14ac:dyDescent="0.45">
      <c r="A57" s="21" t="s">
        <v>61</v>
      </c>
      <c r="B57" s="24">
        <v>34</v>
      </c>
      <c r="C57" s="23">
        <v>90.186813186813183</v>
      </c>
      <c r="D57" s="24">
        <v>0</v>
      </c>
      <c r="E57" s="24">
        <v>297</v>
      </c>
      <c r="F57" s="24">
        <v>-34</v>
      </c>
      <c r="G57" s="24">
        <v>263</v>
      </c>
      <c r="H57" s="18"/>
      <c r="I57" s="25" t="s">
        <v>61</v>
      </c>
      <c r="J57" s="24">
        <v>38</v>
      </c>
      <c r="K57" s="23">
        <v>95.032967032967036</v>
      </c>
      <c r="L57" s="24">
        <v>0</v>
      </c>
      <c r="M57" s="24">
        <v>299</v>
      </c>
      <c r="N57" s="24">
        <v>-55</v>
      </c>
      <c r="O57" s="24">
        <v>244</v>
      </c>
    </row>
    <row r="58" spans="1:15" x14ac:dyDescent="0.45">
      <c r="A58" s="21" t="s">
        <v>78</v>
      </c>
      <c r="B58" s="24">
        <v>4</v>
      </c>
      <c r="C58" s="23">
        <v>78.083837086800671</v>
      </c>
      <c r="D58" s="24">
        <v>0</v>
      </c>
      <c r="E58" s="24">
        <v>105</v>
      </c>
      <c r="F58" s="24">
        <v>0</v>
      </c>
      <c r="G58" s="24">
        <v>105</v>
      </c>
      <c r="H58" s="18"/>
      <c r="I58" s="25" t="s">
        <v>78</v>
      </c>
      <c r="J58" s="24">
        <v>1</v>
      </c>
      <c r="K58" s="23">
        <v>94.54061379865783</v>
      </c>
      <c r="L58" s="24">
        <v>0</v>
      </c>
      <c r="M58" s="24">
        <v>133</v>
      </c>
      <c r="N58" s="24">
        <v>0</v>
      </c>
      <c r="O58" s="24">
        <v>133</v>
      </c>
    </row>
    <row r="59" spans="1:15" x14ac:dyDescent="0.45">
      <c r="A59" s="21" t="s">
        <v>62</v>
      </c>
      <c r="B59" s="24">
        <v>5</v>
      </c>
      <c r="C59" s="23">
        <v>93.360805860805854</v>
      </c>
      <c r="D59" s="24">
        <v>0</v>
      </c>
      <c r="E59" s="24">
        <v>39</v>
      </c>
      <c r="F59" s="24">
        <v>0</v>
      </c>
      <c r="G59" s="24">
        <v>39</v>
      </c>
      <c r="H59" s="18"/>
      <c r="I59" s="25" t="s">
        <v>62</v>
      </c>
      <c r="J59" s="24">
        <v>3</v>
      </c>
      <c r="K59" s="23">
        <v>98.055555555555557</v>
      </c>
      <c r="L59" s="24">
        <v>0</v>
      </c>
      <c r="M59" s="24">
        <v>20</v>
      </c>
      <c r="N59" s="24">
        <v>0</v>
      </c>
      <c r="O59" s="24">
        <v>20</v>
      </c>
    </row>
    <row r="60" spans="1:15" x14ac:dyDescent="0.45">
      <c r="A60" s="26" t="s">
        <v>63</v>
      </c>
      <c r="B60" s="27">
        <v>55</v>
      </c>
      <c r="C60" s="28">
        <v>90.965471499043673</v>
      </c>
      <c r="D60" s="27">
        <v>0</v>
      </c>
      <c r="E60" s="27">
        <v>441</v>
      </c>
      <c r="F60" s="27">
        <v>-25</v>
      </c>
      <c r="G60" s="27">
        <v>416</v>
      </c>
      <c r="H60" s="29"/>
      <c r="I60" s="30" t="s">
        <v>63</v>
      </c>
      <c r="J60" s="27">
        <v>53</v>
      </c>
      <c r="K60" s="28">
        <v>95.838417877238697</v>
      </c>
      <c r="L60" s="27">
        <v>0</v>
      </c>
      <c r="M60" s="27">
        <v>452</v>
      </c>
      <c r="N60" s="27">
        <v>-51</v>
      </c>
      <c r="O60" s="27">
        <v>401</v>
      </c>
    </row>
    <row r="61" spans="1:15" x14ac:dyDescent="0.45">
      <c r="A61" s="36"/>
      <c r="B61" s="37"/>
      <c r="C61" s="38"/>
      <c r="D61" s="39"/>
      <c r="E61" s="39"/>
      <c r="F61" s="39"/>
      <c r="G61" s="39"/>
      <c r="H61" s="40"/>
      <c r="I61" s="41"/>
      <c r="J61" s="37"/>
      <c r="K61" s="42"/>
      <c r="L61" s="39"/>
      <c r="M61" s="39"/>
      <c r="N61" s="39"/>
      <c r="O61" s="39"/>
    </row>
    <row r="62" spans="1:15" x14ac:dyDescent="0.45">
      <c r="A62" s="15" t="s">
        <v>64</v>
      </c>
      <c r="B62" s="16"/>
      <c r="C62" s="17"/>
      <c r="D62" s="16"/>
      <c r="E62" s="16"/>
      <c r="F62" s="16"/>
      <c r="G62" s="16"/>
      <c r="H62" s="18"/>
      <c r="I62" s="19" t="s">
        <v>64</v>
      </c>
      <c r="J62" s="16"/>
      <c r="K62" s="20"/>
      <c r="L62" s="16"/>
      <c r="M62" s="16"/>
      <c r="N62" s="16"/>
      <c r="O62" s="16"/>
    </row>
    <row r="63" spans="1:15" x14ac:dyDescent="0.45">
      <c r="A63" s="21" t="s">
        <v>65</v>
      </c>
      <c r="B63" s="24">
        <v>41</v>
      </c>
      <c r="C63" s="23">
        <v>92.751949938949934</v>
      </c>
      <c r="D63" s="24">
        <v>0</v>
      </c>
      <c r="E63" s="24">
        <f>403+12</f>
        <v>415</v>
      </c>
      <c r="F63" s="24">
        <f>12-12</f>
        <v>0</v>
      </c>
      <c r="G63" s="24">
        <v>415</v>
      </c>
      <c r="H63" s="18"/>
      <c r="I63" s="25" t="s">
        <v>65</v>
      </c>
      <c r="J63" s="24">
        <v>39</v>
      </c>
      <c r="K63" s="23">
        <v>94.287232905982904</v>
      </c>
      <c r="L63" s="24">
        <v>0</v>
      </c>
      <c r="M63" s="24">
        <f>429+19</f>
        <v>448</v>
      </c>
      <c r="N63" s="24">
        <f>19-19</f>
        <v>0</v>
      </c>
      <c r="O63" s="24">
        <v>448</v>
      </c>
    </row>
    <row r="64" spans="1:15" x14ac:dyDescent="0.45">
      <c r="A64" s="26" t="s">
        <v>66</v>
      </c>
      <c r="B64" s="27">
        <v>41</v>
      </c>
      <c r="C64" s="28">
        <v>92.751949938949934</v>
      </c>
      <c r="D64" s="27">
        <v>0</v>
      </c>
      <c r="E64" s="27">
        <f>403+12</f>
        <v>415</v>
      </c>
      <c r="F64" s="27">
        <f>12-12</f>
        <v>0</v>
      </c>
      <c r="G64" s="27">
        <v>415</v>
      </c>
      <c r="H64" s="29"/>
      <c r="I64" s="30" t="s">
        <v>66</v>
      </c>
      <c r="J64" s="27">
        <v>39</v>
      </c>
      <c r="K64" s="28">
        <v>94.287232905982904</v>
      </c>
      <c r="L64" s="27">
        <v>0</v>
      </c>
      <c r="M64" s="27">
        <f>429+19</f>
        <v>448</v>
      </c>
      <c r="N64" s="27">
        <f>19-19</f>
        <v>0</v>
      </c>
      <c r="O64" s="27">
        <v>448</v>
      </c>
    </row>
    <row r="65" spans="1:15" x14ac:dyDescent="0.45">
      <c r="A65" s="11"/>
      <c r="B65" s="12"/>
      <c r="C65" s="13"/>
      <c r="D65" s="14"/>
      <c r="E65" s="14"/>
      <c r="F65" s="14"/>
      <c r="G65" s="14"/>
      <c r="H65" s="14"/>
      <c r="I65" s="11"/>
      <c r="J65" s="12"/>
      <c r="K65" s="13"/>
      <c r="L65" s="14"/>
      <c r="M65" s="14"/>
      <c r="N65" s="14"/>
      <c r="O65" s="14"/>
    </row>
    <row r="66" spans="1:15" x14ac:dyDescent="0.45">
      <c r="A66" s="15" t="s">
        <v>67</v>
      </c>
      <c r="B66" s="43"/>
      <c r="C66" s="17"/>
      <c r="D66" s="44"/>
      <c r="E66" s="44"/>
      <c r="F66" s="44"/>
      <c r="G66" s="16"/>
      <c r="H66" s="14"/>
      <c r="I66" s="15" t="s">
        <v>67</v>
      </c>
      <c r="J66" s="43"/>
      <c r="K66" s="17"/>
      <c r="L66" s="44"/>
      <c r="M66" s="44"/>
      <c r="N66" s="44"/>
      <c r="O66" s="16"/>
    </row>
    <row r="67" spans="1:15" x14ac:dyDescent="0.45">
      <c r="A67" s="45" t="s">
        <v>68</v>
      </c>
      <c r="B67" s="24">
        <v>48</v>
      </c>
      <c r="C67" s="23">
        <v>63.100114468864469</v>
      </c>
      <c r="D67" s="24">
        <v>0</v>
      </c>
      <c r="E67" s="24">
        <v>0</v>
      </c>
      <c r="F67" s="24">
        <v>542</v>
      </c>
      <c r="G67" s="24">
        <v>542</v>
      </c>
      <c r="H67" s="18"/>
      <c r="I67" s="46" t="s">
        <v>68</v>
      </c>
      <c r="J67" s="24">
        <v>60</v>
      </c>
      <c r="K67" s="23">
        <v>89.715842490842491</v>
      </c>
      <c r="L67" s="24">
        <v>950</v>
      </c>
      <c r="M67" s="24">
        <v>0</v>
      </c>
      <c r="N67" s="24">
        <v>1</v>
      </c>
      <c r="O67" s="24">
        <v>951</v>
      </c>
    </row>
    <row r="68" spans="1:15" x14ac:dyDescent="0.45">
      <c r="A68" s="47" t="s">
        <v>69</v>
      </c>
      <c r="B68" s="24">
        <v>52</v>
      </c>
      <c r="C68" s="23">
        <v>93.258573561919292</v>
      </c>
      <c r="D68" s="24">
        <v>0</v>
      </c>
      <c r="E68" s="24">
        <v>0</v>
      </c>
      <c r="F68" s="24">
        <v>547</v>
      </c>
      <c r="G68" s="24">
        <v>547</v>
      </c>
      <c r="H68" s="18"/>
      <c r="I68" s="48" t="s">
        <v>69</v>
      </c>
      <c r="J68" s="24">
        <v>9</v>
      </c>
      <c r="K68" s="23">
        <v>94.873927141631597</v>
      </c>
      <c r="L68" s="24">
        <v>0</v>
      </c>
      <c r="M68" s="24">
        <v>0</v>
      </c>
      <c r="N68" s="24">
        <v>141</v>
      </c>
      <c r="O68" s="24">
        <v>141</v>
      </c>
    </row>
    <row r="69" spans="1:15" x14ac:dyDescent="0.45">
      <c r="A69" s="21" t="s">
        <v>70</v>
      </c>
      <c r="B69" s="24">
        <v>61</v>
      </c>
      <c r="C69" s="23">
        <v>92.732142857142861</v>
      </c>
      <c r="D69" s="24">
        <v>0</v>
      </c>
      <c r="E69" s="24">
        <v>0</v>
      </c>
      <c r="F69" s="24">
        <v>470</v>
      </c>
      <c r="G69" s="24">
        <v>470</v>
      </c>
      <c r="H69" s="18"/>
      <c r="I69" s="25" t="s">
        <v>70</v>
      </c>
      <c r="J69" s="24">
        <v>26</v>
      </c>
      <c r="K69" s="23">
        <v>94.69358974358974</v>
      </c>
      <c r="L69" s="24">
        <v>352</v>
      </c>
      <c r="M69" s="24">
        <v>0</v>
      </c>
      <c r="N69" s="24">
        <v>1</v>
      </c>
      <c r="O69" s="24">
        <v>353</v>
      </c>
    </row>
    <row r="70" spans="1:15" x14ac:dyDescent="0.45">
      <c r="A70" s="21" t="s">
        <v>71</v>
      </c>
      <c r="B70" s="24">
        <v>58</v>
      </c>
      <c r="C70" s="23">
        <v>85.143177655677661</v>
      </c>
      <c r="D70" s="24">
        <v>0</v>
      </c>
      <c r="E70" s="24">
        <v>0</v>
      </c>
      <c r="F70" s="24">
        <v>827</v>
      </c>
      <c r="G70" s="24">
        <v>827</v>
      </c>
      <c r="H70" s="18"/>
      <c r="I70" s="25" t="s">
        <v>71</v>
      </c>
      <c r="J70" s="24">
        <v>39</v>
      </c>
      <c r="K70" s="23">
        <v>84.952609890109883</v>
      </c>
      <c r="L70" s="24">
        <v>0</v>
      </c>
      <c r="M70" s="24">
        <v>0</v>
      </c>
      <c r="N70" s="24">
        <v>706</v>
      </c>
      <c r="O70" s="24">
        <v>706</v>
      </c>
    </row>
    <row r="71" spans="1:15" x14ac:dyDescent="0.45">
      <c r="A71" s="21" t="s">
        <v>72</v>
      </c>
      <c r="B71" s="24">
        <v>0</v>
      </c>
      <c r="C71" s="23">
        <v>0</v>
      </c>
      <c r="D71" s="24">
        <v>0</v>
      </c>
      <c r="E71" s="24">
        <v>0</v>
      </c>
      <c r="F71" s="24">
        <v>0</v>
      </c>
      <c r="G71" s="24">
        <v>0</v>
      </c>
      <c r="H71" s="18"/>
      <c r="I71" s="25" t="s">
        <v>72</v>
      </c>
      <c r="J71" s="24">
        <v>0</v>
      </c>
      <c r="K71" s="23">
        <v>0</v>
      </c>
      <c r="L71" s="24">
        <v>0</v>
      </c>
      <c r="M71" s="24">
        <v>0</v>
      </c>
      <c r="N71" s="24">
        <v>0</v>
      </c>
      <c r="O71" s="24">
        <v>0</v>
      </c>
    </row>
    <row r="72" spans="1:15" x14ac:dyDescent="0.45">
      <c r="A72" s="21" t="s">
        <v>79</v>
      </c>
      <c r="B72" s="24">
        <v>4</v>
      </c>
      <c r="C72" s="23">
        <v>0</v>
      </c>
      <c r="D72" s="24">
        <v>0</v>
      </c>
      <c r="E72" s="24">
        <v>0</v>
      </c>
      <c r="F72" s="24">
        <v>0</v>
      </c>
      <c r="G72" s="24">
        <v>0</v>
      </c>
      <c r="H72" s="18"/>
      <c r="I72" s="25" t="s">
        <v>79</v>
      </c>
      <c r="J72" s="24">
        <v>7</v>
      </c>
      <c r="K72" s="23">
        <v>0</v>
      </c>
      <c r="L72" s="24">
        <v>0</v>
      </c>
      <c r="M72" s="24">
        <v>0</v>
      </c>
      <c r="N72" s="24">
        <v>0</v>
      </c>
      <c r="O72" s="24">
        <v>0</v>
      </c>
    </row>
    <row r="73" spans="1:15" x14ac:dyDescent="0.45">
      <c r="A73" s="26" t="s">
        <v>73</v>
      </c>
      <c r="B73" s="27">
        <v>223</v>
      </c>
      <c r="C73" s="28">
        <v>81.9605315822389</v>
      </c>
      <c r="D73" s="27">
        <v>0</v>
      </c>
      <c r="E73" s="27">
        <v>0</v>
      </c>
      <c r="F73" s="27">
        <v>2386</v>
      </c>
      <c r="G73" s="27">
        <v>2386</v>
      </c>
      <c r="H73" s="40"/>
      <c r="I73" s="26" t="s">
        <v>73</v>
      </c>
      <c r="J73" s="27">
        <v>141</v>
      </c>
      <c r="K73" s="28">
        <v>91.313971934379268</v>
      </c>
      <c r="L73" s="27">
        <v>1302</v>
      </c>
      <c r="M73" s="27">
        <v>0</v>
      </c>
      <c r="N73" s="27">
        <v>849</v>
      </c>
      <c r="O73" s="27">
        <v>2151</v>
      </c>
    </row>
    <row r="74" spans="1:15" x14ac:dyDescent="0.45">
      <c r="A74" s="21"/>
      <c r="B74" s="49"/>
      <c r="C74" s="23"/>
      <c r="D74" s="39"/>
      <c r="E74" s="39"/>
      <c r="F74" s="39"/>
      <c r="G74" s="39"/>
      <c r="H74" s="18"/>
      <c r="I74" s="25"/>
      <c r="J74" s="22"/>
      <c r="K74" s="23"/>
      <c r="L74" s="39"/>
      <c r="M74" s="39"/>
      <c r="N74" s="39"/>
      <c r="O74" s="39"/>
    </row>
    <row r="75" spans="1:15" x14ac:dyDescent="0.45">
      <c r="A75" s="15" t="s">
        <v>74</v>
      </c>
      <c r="B75" s="16"/>
      <c r="C75" s="17"/>
      <c r="D75" s="16"/>
      <c r="E75" s="16"/>
      <c r="F75" s="16"/>
      <c r="G75" s="16"/>
      <c r="H75" s="18"/>
      <c r="I75" s="15" t="s">
        <v>74</v>
      </c>
      <c r="J75" s="16"/>
      <c r="K75" s="20"/>
      <c r="L75" s="16"/>
      <c r="M75" s="16"/>
      <c r="N75" s="16"/>
      <c r="O75" s="16"/>
    </row>
    <row r="76" spans="1:15" x14ac:dyDescent="0.45">
      <c r="A76" s="31" t="s">
        <v>74</v>
      </c>
      <c r="B76" s="34">
        <v>80</v>
      </c>
      <c r="C76" s="35">
        <v>46.004582848845146</v>
      </c>
      <c r="D76" s="34">
        <v>0</v>
      </c>
      <c r="E76" s="34">
        <v>76</v>
      </c>
      <c r="F76" s="34">
        <v>15</v>
      </c>
      <c r="G76" s="34">
        <v>91</v>
      </c>
      <c r="H76" s="32"/>
      <c r="I76" s="31" t="s">
        <v>74</v>
      </c>
      <c r="J76" s="34">
        <v>61</v>
      </c>
      <c r="K76" s="35">
        <v>79.136448935106657</v>
      </c>
      <c r="L76" s="34">
        <v>0</v>
      </c>
      <c r="M76" s="34">
        <v>0</v>
      </c>
      <c r="N76" s="34">
        <v>0</v>
      </c>
      <c r="O76" s="34">
        <v>0</v>
      </c>
    </row>
    <row r="77" spans="1:15" x14ac:dyDescent="0.45">
      <c r="A77" s="26" t="s">
        <v>75</v>
      </c>
      <c r="B77" s="27">
        <v>80</v>
      </c>
      <c r="C77" s="28">
        <v>46.004582848845146</v>
      </c>
      <c r="D77" s="27">
        <v>0</v>
      </c>
      <c r="E77" s="27">
        <v>76</v>
      </c>
      <c r="F77" s="27">
        <v>15</v>
      </c>
      <c r="G77" s="27">
        <v>91</v>
      </c>
      <c r="H77" s="29"/>
      <c r="I77" s="26" t="s">
        <v>75</v>
      </c>
      <c r="J77" s="27">
        <v>61</v>
      </c>
      <c r="K77" s="28">
        <v>79.136448935106657</v>
      </c>
      <c r="L77" s="27">
        <v>0</v>
      </c>
      <c r="M77" s="27">
        <v>0</v>
      </c>
      <c r="N77" s="27">
        <v>0</v>
      </c>
      <c r="O77" s="27">
        <v>0</v>
      </c>
    </row>
    <row r="78" spans="1:15" x14ac:dyDescent="0.45">
      <c r="A78" s="11"/>
      <c r="B78" s="12"/>
      <c r="C78" s="13"/>
      <c r="D78" s="14"/>
      <c r="E78" s="14"/>
      <c r="F78" s="14"/>
      <c r="G78" s="14"/>
      <c r="H78" s="14"/>
      <c r="I78" s="11"/>
      <c r="J78" s="12"/>
      <c r="K78" s="13"/>
      <c r="L78" s="14"/>
      <c r="M78" s="14"/>
      <c r="N78" s="14"/>
      <c r="O78" s="14"/>
    </row>
    <row r="79" spans="1:15" x14ac:dyDescent="0.45">
      <c r="A79" s="50" t="s">
        <v>76</v>
      </c>
      <c r="B79" s="51">
        <v>588</v>
      </c>
      <c r="C79" s="52">
        <v>84.756706342908799</v>
      </c>
      <c r="D79" s="51">
        <v>0</v>
      </c>
      <c r="E79" s="51">
        <f>1672+12</f>
        <v>1684</v>
      </c>
      <c r="F79" s="51">
        <f>3016-12</f>
        <v>3004</v>
      </c>
      <c r="G79" s="51">
        <v>4688</v>
      </c>
      <c r="H79" s="18"/>
      <c r="I79" s="53" t="s">
        <v>76</v>
      </c>
      <c r="J79" s="51">
        <v>416</v>
      </c>
      <c r="K79" s="52">
        <v>91.457623986261041</v>
      </c>
      <c r="L79" s="51">
        <v>1810</v>
      </c>
      <c r="M79" s="51">
        <f>1693+19</f>
        <v>1712</v>
      </c>
      <c r="N79" s="51">
        <f>1103-19</f>
        <v>1084</v>
      </c>
      <c r="O79" s="51">
        <v>4606</v>
      </c>
    </row>
  </sheetData>
  <mergeCells count="4">
    <mergeCell ref="A1:G1"/>
    <mergeCell ref="I1:O1"/>
    <mergeCell ref="D2:G2"/>
    <mergeCell ref="L2:O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F8871DA3305BA41BCA7847F6BB1ECFF" ma:contentTypeVersion="33" ma:contentTypeDescription="Create a new document." ma:contentTypeScope="" ma:versionID="c8d6ec995198bd295f449ce53fc87911">
  <xsd:schema xmlns:xsd="http://www.w3.org/2001/XMLSchema" xmlns:xs="http://www.w3.org/2001/XMLSchema" xmlns:p="http://schemas.microsoft.com/office/2006/metadata/properties" xmlns:ns1="http://schemas.microsoft.com/sharepoint/v3" xmlns:ns2="CEF256C7-1FA7-4542-9E7C-B791B79D99C7" xmlns:ns4="32d26464-c78f-47e1-99a5-61dca24a5326" xmlns:ns5="4af5a963-221d-48a1-a7cc-14e702ed1b19" targetNamespace="http://schemas.microsoft.com/office/2006/metadata/properties" ma:root="true" ma:fieldsID="8a750a5e4d096f8656605240213404e9" ns1:_="" ns2:_="" ns4:_="" ns5:_="">
    <xsd:import namespace="http://schemas.microsoft.com/sharepoint/v3"/>
    <xsd:import namespace="CEF256C7-1FA7-4542-9E7C-B791B79D99C7"/>
    <xsd:import namespace="32d26464-c78f-47e1-99a5-61dca24a5326"/>
    <xsd:import namespace="4af5a963-221d-48a1-a7cc-14e702ed1b19"/>
    <xsd:element name="properties">
      <xsd:complexType>
        <xsd:sequence>
          <xsd:element name="documentManagement">
            <xsd:complexType>
              <xsd:all>
                <xsd:element ref="ns2:From1" minOccurs="0"/>
                <xsd:element ref="ns2:Sent" minOccurs="0"/>
                <xsd:element ref="ns2:To" minOccurs="0"/>
                <xsd:element ref="ns2:CC" minOccurs="0"/>
                <xsd:element ref="ns2:Bcc" minOccurs="0"/>
                <xsd:element ref="ns1:Categories" minOccurs="0"/>
                <xsd:element ref="ns2:Received" minOccurs="0"/>
                <xsd:element ref="ns2:Attachment" minOccurs="0"/>
                <xsd:element ref="ns2:Conversation" minOccurs="0"/>
                <xsd:element ref="ns2:Importance" minOccurs="0"/>
                <xsd:element ref="ns2:Sensitivity" minOccurs="0"/>
                <xsd:element ref="ns4:MediaServiceMetadata" minOccurs="0"/>
                <xsd:element ref="ns4:MediaServiceFastMetadata" minOccurs="0"/>
                <xsd:element ref="ns5:SharedWithUsers" minOccurs="0"/>
                <xsd:element ref="ns5:SharedWithDetails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Categories" ma:index="8" nillable="true" ma:displayName="Categories" ma:description="" ma:internalName="Categories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F256C7-1FA7-4542-9E7C-B791B79D99C7" elementFormDefault="qualified">
    <xsd:import namespace="http://schemas.microsoft.com/office/2006/documentManagement/types"/>
    <xsd:import namespace="http://schemas.microsoft.com/office/infopath/2007/PartnerControls"/>
    <xsd:element name="From1" ma:index="2" nillable="true" ma:displayName="From" ma:internalName="From1" ma:readOnly="false">
      <xsd:simpleType>
        <xsd:restriction base="dms:Text"/>
      </xsd:simpleType>
    </xsd:element>
    <xsd:element name="Sent" ma:index="3" nillable="true" ma:displayName="Sent" ma:internalName="Sent" ma:readOnly="false">
      <xsd:simpleType>
        <xsd:restriction base="dms:Text"/>
      </xsd:simpleType>
    </xsd:element>
    <xsd:element name="To" ma:index="4" nillable="true" ma:displayName="To" ma:internalName="To" ma:readOnly="false">
      <xsd:simpleType>
        <xsd:restriction base="dms:Text"/>
      </xsd:simpleType>
    </xsd:element>
    <xsd:element name="CC" ma:index="5" nillable="true" ma:displayName="CC" ma:internalName="CC" ma:readOnly="false">
      <xsd:simpleType>
        <xsd:restriction base="dms:Text"/>
      </xsd:simpleType>
    </xsd:element>
    <xsd:element name="Bcc" ma:index="6" nillable="true" ma:displayName="Bcc" ma:internalName="Bcc" ma:readOnly="false">
      <xsd:simpleType>
        <xsd:restriction base="dms:Text"/>
      </xsd:simpleType>
    </xsd:element>
    <xsd:element name="Received" ma:index="9" nillable="true" ma:displayName="Received" ma:internalName="Received" ma:readOnly="false">
      <xsd:simpleType>
        <xsd:restriction base="dms:Text"/>
      </xsd:simpleType>
    </xsd:element>
    <xsd:element name="Attachment" ma:index="10" nillable="true" ma:displayName="Attachment" ma:default="FALSE" ma:internalName="Attachment" ma:readOnly="false">
      <xsd:simpleType>
        <xsd:restriction base="dms:Boolean"/>
      </xsd:simpleType>
    </xsd:element>
    <xsd:element name="Conversation" ma:index="11" nillable="true" ma:displayName="Conversation" ma:internalName="Conversation" ma:readOnly="false">
      <xsd:simpleType>
        <xsd:restriction base="dms:Text"/>
      </xsd:simpleType>
    </xsd:element>
    <xsd:element name="Importance" ma:index="12" nillable="true" ma:displayName="Importance" ma:decimals="0" ma:internalName="Importance" ma:readOnly="false">
      <xsd:simpleType>
        <xsd:restriction base="dms:Number"/>
      </xsd:simpleType>
    </xsd:element>
    <xsd:element name="Sensitivity" ma:index="13" nillable="true" ma:displayName="Sensitivity" ma:decimals="0" ma:internalName="Sensitivity" ma:readOnly="false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d26464-c78f-47e1-99a5-61dca24a532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2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2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f5a963-221d-48a1-a7cc-14e702ed1b19" elementFormDefault="qualified">
    <xsd:import namespace="http://schemas.microsoft.com/office/2006/documentManagement/types"/>
    <xsd:import namespace="http://schemas.microsoft.com/office/infopath/2007/PartnerControls"/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4" ma:displayName="Content Type"/>
        <xsd:element ref="dc:title" minOccurs="0" maxOccurs="1" ma:index="1" ma:displayName="Title"/>
        <xsd:element ref="dc:subject" minOccurs="0" maxOccurs="1" ma:index="7" ma:displayName="Subject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ttachment xmlns="CEF256C7-1FA7-4542-9E7C-B791B79D99C7">false</Attachment>
    <To xmlns="CEF256C7-1FA7-4542-9E7C-B791B79D99C7" xsi:nil="true"/>
    <From1 xmlns="CEF256C7-1FA7-4542-9E7C-B791B79D99C7" xsi:nil="true"/>
    <Sensitivity xmlns="CEF256C7-1FA7-4542-9E7C-B791B79D99C7" xsi:nil="true"/>
    <CC xmlns="CEF256C7-1FA7-4542-9E7C-B791B79D99C7" xsi:nil="true"/>
    <Bcc xmlns="CEF256C7-1FA7-4542-9E7C-B791B79D99C7" xsi:nil="true"/>
    <Received xmlns="CEF256C7-1FA7-4542-9E7C-B791B79D99C7" xsi:nil="true"/>
    <Conversation xmlns="CEF256C7-1FA7-4542-9E7C-B791B79D99C7" xsi:nil="true"/>
    <Sent xmlns="CEF256C7-1FA7-4542-9E7C-B791B79D99C7" xsi:nil="true"/>
    <Importance xmlns="CEF256C7-1FA7-4542-9E7C-B791B79D99C7" xsi:nil="true"/>
    <Categor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98F4F913-DA9F-42EA-AFE9-AD5C8DC8AD5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A4B5264-416B-4CF2-9E4F-513018D5A63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CEF256C7-1FA7-4542-9E7C-B791B79D99C7"/>
    <ds:schemaRef ds:uri="32d26464-c78f-47e1-99a5-61dca24a5326"/>
    <ds:schemaRef ds:uri="4af5a963-221d-48a1-a7cc-14e702ed1b1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4BFCBE9-B975-47A5-85D1-D440EC1D2FD4}">
  <ds:schemaRefs>
    <ds:schemaRef ds:uri="http://purl.org/dc/dcmitype/"/>
    <ds:schemaRef ds:uri="32d26464-c78f-47e1-99a5-61dca24a5326"/>
    <ds:schemaRef ds:uri="http://schemas.microsoft.com/office/2006/documentManagement/types"/>
    <ds:schemaRef ds:uri="http://schemas.microsoft.com/office/2006/metadata/properties"/>
    <ds:schemaRef ds:uri="4af5a963-221d-48a1-a7cc-14e702ed1b19"/>
    <ds:schemaRef ds:uri="http://schemas.microsoft.com/sharepoint/v3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CEF256C7-1FA7-4542-9E7C-B791B79D99C7"/>
    <ds:schemaRef ds:uri="http://www.w3.org/XML/1998/namespa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Q2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2021-07-21T16:03:01Z</dcterms:created>
  <dcterms:modified xsi:type="dcterms:W3CDTF">2021-08-10T08:05:22Z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0x0101009F8871DA3305BA41BCA7847F6BB1ECFF</vt:lpwstr>
  </property>
</Properties>
</file>