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cgydpt01\departments\Investor-Relations\Reporting\Quarterly Reporting\COR04-Quarterly reports\2021\TA\"/>
    </mc:Choice>
  </mc:AlternateContent>
  <xr:revisionPtr revIDLastSave="0" documentId="13_ncr:1_{229BCC53-64DE-4351-9363-56E79EECA9EC}" xr6:coauthVersionLast="47" xr6:coauthVersionMax="47" xr10:uidLastSave="{00000000-0000-0000-0000-000000000000}"/>
  <bookViews>
    <workbookView xWindow="-103" yWindow="-103" windowWidth="33120" windowHeight="18120" xr2:uid="{4D211F9F-6C00-47B7-9162-32D9D1631B0F}"/>
  </bookViews>
  <sheets>
    <sheet name="Cover" sheetId="6" r:id="rId1"/>
    <sheet name="Q1 2021" sheetId="1" r:id="rId2"/>
    <sheet name="Q2 2021" sheetId="3" r:id="rId3"/>
    <sheet name="Q3 2021" sheetId="4" r:id="rId4"/>
    <sheet name="Q4 2021" sheetId="5" r:id="rId5"/>
  </sheets>
  <definedNames>
    <definedName name="_xlnm.Print_Area" localSheetId="0">Cover!$A$1:$A$41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5" l="1"/>
  <c r="C30" i="5"/>
  <c r="I30" i="5"/>
  <c r="J30" i="5"/>
  <c r="K39" i="5"/>
  <c r="K30" i="5"/>
  <c r="J25" i="5"/>
  <c r="I25" i="5"/>
  <c r="J18" i="5"/>
  <c r="I18" i="5"/>
  <c r="J12" i="5"/>
  <c r="I12" i="5"/>
  <c r="H29" i="5"/>
  <c r="E30" i="5"/>
  <c r="F30" i="5"/>
  <c r="G30" i="5"/>
  <c r="D30" i="5"/>
  <c r="H27" i="5"/>
  <c r="K27" i="5" s="1"/>
  <c r="H26" i="5"/>
  <c r="K26" i="5" s="1"/>
  <c r="G25" i="5"/>
  <c r="F25" i="5"/>
  <c r="E25" i="5"/>
  <c r="D25" i="5"/>
  <c r="C25" i="5"/>
  <c r="B25" i="5"/>
  <c r="H24" i="5"/>
  <c r="K24" i="5" s="1"/>
  <c r="H23" i="5"/>
  <c r="K23" i="5" s="1"/>
  <c r="H21" i="5"/>
  <c r="K21" i="5" s="1"/>
  <c r="H19" i="5"/>
  <c r="K19" i="5" s="1"/>
  <c r="H17" i="5"/>
  <c r="K17" i="5" s="1"/>
  <c r="H16" i="5"/>
  <c r="K16" i="5" s="1"/>
  <c r="H15" i="5"/>
  <c r="K15" i="5" s="1"/>
  <c r="G18" i="5"/>
  <c r="F18" i="5"/>
  <c r="E18" i="5"/>
  <c r="D18" i="5"/>
  <c r="C18" i="5"/>
  <c r="B18" i="5"/>
  <c r="H13" i="5"/>
  <c r="G12" i="5"/>
  <c r="F12" i="5"/>
  <c r="E12" i="5"/>
  <c r="D12" i="5"/>
  <c r="D20" i="5" s="1"/>
  <c r="C12" i="5"/>
  <c r="B12" i="5"/>
  <c r="H11" i="5"/>
  <c r="K11" i="5" s="1"/>
  <c r="H10" i="5"/>
  <c r="K10" i="5" s="1"/>
  <c r="H9" i="5"/>
  <c r="K9" i="5" s="1"/>
  <c r="H8" i="5"/>
  <c r="K8" i="5" s="1"/>
  <c r="H6" i="5"/>
  <c r="K6" i="5" s="1"/>
  <c r="I30" i="4"/>
  <c r="G30" i="4"/>
  <c r="F30" i="4"/>
  <c r="E30" i="4"/>
  <c r="D30" i="4"/>
  <c r="C30" i="4"/>
  <c r="B30" i="4"/>
  <c r="H29" i="4"/>
  <c r="J29" i="4" s="1"/>
  <c r="J30" i="4" s="1"/>
  <c r="H27" i="4"/>
  <c r="K27" i="4" s="1"/>
  <c r="H26" i="4"/>
  <c r="K26" i="4" s="1"/>
  <c r="I25" i="4"/>
  <c r="G25" i="4"/>
  <c r="F25" i="4"/>
  <c r="E25" i="4"/>
  <c r="D25" i="4"/>
  <c r="C25" i="4"/>
  <c r="B25" i="4"/>
  <c r="H24" i="4"/>
  <c r="J24" i="4" s="1"/>
  <c r="K24" i="4" s="1"/>
  <c r="H23" i="4"/>
  <c r="H21" i="4"/>
  <c r="K21" i="4" s="1"/>
  <c r="H19" i="4"/>
  <c r="K19" i="4" s="1"/>
  <c r="I18" i="4"/>
  <c r="G18" i="4"/>
  <c r="F18" i="4"/>
  <c r="E18" i="4"/>
  <c r="D18" i="4"/>
  <c r="C18" i="4"/>
  <c r="B18" i="4"/>
  <c r="H17" i="4"/>
  <c r="J17" i="4" s="1"/>
  <c r="K17" i="4" s="1"/>
  <c r="H16" i="4"/>
  <c r="H15" i="4"/>
  <c r="J15" i="4" s="1"/>
  <c r="H13" i="4"/>
  <c r="I12" i="4"/>
  <c r="G12" i="4"/>
  <c r="G20" i="4" s="1"/>
  <c r="F12" i="4"/>
  <c r="F20" i="4" s="1"/>
  <c r="E12" i="4"/>
  <c r="D12" i="4"/>
  <c r="C12" i="4"/>
  <c r="C20" i="4" s="1"/>
  <c r="C31" i="4" s="1"/>
  <c r="B12" i="4"/>
  <c r="B20" i="4" s="1"/>
  <c r="H11" i="4"/>
  <c r="J10" i="4"/>
  <c r="K10" i="4" s="1"/>
  <c r="H10" i="4"/>
  <c r="H9" i="4"/>
  <c r="J9" i="4" s="1"/>
  <c r="K9" i="4" s="1"/>
  <c r="H8" i="4"/>
  <c r="J8" i="4" s="1"/>
  <c r="H6" i="4"/>
  <c r="I30" i="3"/>
  <c r="G30" i="3"/>
  <c r="F30" i="3"/>
  <c r="E30" i="3"/>
  <c r="D30" i="3"/>
  <c r="C30" i="3"/>
  <c r="B30" i="3"/>
  <c r="H29" i="3"/>
  <c r="H27" i="3"/>
  <c r="K27" i="3" s="1"/>
  <c r="H26" i="3"/>
  <c r="K26" i="3" s="1"/>
  <c r="I25" i="3"/>
  <c r="G25" i="3"/>
  <c r="F25" i="3"/>
  <c r="E25" i="3"/>
  <c r="D25" i="3"/>
  <c r="C25" i="3"/>
  <c r="B25" i="3"/>
  <c r="J24" i="3"/>
  <c r="K24" i="3" s="1"/>
  <c r="H24" i="3"/>
  <c r="H23" i="3"/>
  <c r="H21" i="3"/>
  <c r="K21" i="3" s="1"/>
  <c r="H19" i="3"/>
  <c r="K19" i="3" s="1"/>
  <c r="I18" i="3"/>
  <c r="G18" i="3"/>
  <c r="F18" i="3"/>
  <c r="E18" i="3"/>
  <c r="D18" i="3"/>
  <c r="C18" i="3"/>
  <c r="B18" i="3"/>
  <c r="H17" i="3"/>
  <c r="J17" i="3" s="1"/>
  <c r="K17" i="3" s="1"/>
  <c r="H16" i="3"/>
  <c r="J16" i="3" s="1"/>
  <c r="K16" i="3" s="1"/>
  <c r="H15" i="3"/>
  <c r="J15" i="3" s="1"/>
  <c r="H13" i="3"/>
  <c r="I12" i="3"/>
  <c r="I20" i="3" s="1"/>
  <c r="G12" i="3"/>
  <c r="F12" i="3"/>
  <c r="F20" i="3" s="1"/>
  <c r="E12" i="3"/>
  <c r="D12" i="3"/>
  <c r="C12" i="3"/>
  <c r="B12" i="3"/>
  <c r="H11" i="3"/>
  <c r="H10" i="3"/>
  <c r="J10" i="3" s="1"/>
  <c r="K10" i="3" s="1"/>
  <c r="H9" i="3"/>
  <c r="J9" i="3" s="1"/>
  <c r="K9" i="3" s="1"/>
  <c r="H8" i="3"/>
  <c r="H6" i="3"/>
  <c r="I20" i="5" l="1"/>
  <c r="F20" i="5"/>
  <c r="J20" i="5"/>
  <c r="D31" i="5"/>
  <c r="G20" i="5"/>
  <c r="G31" i="5" s="1"/>
  <c r="H30" i="5"/>
  <c r="E20" i="5"/>
  <c r="E31" i="5" s="1"/>
  <c r="K12" i="5"/>
  <c r="K29" i="5"/>
  <c r="F31" i="5"/>
  <c r="K13" i="5"/>
  <c r="C20" i="5"/>
  <c r="C31" i="5" s="1"/>
  <c r="B20" i="5"/>
  <c r="B31" i="5" s="1"/>
  <c r="K25" i="5"/>
  <c r="K18" i="5"/>
  <c r="K20" i="5" s="1"/>
  <c r="H25" i="5"/>
  <c r="H18" i="5"/>
  <c r="H12" i="5"/>
  <c r="I20" i="4"/>
  <c r="B31" i="4"/>
  <c r="F31" i="4"/>
  <c r="D20" i="3"/>
  <c r="J16" i="4"/>
  <c r="E20" i="4"/>
  <c r="E31" i="4" s="1"/>
  <c r="H18" i="4"/>
  <c r="D20" i="4"/>
  <c r="D31" i="4" s="1"/>
  <c r="H12" i="4"/>
  <c r="G31" i="4"/>
  <c r="K13" i="4"/>
  <c r="K6" i="4"/>
  <c r="H25" i="4"/>
  <c r="J23" i="4"/>
  <c r="J25" i="4" s="1"/>
  <c r="H30" i="4"/>
  <c r="K30" i="4" s="1"/>
  <c r="K8" i="4"/>
  <c r="J11" i="4"/>
  <c r="J12" i="4" s="1"/>
  <c r="K15" i="4"/>
  <c r="J18" i="4"/>
  <c r="K29" i="4"/>
  <c r="H30" i="3"/>
  <c r="D31" i="3"/>
  <c r="E20" i="3"/>
  <c r="E31" i="3" s="1"/>
  <c r="H18" i="3"/>
  <c r="H12" i="3"/>
  <c r="F31" i="3"/>
  <c r="G20" i="3"/>
  <c r="G31" i="3" s="1"/>
  <c r="C20" i="3"/>
  <c r="C31" i="3" s="1"/>
  <c r="K13" i="3"/>
  <c r="B20" i="3"/>
  <c r="B31" i="3" s="1"/>
  <c r="K6" i="3"/>
  <c r="H25" i="3"/>
  <c r="J8" i="3"/>
  <c r="J23" i="3"/>
  <c r="J25" i="3" s="1"/>
  <c r="J29" i="3"/>
  <c r="J30" i="3" s="1"/>
  <c r="J11" i="3"/>
  <c r="K11" i="3" s="1"/>
  <c r="K15" i="3"/>
  <c r="J18" i="3"/>
  <c r="K29" i="3"/>
  <c r="H20" i="5" l="1"/>
  <c r="H31" i="5" s="1"/>
  <c r="K30" i="3"/>
  <c r="K23" i="3"/>
  <c r="K16" i="4"/>
  <c r="J20" i="4"/>
  <c r="H20" i="4"/>
  <c r="K20" i="4" s="1"/>
  <c r="K39" i="4" s="1"/>
  <c r="J12" i="3"/>
  <c r="J20" i="3" s="1"/>
  <c r="K25" i="4"/>
  <c r="K23" i="4"/>
  <c r="H31" i="4"/>
  <c r="K11" i="4"/>
  <c r="K12" i="4" s="1"/>
  <c r="K18" i="4"/>
  <c r="H20" i="3"/>
  <c r="H31" i="3" s="1"/>
  <c r="K18" i="3"/>
  <c r="K8" i="3"/>
  <c r="K25" i="3"/>
  <c r="K12" i="3" l="1"/>
  <c r="K20" i="3"/>
  <c r="K39" i="3" s="1"/>
  <c r="H19" i="1" l="1"/>
  <c r="K19" i="1" s="1"/>
  <c r="H13" i="1"/>
  <c r="K13" i="1" s="1"/>
  <c r="C30" i="1"/>
  <c r="D30" i="1"/>
  <c r="E30" i="1"/>
  <c r="F30" i="1"/>
  <c r="G30" i="1"/>
  <c r="I30" i="1"/>
  <c r="B30" i="1"/>
  <c r="C25" i="1"/>
  <c r="D25" i="1"/>
  <c r="E25" i="1"/>
  <c r="F25" i="1"/>
  <c r="G25" i="1"/>
  <c r="I25" i="1"/>
  <c r="B25" i="1"/>
  <c r="I20" i="1"/>
  <c r="I18" i="1"/>
  <c r="I12" i="1"/>
  <c r="C18" i="1"/>
  <c r="E18" i="1"/>
  <c r="F18" i="1"/>
  <c r="G18" i="1"/>
  <c r="B18" i="1"/>
  <c r="H29" i="1"/>
  <c r="H27" i="1"/>
  <c r="H26" i="1"/>
  <c r="K26" i="1" s="1"/>
  <c r="H24" i="1"/>
  <c r="J24" i="1" s="1"/>
  <c r="H23" i="1"/>
  <c r="J23" i="1" s="1"/>
  <c r="H21" i="1"/>
  <c r="K21" i="1" s="1"/>
  <c r="H17" i="1"/>
  <c r="J17" i="1" s="1"/>
  <c r="H16" i="1"/>
  <c r="H15" i="1"/>
  <c r="H8" i="1"/>
  <c r="J8" i="1" s="1"/>
  <c r="H9" i="1"/>
  <c r="J9" i="1" s="1"/>
  <c r="H10" i="1"/>
  <c r="J10" i="1" s="1"/>
  <c r="H11" i="1"/>
  <c r="H6" i="1"/>
  <c r="K6" i="1" s="1"/>
  <c r="C12" i="1"/>
  <c r="D12" i="1"/>
  <c r="E12" i="1"/>
  <c r="F12" i="1"/>
  <c r="F20" i="1" s="1"/>
  <c r="G12" i="1"/>
  <c r="B12" i="1"/>
  <c r="J25" i="1" l="1"/>
  <c r="B20" i="1"/>
  <c r="B31" i="1" s="1"/>
  <c r="J16" i="1"/>
  <c r="J15" i="1"/>
  <c r="K27" i="1"/>
  <c r="J29" i="1"/>
  <c r="J11" i="1"/>
  <c r="K11" i="1" s="1"/>
  <c r="H18" i="1"/>
  <c r="K10" i="1"/>
  <c r="H30" i="1"/>
  <c r="F31" i="1"/>
  <c r="G20" i="1"/>
  <c r="G31" i="1" s="1"/>
  <c r="D18" i="1"/>
  <c r="D20" i="1" s="1"/>
  <c r="D31" i="1" s="1"/>
  <c r="C20" i="1"/>
  <c r="C31" i="1" s="1"/>
  <c r="K24" i="1"/>
  <c r="K23" i="1"/>
  <c r="H25" i="1"/>
  <c r="K25" i="1" s="1"/>
  <c r="E20" i="1"/>
  <c r="E31" i="1" s="1"/>
  <c r="K15" i="1"/>
  <c r="K16" i="1"/>
  <c r="K17" i="1"/>
  <c r="K8" i="1"/>
  <c r="K9" i="1"/>
  <c r="H12" i="1"/>
  <c r="J18" i="1" l="1"/>
  <c r="J12" i="1"/>
  <c r="J30" i="1"/>
  <c r="J20" i="1"/>
  <c r="H20" i="1"/>
  <c r="H31" i="1" s="1"/>
  <c r="K12" i="1"/>
  <c r="K29" i="1"/>
  <c r="K18" i="1"/>
  <c r="K30" i="1" l="1"/>
  <c r="K20" i="1"/>
  <c r="K39" i="1" s="1"/>
</calcChain>
</file>

<file path=xl/sharedStrings.xml><?xml version="1.0" encoding="utf-8"?>
<sst xmlns="http://schemas.openxmlformats.org/spreadsheetml/2006/main" count="196" uniqueCount="53">
  <si>
    <t>Attributable to common shareholders</t>
  </si>
  <si>
    <t>Hydro</t>
  </si>
  <si>
    <t>Gas</t>
  </si>
  <si>
    <t>Energy Transition</t>
  </si>
  <si>
    <t>Energy Marketing</t>
  </si>
  <si>
    <t>Corporate</t>
  </si>
  <si>
    <t>Total</t>
  </si>
  <si>
    <t>Equity accounted investments(1)</t>
  </si>
  <si>
    <t>Reclass adjustments</t>
  </si>
  <si>
    <t>IFRS financials</t>
  </si>
  <si>
    <t>Revenues</t>
  </si>
  <si>
    <t>Reclassifications and adjustments:</t>
  </si>
  <si>
    <t>Unrealized mark-to-market (gain) loss</t>
  </si>
  <si>
    <t>Decrease in finance lease receivable</t>
  </si>
  <si>
    <t>Finance lease income</t>
  </si>
  <si>
    <t>Unrealized foreign exchange (gain) loss on commodity</t>
  </si>
  <si>
    <t>Adjusted revenues</t>
  </si>
  <si>
    <t>Fuel and purchased power</t>
  </si>
  <si>
    <t>Australian interest income</t>
  </si>
  <si>
    <t>Mine depreciation</t>
  </si>
  <si>
    <t>Coal Inventory write-down</t>
  </si>
  <si>
    <t>Adjusted fuel and purchased power</t>
  </si>
  <si>
    <t>Carbon compliance</t>
  </si>
  <si>
    <t>Gross margin</t>
  </si>
  <si>
    <t>OM&amp;A</t>
  </si>
  <si>
    <t>Parts and materials write-down</t>
  </si>
  <si>
    <t>Curtailment gain</t>
  </si>
  <si>
    <t>Adjusted OM&amp;A</t>
  </si>
  <si>
    <t>Taxes, other than income taxes</t>
  </si>
  <si>
    <t>Net other operating income</t>
  </si>
  <si>
    <t>Royalty onerous contract and contract termination penalties</t>
  </si>
  <si>
    <t>Adjusted net other operating income</t>
  </si>
  <si>
    <t>Adjusted EBITDA</t>
  </si>
  <si>
    <t>Equity income</t>
  </si>
  <si>
    <t>Depreciation and amortization</t>
  </si>
  <si>
    <t>Asset impairment</t>
  </si>
  <si>
    <t>Net interest expense</t>
  </si>
  <si>
    <t>Gain on sale of assets and other</t>
  </si>
  <si>
    <t>The following table reflects adjusted EBITDA by segment and provides reconciliation to earnings (loss) before income taxes for the three months ended March 31, 2021:</t>
  </si>
  <si>
    <t>Reconciliation of Non-IFRS Measures on a Consolidated Basis by Segment</t>
  </si>
  <si>
    <t>(1) Skookumchuck has been included on a proportionate basis in the Wind and Solar segment. Includes reclassification adjustments.</t>
  </si>
  <si>
    <t>Three months ended, March 31, 2021</t>
  </si>
  <si>
    <t>Foreign exchange gain</t>
  </si>
  <si>
    <t>The following table reflects adjusted EBITDA by segment and provides reconciliation to earnings (loss) before income taxes for the three months ended June 30, 2021:</t>
  </si>
  <si>
    <t>Three months ended, June 30, 2021</t>
  </si>
  <si>
    <t>Three months ended, Sept. 30, 2021</t>
  </si>
  <si>
    <t>The following table reflects adjusted EBITDA by segment and provides reconciliation to earnings (loss) before income taxes for the three months ended Sept. 30, 2021:</t>
  </si>
  <si>
    <t>Earnings (Loss) before income taxes</t>
  </si>
  <si>
    <t>The following table reflects adjusted EBITDA by segment and provides reconciliation to earnings (loss) before income taxes for the three months ended Dec. 31, 2021:</t>
  </si>
  <si>
    <t>Finance income from subsidiaries</t>
  </si>
  <si>
    <t>Foreign exchange loss</t>
  </si>
  <si>
    <t>Three months ended, Dec. 31, 2021</t>
  </si>
  <si>
    <t>Wind &amp;
Solar(1)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</si>
</sst>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 wrapText="1"/>
    </xf>
    <xf numFmtId="164" fontId="0" fillId="0" borderId="0" xfId="1" applyNumberFormat="1" applyFont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164" fontId="0" fillId="0" borderId="1" xfId="1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164" fontId="0" fillId="0" borderId="0" xfId="0" applyNumberFormat="1"/>
    <xf numFmtId="43" fontId="0" fillId="0" borderId="0" xfId="0" applyNumberFormat="1"/>
    <xf numFmtId="0" fontId="0" fillId="0" borderId="0" xfId="0" applyBorder="1" applyAlignment="1">
      <alignment horizontal="left" vertical="center" wrapText="1" indent="1"/>
    </xf>
    <xf numFmtId="164" fontId="0" fillId="0" borderId="0" xfId="1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0</xdr:col>
      <xdr:colOff>6362700</xdr:colOff>
      <xdr:row>53</xdr:row>
      <xdr:rowOff>86077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54DAFC-62B7-45F7-A2D5-DCF01FCB97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1133"/>
        <a:stretch/>
      </xdr:blipFill>
      <xdr:spPr>
        <a:xfrm>
          <a:off x="0" y="114299"/>
          <a:ext cx="6362700" cy="83374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C373D-5F3E-47DE-BF79-719B2FA67298}">
  <dimension ref="A15:A16"/>
  <sheetViews>
    <sheetView tabSelected="1" zoomScaleNormal="100" workbookViewId="0">
      <selection activeCell="C25" sqref="C25"/>
    </sheetView>
  </sheetViews>
  <sheetFormatPr defaultRowHeight="12.45" x14ac:dyDescent="0.3"/>
  <cols>
    <col min="1" max="1" width="91.69140625" style="26" customWidth="1"/>
    <col min="2" max="16384" width="9.23046875" style="26"/>
  </cols>
  <sheetData>
    <row r="15" spans="1:1" x14ac:dyDescent="0.3">
      <c r="A15" s="25"/>
    </row>
    <row r="16" spans="1:1" x14ac:dyDescent="0.3">
      <c r="A16" s="25"/>
    </row>
  </sheetData>
  <pageMargins left="0.7" right="0.7" top="0.75" bottom="0.75" header="0.3" footer="0.3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E9EB3-8A51-4D5C-A13D-3D03A0074953}">
  <sheetPr>
    <pageSetUpPr fitToPage="1"/>
  </sheetPr>
  <dimension ref="A1:L42"/>
  <sheetViews>
    <sheetView zoomScaleNormal="100" workbookViewId="0">
      <selection activeCell="I3" sqref="I3"/>
    </sheetView>
  </sheetViews>
  <sheetFormatPr defaultRowHeight="14.6" x14ac:dyDescent="0.4"/>
  <cols>
    <col min="1" max="1" width="54.53515625" customWidth="1"/>
    <col min="2" max="11" width="13.84375" customWidth="1"/>
  </cols>
  <sheetData>
    <row r="1" spans="1:12" x14ac:dyDescent="0.4">
      <c r="A1" s="9" t="s">
        <v>39</v>
      </c>
    </row>
    <row r="2" spans="1:12" x14ac:dyDescent="0.4">
      <c r="A2" t="s">
        <v>38</v>
      </c>
    </row>
    <row r="4" spans="1:12" x14ac:dyDescent="0.4">
      <c r="A4" s="3"/>
      <c r="B4" s="28" t="s">
        <v>0</v>
      </c>
      <c r="C4" s="28"/>
      <c r="D4" s="28"/>
      <c r="E4" s="28"/>
      <c r="F4" s="28"/>
      <c r="G4" s="28"/>
      <c r="H4" s="28"/>
      <c r="I4" s="12"/>
      <c r="J4" s="12"/>
      <c r="K4" s="12"/>
    </row>
    <row r="5" spans="1:12" ht="43.75" x14ac:dyDescent="0.4">
      <c r="A5" s="12" t="s">
        <v>41</v>
      </c>
      <c r="B5" s="27" t="s">
        <v>1</v>
      </c>
      <c r="C5" s="27" t="s">
        <v>52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14"/>
    </row>
    <row r="6" spans="1:12" x14ac:dyDescent="0.4">
      <c r="A6" s="1" t="s">
        <v>10</v>
      </c>
      <c r="B6" s="2">
        <v>89</v>
      </c>
      <c r="C6" s="2">
        <v>91</v>
      </c>
      <c r="D6" s="2">
        <v>266</v>
      </c>
      <c r="E6" s="2">
        <v>139</v>
      </c>
      <c r="F6" s="2">
        <v>61</v>
      </c>
      <c r="G6" s="2">
        <v>1</v>
      </c>
      <c r="H6" s="2">
        <f>SUM(B6:G6)</f>
        <v>647</v>
      </c>
      <c r="I6" s="2">
        <v>-5</v>
      </c>
      <c r="J6" s="2">
        <v>0</v>
      </c>
      <c r="K6" s="2">
        <f>SUM(H6:J6)</f>
        <v>642</v>
      </c>
      <c r="L6" s="2"/>
    </row>
    <row r="7" spans="1:12" x14ac:dyDescent="0.4">
      <c r="A7" s="10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4">
      <c r="A8" s="4" t="s">
        <v>12</v>
      </c>
      <c r="B8" s="2">
        <v>0</v>
      </c>
      <c r="C8" s="2">
        <v>5</v>
      </c>
      <c r="D8" s="2">
        <v>-23</v>
      </c>
      <c r="E8" s="2">
        <v>6</v>
      </c>
      <c r="F8" s="2">
        <v>-8</v>
      </c>
      <c r="G8" s="2">
        <v>0</v>
      </c>
      <c r="H8" s="2">
        <f t="shared" ref="H8:H29" si="0">SUM(B8:G8)</f>
        <v>-20</v>
      </c>
      <c r="I8" s="2">
        <v>0</v>
      </c>
      <c r="J8" s="2">
        <f>-H8</f>
        <v>20</v>
      </c>
      <c r="K8" s="2">
        <f t="shared" ref="K8:K30" si="1">SUM(H8:J8)</f>
        <v>0</v>
      </c>
    </row>
    <row r="9" spans="1:12" x14ac:dyDescent="0.4">
      <c r="A9" s="4" t="s">
        <v>13</v>
      </c>
      <c r="B9" s="2">
        <v>0</v>
      </c>
      <c r="C9" s="2">
        <v>0</v>
      </c>
      <c r="D9" s="2">
        <v>10</v>
      </c>
      <c r="E9" s="2"/>
      <c r="F9" s="2">
        <v>0</v>
      </c>
      <c r="G9" s="2">
        <v>0</v>
      </c>
      <c r="H9" s="2">
        <f t="shared" si="0"/>
        <v>10</v>
      </c>
      <c r="I9" s="2">
        <v>0</v>
      </c>
      <c r="J9" s="2">
        <f t="shared" ref="J9:J11" si="2">-H9</f>
        <v>-10</v>
      </c>
      <c r="K9" s="2">
        <f t="shared" si="1"/>
        <v>0</v>
      </c>
    </row>
    <row r="10" spans="1:12" x14ac:dyDescent="0.4">
      <c r="A10" s="4" t="s">
        <v>14</v>
      </c>
      <c r="B10" s="2">
        <v>0</v>
      </c>
      <c r="C10" s="2">
        <v>0</v>
      </c>
      <c r="D10" s="2">
        <v>7</v>
      </c>
      <c r="E10" s="2"/>
      <c r="F10" s="2">
        <v>0</v>
      </c>
      <c r="G10" s="2">
        <v>0</v>
      </c>
      <c r="H10" s="2">
        <f t="shared" si="0"/>
        <v>7</v>
      </c>
      <c r="I10" s="2">
        <v>0</v>
      </c>
      <c r="J10" s="2">
        <f t="shared" si="2"/>
        <v>-7</v>
      </c>
      <c r="K10" s="2">
        <f t="shared" si="1"/>
        <v>0</v>
      </c>
    </row>
    <row r="11" spans="1:12" x14ac:dyDescent="0.4">
      <c r="A11" s="5" t="s">
        <v>15</v>
      </c>
      <c r="B11" s="6">
        <v>0</v>
      </c>
      <c r="C11" s="6">
        <v>0</v>
      </c>
      <c r="D11" s="6">
        <v>0</v>
      </c>
      <c r="E11" s="6"/>
      <c r="F11" s="6">
        <v>0</v>
      </c>
      <c r="G11" s="6">
        <v>0</v>
      </c>
      <c r="H11" s="6">
        <f t="shared" si="0"/>
        <v>0</v>
      </c>
      <c r="I11" s="6">
        <v>0</v>
      </c>
      <c r="J11" s="6">
        <f t="shared" si="2"/>
        <v>0</v>
      </c>
      <c r="K11" s="6">
        <f t="shared" si="1"/>
        <v>0</v>
      </c>
    </row>
    <row r="12" spans="1:12" x14ac:dyDescent="0.4">
      <c r="A12" s="1" t="s">
        <v>16</v>
      </c>
      <c r="B12" s="2">
        <f>SUM(B6:B11)</f>
        <v>89</v>
      </c>
      <c r="C12" s="2">
        <f t="shared" ref="C12:K12" si="3">SUM(C6:C11)</f>
        <v>96</v>
      </c>
      <c r="D12" s="2">
        <f t="shared" si="3"/>
        <v>260</v>
      </c>
      <c r="E12" s="2">
        <f t="shared" si="3"/>
        <v>145</v>
      </c>
      <c r="F12" s="2">
        <f t="shared" si="3"/>
        <v>53</v>
      </c>
      <c r="G12" s="2">
        <f t="shared" si="3"/>
        <v>1</v>
      </c>
      <c r="H12" s="2">
        <f t="shared" si="3"/>
        <v>644</v>
      </c>
      <c r="I12" s="2">
        <f t="shared" si="3"/>
        <v>-5</v>
      </c>
      <c r="J12" s="2">
        <f t="shared" si="3"/>
        <v>3</v>
      </c>
      <c r="K12" s="2">
        <f t="shared" si="3"/>
        <v>642</v>
      </c>
    </row>
    <row r="13" spans="1:12" x14ac:dyDescent="0.4">
      <c r="A13" s="1" t="s">
        <v>17</v>
      </c>
      <c r="B13" s="2">
        <v>1</v>
      </c>
      <c r="C13" s="2">
        <v>4</v>
      </c>
      <c r="D13" s="2">
        <v>108</v>
      </c>
      <c r="E13" s="2">
        <v>129</v>
      </c>
      <c r="F13" s="2">
        <v>0</v>
      </c>
      <c r="G13" s="2">
        <v>1</v>
      </c>
      <c r="H13" s="2">
        <f t="shared" si="0"/>
        <v>243</v>
      </c>
      <c r="I13" s="2">
        <v>0</v>
      </c>
      <c r="J13" s="2">
        <v>0</v>
      </c>
      <c r="K13" s="2">
        <f t="shared" si="1"/>
        <v>243</v>
      </c>
      <c r="L13" s="2"/>
    </row>
    <row r="14" spans="1:12" x14ac:dyDescent="0.4">
      <c r="A14" s="10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4">
      <c r="A15" s="4" t="s">
        <v>18</v>
      </c>
      <c r="B15" s="2">
        <v>0</v>
      </c>
      <c r="C15" s="2">
        <v>0</v>
      </c>
      <c r="D15" s="2">
        <v>-1</v>
      </c>
      <c r="E15" s="2">
        <v>0</v>
      </c>
      <c r="F15" s="2">
        <v>0</v>
      </c>
      <c r="G15" s="2">
        <v>0</v>
      </c>
      <c r="H15" s="2">
        <f t="shared" si="0"/>
        <v>-1</v>
      </c>
      <c r="I15" s="2">
        <v>0</v>
      </c>
      <c r="J15" s="2">
        <f t="shared" ref="J15:J17" si="4">-H15</f>
        <v>1</v>
      </c>
      <c r="K15" s="2">
        <f t="shared" si="1"/>
        <v>0</v>
      </c>
    </row>
    <row r="16" spans="1:12" x14ac:dyDescent="0.4">
      <c r="A16" s="4" t="s">
        <v>19</v>
      </c>
      <c r="B16" s="2">
        <v>0</v>
      </c>
      <c r="C16" s="2">
        <v>0</v>
      </c>
      <c r="D16" s="2">
        <v>-27</v>
      </c>
      <c r="E16" s="2">
        <v>-28</v>
      </c>
      <c r="F16" s="2">
        <v>0</v>
      </c>
      <c r="G16" s="2">
        <v>0</v>
      </c>
      <c r="H16" s="2">
        <f t="shared" si="0"/>
        <v>-55</v>
      </c>
      <c r="I16" s="2">
        <v>0</v>
      </c>
      <c r="J16" s="2">
        <f t="shared" si="4"/>
        <v>55</v>
      </c>
      <c r="K16" s="2">
        <f t="shared" si="1"/>
        <v>0</v>
      </c>
    </row>
    <row r="17" spans="1:12" x14ac:dyDescent="0.4">
      <c r="A17" s="5" t="s">
        <v>20</v>
      </c>
      <c r="B17" s="6">
        <v>0</v>
      </c>
      <c r="C17" s="6">
        <v>0</v>
      </c>
      <c r="D17" s="6">
        <v>0</v>
      </c>
      <c r="E17" s="6">
        <v>-8</v>
      </c>
      <c r="F17" s="6">
        <v>0</v>
      </c>
      <c r="G17" s="6">
        <v>0</v>
      </c>
      <c r="H17" s="6">
        <f t="shared" si="0"/>
        <v>-8</v>
      </c>
      <c r="I17" s="6">
        <v>0</v>
      </c>
      <c r="J17" s="6">
        <f t="shared" si="4"/>
        <v>8</v>
      </c>
      <c r="K17" s="6">
        <f t="shared" si="1"/>
        <v>0</v>
      </c>
    </row>
    <row r="18" spans="1:12" x14ac:dyDescent="0.4">
      <c r="A18" s="1" t="s">
        <v>21</v>
      </c>
      <c r="B18" s="2">
        <f t="shared" ref="B18:K18" si="5">SUM(B13:B17)</f>
        <v>1</v>
      </c>
      <c r="C18" s="2">
        <f t="shared" si="5"/>
        <v>4</v>
      </c>
      <c r="D18" s="2">
        <f t="shared" si="5"/>
        <v>80</v>
      </c>
      <c r="E18" s="2">
        <f t="shared" si="5"/>
        <v>93</v>
      </c>
      <c r="F18" s="2">
        <f t="shared" si="5"/>
        <v>0</v>
      </c>
      <c r="G18" s="2">
        <f t="shared" si="5"/>
        <v>1</v>
      </c>
      <c r="H18" s="2">
        <f t="shared" si="5"/>
        <v>179</v>
      </c>
      <c r="I18" s="2">
        <f t="shared" si="5"/>
        <v>0</v>
      </c>
      <c r="J18" s="2">
        <f t="shared" si="5"/>
        <v>64</v>
      </c>
      <c r="K18" s="2">
        <f t="shared" si="5"/>
        <v>243</v>
      </c>
    </row>
    <row r="19" spans="1:12" x14ac:dyDescent="0.4">
      <c r="A19" s="3" t="s">
        <v>22</v>
      </c>
      <c r="B19" s="6">
        <v>0</v>
      </c>
      <c r="C19" s="6">
        <v>0</v>
      </c>
      <c r="D19" s="6">
        <v>39</v>
      </c>
      <c r="E19" s="6">
        <v>11</v>
      </c>
      <c r="F19" s="6">
        <v>0</v>
      </c>
      <c r="G19" s="6">
        <v>0</v>
      </c>
      <c r="H19" s="2">
        <f t="shared" si="0"/>
        <v>50</v>
      </c>
      <c r="I19" s="6">
        <v>0</v>
      </c>
      <c r="J19" s="2">
        <v>0</v>
      </c>
      <c r="K19" s="2">
        <f t="shared" si="1"/>
        <v>50</v>
      </c>
      <c r="L19" s="2"/>
    </row>
    <row r="20" spans="1:12" x14ac:dyDescent="0.4">
      <c r="A20" s="7" t="s">
        <v>23</v>
      </c>
      <c r="B20" s="8">
        <f t="shared" ref="B20:J20" si="6">B12-B18-B19</f>
        <v>88</v>
      </c>
      <c r="C20" s="8">
        <f t="shared" si="6"/>
        <v>92</v>
      </c>
      <c r="D20" s="8">
        <f t="shared" si="6"/>
        <v>141</v>
      </c>
      <c r="E20" s="8">
        <f t="shared" si="6"/>
        <v>41</v>
      </c>
      <c r="F20" s="8">
        <f t="shared" si="6"/>
        <v>53</v>
      </c>
      <c r="G20" s="8">
        <f t="shared" si="6"/>
        <v>0</v>
      </c>
      <c r="H20" s="8">
        <f t="shared" si="6"/>
        <v>415</v>
      </c>
      <c r="I20" s="8">
        <f t="shared" si="6"/>
        <v>-5</v>
      </c>
      <c r="J20" s="8">
        <f t="shared" si="6"/>
        <v>-61</v>
      </c>
      <c r="K20" s="8">
        <f t="shared" si="1"/>
        <v>349</v>
      </c>
    </row>
    <row r="21" spans="1:12" x14ac:dyDescent="0.4">
      <c r="A21" s="1" t="s">
        <v>24</v>
      </c>
      <c r="B21" s="2">
        <v>10</v>
      </c>
      <c r="C21" s="2">
        <v>13</v>
      </c>
      <c r="D21" s="2">
        <v>42</v>
      </c>
      <c r="E21" s="2">
        <v>23</v>
      </c>
      <c r="F21" s="2">
        <v>10</v>
      </c>
      <c r="G21" s="2">
        <v>8</v>
      </c>
      <c r="H21" s="2">
        <f t="shared" si="0"/>
        <v>106</v>
      </c>
      <c r="I21" s="2">
        <v>-1</v>
      </c>
      <c r="J21" s="2">
        <v>0</v>
      </c>
      <c r="K21" s="2">
        <f t="shared" si="1"/>
        <v>105</v>
      </c>
      <c r="L21" s="2"/>
    </row>
    <row r="22" spans="1:12" x14ac:dyDescent="0.4">
      <c r="A22" s="1" t="s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x14ac:dyDescent="0.4">
      <c r="A23" s="4" t="s">
        <v>25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f t="shared" si="0"/>
        <v>0</v>
      </c>
      <c r="I23" s="2">
        <v>0</v>
      </c>
      <c r="J23" s="2">
        <f t="shared" ref="J23:J24" si="7">-H23</f>
        <v>0</v>
      </c>
      <c r="K23" s="2">
        <f t="shared" si="1"/>
        <v>0</v>
      </c>
    </row>
    <row r="24" spans="1:12" x14ac:dyDescent="0.4">
      <c r="A24" s="5" t="s">
        <v>26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f t="shared" si="0"/>
        <v>0</v>
      </c>
      <c r="I24" s="6">
        <v>0</v>
      </c>
      <c r="J24" s="6">
        <f t="shared" si="7"/>
        <v>0</v>
      </c>
      <c r="K24" s="6">
        <f t="shared" si="1"/>
        <v>0</v>
      </c>
    </row>
    <row r="25" spans="1:12" x14ac:dyDescent="0.4">
      <c r="A25" s="1" t="s">
        <v>27</v>
      </c>
      <c r="B25" s="2">
        <f>SUM(B21:B24)</f>
        <v>10</v>
      </c>
      <c r="C25" s="2">
        <f t="shared" ref="C25:J25" si="8">SUM(C21:C24)</f>
        <v>13</v>
      </c>
      <c r="D25" s="2">
        <f t="shared" si="8"/>
        <v>42</v>
      </c>
      <c r="E25" s="2">
        <f t="shared" si="8"/>
        <v>23</v>
      </c>
      <c r="F25" s="2">
        <f t="shared" si="8"/>
        <v>10</v>
      </c>
      <c r="G25" s="2">
        <f t="shared" si="8"/>
        <v>8</v>
      </c>
      <c r="H25" s="2">
        <f t="shared" si="8"/>
        <v>106</v>
      </c>
      <c r="I25" s="2">
        <f t="shared" si="8"/>
        <v>-1</v>
      </c>
      <c r="J25" s="2">
        <f t="shared" si="8"/>
        <v>0</v>
      </c>
      <c r="K25" s="2">
        <f t="shared" si="1"/>
        <v>105</v>
      </c>
    </row>
    <row r="26" spans="1:12" x14ac:dyDescent="0.4">
      <c r="A26" s="1" t="s">
        <v>28</v>
      </c>
      <c r="B26" s="2">
        <v>1</v>
      </c>
      <c r="C26" s="2">
        <v>3</v>
      </c>
      <c r="D26" s="2">
        <v>3</v>
      </c>
      <c r="E26" s="2">
        <v>2</v>
      </c>
      <c r="F26" s="2">
        <v>0</v>
      </c>
      <c r="G26" s="2">
        <v>0</v>
      </c>
      <c r="H26" s="2">
        <f t="shared" si="0"/>
        <v>9</v>
      </c>
      <c r="I26" s="2">
        <v>0</v>
      </c>
      <c r="J26" s="2">
        <v>0</v>
      </c>
      <c r="K26" s="2">
        <f t="shared" si="1"/>
        <v>9</v>
      </c>
      <c r="L26" s="2"/>
    </row>
    <row r="27" spans="1:12" x14ac:dyDescent="0.4">
      <c r="A27" s="1" t="s">
        <v>29</v>
      </c>
      <c r="B27" s="2">
        <v>0</v>
      </c>
      <c r="C27" s="2">
        <v>0</v>
      </c>
      <c r="D27" s="2">
        <v>-10</v>
      </c>
      <c r="E27" s="2">
        <v>0</v>
      </c>
      <c r="F27" s="2">
        <v>0</v>
      </c>
      <c r="G27" s="2">
        <v>0</v>
      </c>
      <c r="H27" s="2">
        <f t="shared" si="0"/>
        <v>-10</v>
      </c>
      <c r="I27" s="2">
        <v>0</v>
      </c>
      <c r="J27" s="2">
        <v>0</v>
      </c>
      <c r="K27" s="2">
        <f t="shared" si="1"/>
        <v>-10</v>
      </c>
      <c r="L27" s="2"/>
    </row>
    <row r="28" spans="1:12" x14ac:dyDescent="0.4">
      <c r="A28" s="10" t="s">
        <v>11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x14ac:dyDescent="0.4">
      <c r="A29" s="5" t="s">
        <v>30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2">
        <f t="shared" si="0"/>
        <v>0</v>
      </c>
      <c r="I29" s="6">
        <v>0</v>
      </c>
      <c r="J29" s="2">
        <f>-H29</f>
        <v>0</v>
      </c>
      <c r="K29" s="2">
        <f t="shared" si="1"/>
        <v>0</v>
      </c>
    </row>
    <row r="30" spans="1:12" x14ac:dyDescent="0.4">
      <c r="A30" s="7" t="s">
        <v>31</v>
      </c>
      <c r="B30" s="8">
        <f>SUM(B27:B29)</f>
        <v>0</v>
      </c>
      <c r="C30" s="8">
        <f t="shared" ref="C30:J30" si="9">SUM(C27:C29)</f>
        <v>0</v>
      </c>
      <c r="D30" s="8">
        <f t="shared" si="9"/>
        <v>-10</v>
      </c>
      <c r="E30" s="8">
        <f t="shared" si="9"/>
        <v>0</v>
      </c>
      <c r="F30" s="8">
        <f t="shared" si="9"/>
        <v>0</v>
      </c>
      <c r="G30" s="8">
        <f t="shared" si="9"/>
        <v>0</v>
      </c>
      <c r="H30" s="8">
        <f t="shared" si="9"/>
        <v>-10</v>
      </c>
      <c r="I30" s="8">
        <f t="shared" si="9"/>
        <v>0</v>
      </c>
      <c r="J30" s="8">
        <f t="shared" si="9"/>
        <v>0</v>
      </c>
      <c r="K30" s="8">
        <f t="shared" si="1"/>
        <v>-10</v>
      </c>
    </row>
    <row r="31" spans="1:12" x14ac:dyDescent="0.4">
      <c r="A31" s="7" t="s">
        <v>32</v>
      </c>
      <c r="B31" s="8">
        <f>B20-B25-B26-B30</f>
        <v>77</v>
      </c>
      <c r="C31" s="8">
        <f t="shared" ref="C31:H31" si="10">C20-C25-C26-C30</f>
        <v>76</v>
      </c>
      <c r="D31" s="8">
        <f t="shared" si="10"/>
        <v>106</v>
      </c>
      <c r="E31" s="8">
        <f t="shared" si="10"/>
        <v>16</v>
      </c>
      <c r="F31" s="8">
        <f t="shared" si="10"/>
        <v>43</v>
      </c>
      <c r="G31" s="8">
        <f t="shared" si="10"/>
        <v>-8</v>
      </c>
      <c r="H31" s="8">
        <f t="shared" si="10"/>
        <v>310</v>
      </c>
      <c r="I31" s="8"/>
      <c r="J31" s="8"/>
      <c r="K31" s="8"/>
    </row>
    <row r="32" spans="1:12" x14ac:dyDescent="0.4">
      <c r="A32" s="1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>
        <v>2</v>
      </c>
    </row>
    <row r="33" spans="1:11" x14ac:dyDescent="0.4">
      <c r="A33" s="1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>
        <v>7</v>
      </c>
    </row>
    <row r="34" spans="1:11" x14ac:dyDescent="0.4">
      <c r="A34" s="1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>
        <v>-149</v>
      </c>
    </row>
    <row r="35" spans="1:11" x14ac:dyDescent="0.4">
      <c r="A35" s="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>
        <v>-29</v>
      </c>
    </row>
    <row r="36" spans="1:11" x14ac:dyDescent="0.4">
      <c r="A36" s="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>
        <v>-63</v>
      </c>
    </row>
    <row r="37" spans="1:11" x14ac:dyDescent="0.4">
      <c r="A37" s="1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>
        <v>7</v>
      </c>
    </row>
    <row r="38" spans="1:11" x14ac:dyDescent="0.4">
      <c r="A38" s="3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>
        <v>1</v>
      </c>
    </row>
    <row r="39" spans="1:11" x14ac:dyDescent="0.4">
      <c r="A39" s="7" t="s">
        <v>47</v>
      </c>
      <c r="B39" s="8"/>
      <c r="C39" s="8"/>
      <c r="D39" s="8"/>
      <c r="E39" s="8"/>
      <c r="F39" s="8"/>
      <c r="G39" s="8"/>
      <c r="H39" s="8"/>
      <c r="I39" s="8"/>
      <c r="J39" s="8"/>
      <c r="K39" s="8">
        <f>K20-K25-K26-K30+K32+K33+K34+K35+K36+K37+K38</f>
        <v>21</v>
      </c>
    </row>
    <row r="40" spans="1:11" x14ac:dyDescent="0.4">
      <c r="A40" s="11" t="s">
        <v>40</v>
      </c>
    </row>
    <row r="42" spans="1:11" x14ac:dyDescent="0.4">
      <c r="A42" s="13"/>
    </row>
  </sheetData>
  <mergeCells count="1">
    <mergeCell ref="B4:H4"/>
  </mergeCells>
  <pageMargins left="0.25" right="0.25" top="0.75" bottom="0.75" header="0.3" footer="0.3"/>
  <pageSetup scale="70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B433-2DFC-4455-8D85-B85382622C12}">
  <sheetPr>
    <pageSetUpPr fitToPage="1"/>
  </sheetPr>
  <dimension ref="A1:L42"/>
  <sheetViews>
    <sheetView zoomScaleNormal="100" workbookViewId="0">
      <selection activeCell="B5" sqref="B5:K5"/>
    </sheetView>
  </sheetViews>
  <sheetFormatPr defaultRowHeight="14.6" x14ac:dyDescent="0.4"/>
  <cols>
    <col min="1" max="1" width="53" customWidth="1"/>
    <col min="2" max="6" width="14.61328125" customWidth="1"/>
    <col min="7" max="11" width="13.84375" customWidth="1"/>
  </cols>
  <sheetData>
    <row r="1" spans="1:12" x14ac:dyDescent="0.4">
      <c r="A1" s="9" t="s">
        <v>39</v>
      </c>
    </row>
    <row r="2" spans="1:12" x14ac:dyDescent="0.4">
      <c r="A2" t="s">
        <v>43</v>
      </c>
    </row>
    <row r="4" spans="1:12" x14ac:dyDescent="0.4">
      <c r="A4" s="3"/>
      <c r="B4" s="28" t="s">
        <v>0</v>
      </c>
      <c r="C4" s="28"/>
      <c r="D4" s="28"/>
      <c r="E4" s="28"/>
      <c r="F4" s="28"/>
      <c r="G4" s="28"/>
      <c r="H4" s="28"/>
      <c r="I4" s="12"/>
      <c r="J4" s="12"/>
      <c r="K4" s="12"/>
    </row>
    <row r="5" spans="1:12" ht="43.75" x14ac:dyDescent="0.4">
      <c r="A5" s="12" t="s">
        <v>44</v>
      </c>
      <c r="B5" s="27" t="s">
        <v>1</v>
      </c>
      <c r="C5" s="27" t="s">
        <v>52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14"/>
    </row>
    <row r="6" spans="1:12" x14ac:dyDescent="0.4">
      <c r="A6" s="1" t="s">
        <v>10</v>
      </c>
      <c r="B6" s="2">
        <v>114</v>
      </c>
      <c r="C6" s="2">
        <v>79</v>
      </c>
      <c r="D6" s="2">
        <v>287</v>
      </c>
      <c r="E6" s="2">
        <v>101</v>
      </c>
      <c r="F6" s="2">
        <v>38</v>
      </c>
      <c r="G6" s="2">
        <v>4</v>
      </c>
      <c r="H6" s="2">
        <f>SUM(B6:G6)</f>
        <v>623</v>
      </c>
      <c r="I6" s="2">
        <v>-4</v>
      </c>
      <c r="J6" s="2">
        <v>0</v>
      </c>
      <c r="K6" s="2">
        <f>SUM(H6:J6)</f>
        <v>619</v>
      </c>
      <c r="L6" s="2"/>
    </row>
    <row r="7" spans="1:12" x14ac:dyDescent="0.4">
      <c r="A7" s="10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4">
      <c r="A8" s="4" t="s">
        <v>12</v>
      </c>
      <c r="B8" s="2">
        <v>0</v>
      </c>
      <c r="C8" s="2">
        <v>-4</v>
      </c>
      <c r="D8" s="2">
        <v>-28</v>
      </c>
      <c r="E8" s="2">
        <v>23</v>
      </c>
      <c r="F8" s="2">
        <v>-4</v>
      </c>
      <c r="G8" s="2">
        <v>0</v>
      </c>
      <c r="H8" s="2">
        <f t="shared" ref="H8:H29" si="0">SUM(B8:G8)</f>
        <v>-13</v>
      </c>
      <c r="I8" s="2">
        <v>0</v>
      </c>
      <c r="J8" s="2">
        <f>-H8</f>
        <v>13</v>
      </c>
      <c r="K8" s="2">
        <f t="shared" ref="K8:K30" si="1">SUM(H8:J8)</f>
        <v>0</v>
      </c>
    </row>
    <row r="9" spans="1:12" x14ac:dyDescent="0.4">
      <c r="A9" s="4" t="s">
        <v>13</v>
      </c>
      <c r="B9" s="2">
        <v>0</v>
      </c>
      <c r="C9" s="2">
        <v>0</v>
      </c>
      <c r="D9" s="2">
        <v>10</v>
      </c>
      <c r="E9" s="2"/>
      <c r="F9" s="2">
        <v>0</v>
      </c>
      <c r="G9" s="2">
        <v>0</v>
      </c>
      <c r="H9" s="2">
        <f t="shared" si="0"/>
        <v>10</v>
      </c>
      <c r="I9" s="2">
        <v>0</v>
      </c>
      <c r="J9" s="2">
        <f t="shared" ref="J9:J11" si="2">-H9</f>
        <v>-10</v>
      </c>
      <c r="K9" s="2">
        <f t="shared" si="1"/>
        <v>0</v>
      </c>
    </row>
    <row r="10" spans="1:12" x14ac:dyDescent="0.4">
      <c r="A10" s="4" t="s">
        <v>14</v>
      </c>
      <c r="B10" s="2">
        <v>0</v>
      </c>
      <c r="C10" s="2">
        <v>0</v>
      </c>
      <c r="D10" s="2">
        <v>6</v>
      </c>
      <c r="E10" s="2"/>
      <c r="F10" s="2">
        <v>0</v>
      </c>
      <c r="G10" s="2">
        <v>0</v>
      </c>
      <c r="H10" s="2">
        <f t="shared" si="0"/>
        <v>6</v>
      </c>
      <c r="I10" s="2">
        <v>0</v>
      </c>
      <c r="J10" s="2">
        <f t="shared" si="2"/>
        <v>-6</v>
      </c>
      <c r="K10" s="2">
        <f t="shared" si="1"/>
        <v>0</v>
      </c>
    </row>
    <row r="11" spans="1:12" x14ac:dyDescent="0.4">
      <c r="A11" s="5" t="s">
        <v>15</v>
      </c>
      <c r="B11" s="6">
        <v>0</v>
      </c>
      <c r="C11" s="6">
        <v>0</v>
      </c>
      <c r="D11" s="6">
        <v>0</v>
      </c>
      <c r="E11" s="6"/>
      <c r="F11" s="6">
        <v>0</v>
      </c>
      <c r="G11" s="6">
        <v>0</v>
      </c>
      <c r="H11" s="6">
        <f t="shared" si="0"/>
        <v>0</v>
      </c>
      <c r="I11" s="6">
        <v>0</v>
      </c>
      <c r="J11" s="6">
        <f t="shared" si="2"/>
        <v>0</v>
      </c>
      <c r="K11" s="6">
        <f t="shared" si="1"/>
        <v>0</v>
      </c>
    </row>
    <row r="12" spans="1:12" x14ac:dyDescent="0.4">
      <c r="A12" s="1" t="s">
        <v>16</v>
      </c>
      <c r="B12" s="2">
        <f>SUM(B6:B11)</f>
        <v>114</v>
      </c>
      <c r="C12" s="2">
        <f t="shared" ref="C12:K12" si="3">SUM(C6:C11)</f>
        <v>75</v>
      </c>
      <c r="D12" s="2">
        <f t="shared" si="3"/>
        <v>275</v>
      </c>
      <c r="E12" s="2">
        <f t="shared" si="3"/>
        <v>124</v>
      </c>
      <c r="F12" s="2">
        <f t="shared" si="3"/>
        <v>34</v>
      </c>
      <c r="G12" s="2">
        <f t="shared" si="3"/>
        <v>4</v>
      </c>
      <c r="H12" s="2">
        <f t="shared" si="3"/>
        <v>626</v>
      </c>
      <c r="I12" s="2">
        <f t="shared" si="3"/>
        <v>-4</v>
      </c>
      <c r="J12" s="2">
        <f t="shared" si="3"/>
        <v>-3</v>
      </c>
      <c r="K12" s="2">
        <f t="shared" si="3"/>
        <v>619</v>
      </c>
    </row>
    <row r="13" spans="1:12" x14ac:dyDescent="0.4">
      <c r="A13" s="1" t="s">
        <v>17</v>
      </c>
      <c r="B13" s="2">
        <v>3</v>
      </c>
      <c r="C13" s="2">
        <v>3</v>
      </c>
      <c r="D13" s="2">
        <v>110</v>
      </c>
      <c r="E13" s="2">
        <v>92</v>
      </c>
      <c r="F13" s="2">
        <v>0</v>
      </c>
      <c r="G13" s="2">
        <v>4</v>
      </c>
      <c r="H13" s="2">
        <f t="shared" si="0"/>
        <v>212</v>
      </c>
      <c r="I13" s="2">
        <v>0</v>
      </c>
      <c r="J13" s="2">
        <v>0</v>
      </c>
      <c r="K13" s="2">
        <f t="shared" si="1"/>
        <v>212</v>
      </c>
      <c r="L13" s="2"/>
    </row>
    <row r="14" spans="1:12" x14ac:dyDescent="0.4">
      <c r="A14" s="10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4">
      <c r="A15" s="4" t="s">
        <v>18</v>
      </c>
      <c r="B15" s="2">
        <v>0</v>
      </c>
      <c r="C15" s="2">
        <v>0</v>
      </c>
      <c r="D15" s="2">
        <v>-1</v>
      </c>
      <c r="E15" s="2">
        <v>0</v>
      </c>
      <c r="F15" s="2">
        <v>0</v>
      </c>
      <c r="G15" s="2">
        <v>0</v>
      </c>
      <c r="H15" s="2">
        <f t="shared" si="0"/>
        <v>-1</v>
      </c>
      <c r="I15" s="2">
        <v>0</v>
      </c>
      <c r="J15" s="2">
        <f t="shared" ref="J15:J17" si="4">-H15</f>
        <v>1</v>
      </c>
      <c r="K15" s="2">
        <f t="shared" si="1"/>
        <v>0</v>
      </c>
    </row>
    <row r="16" spans="1:12" x14ac:dyDescent="0.4">
      <c r="A16" s="4" t="s">
        <v>19</v>
      </c>
      <c r="B16" s="2">
        <v>0</v>
      </c>
      <c r="C16" s="2">
        <v>0</v>
      </c>
      <c r="D16" s="2">
        <v>-26</v>
      </c>
      <c r="E16" s="2">
        <v>-24</v>
      </c>
      <c r="F16" s="2">
        <v>0</v>
      </c>
      <c r="G16" s="2">
        <v>0</v>
      </c>
      <c r="H16" s="2">
        <f t="shared" si="0"/>
        <v>-50</v>
      </c>
      <c r="I16" s="2">
        <v>0</v>
      </c>
      <c r="J16" s="2">
        <f t="shared" si="4"/>
        <v>50</v>
      </c>
      <c r="K16" s="2">
        <f t="shared" si="1"/>
        <v>0</v>
      </c>
    </row>
    <row r="17" spans="1:12" x14ac:dyDescent="0.4">
      <c r="A17" s="5" t="s">
        <v>20</v>
      </c>
      <c r="B17" s="6">
        <v>0</v>
      </c>
      <c r="C17" s="6">
        <v>0</v>
      </c>
      <c r="D17" s="6">
        <v>0</v>
      </c>
      <c r="E17" s="6">
        <v>-3</v>
      </c>
      <c r="F17" s="6">
        <v>0</v>
      </c>
      <c r="G17" s="6">
        <v>0</v>
      </c>
      <c r="H17" s="6">
        <f t="shared" si="0"/>
        <v>-3</v>
      </c>
      <c r="I17" s="6">
        <v>0</v>
      </c>
      <c r="J17" s="6">
        <f t="shared" si="4"/>
        <v>3</v>
      </c>
      <c r="K17" s="6">
        <f t="shared" si="1"/>
        <v>0</v>
      </c>
    </row>
    <row r="18" spans="1:12" x14ac:dyDescent="0.4">
      <c r="A18" s="1" t="s">
        <v>21</v>
      </c>
      <c r="B18" s="2">
        <f t="shared" ref="B18:K18" si="5">SUM(B13:B17)</f>
        <v>3</v>
      </c>
      <c r="C18" s="2">
        <f t="shared" si="5"/>
        <v>3</v>
      </c>
      <c r="D18" s="2">
        <f t="shared" si="5"/>
        <v>83</v>
      </c>
      <c r="E18" s="2">
        <f t="shared" si="5"/>
        <v>65</v>
      </c>
      <c r="F18" s="2">
        <f t="shared" si="5"/>
        <v>0</v>
      </c>
      <c r="G18" s="2">
        <f t="shared" si="5"/>
        <v>4</v>
      </c>
      <c r="H18" s="2">
        <f t="shared" si="5"/>
        <v>158</v>
      </c>
      <c r="I18" s="2">
        <f t="shared" si="5"/>
        <v>0</v>
      </c>
      <c r="J18" s="2">
        <f t="shared" si="5"/>
        <v>54</v>
      </c>
      <c r="K18" s="2">
        <f t="shared" si="5"/>
        <v>212</v>
      </c>
    </row>
    <row r="19" spans="1:12" x14ac:dyDescent="0.4">
      <c r="A19" s="3" t="s">
        <v>22</v>
      </c>
      <c r="B19" s="6">
        <v>0</v>
      </c>
      <c r="C19" s="6">
        <v>0</v>
      </c>
      <c r="D19" s="6">
        <v>32</v>
      </c>
      <c r="E19" s="6">
        <v>10</v>
      </c>
      <c r="F19" s="6">
        <v>0</v>
      </c>
      <c r="G19" s="6">
        <v>0</v>
      </c>
      <c r="H19" s="2">
        <f t="shared" si="0"/>
        <v>42</v>
      </c>
      <c r="I19" s="6">
        <v>0</v>
      </c>
      <c r="J19" s="2">
        <v>0</v>
      </c>
      <c r="K19" s="2">
        <f t="shared" si="1"/>
        <v>42</v>
      </c>
      <c r="L19" s="2"/>
    </row>
    <row r="20" spans="1:12" x14ac:dyDescent="0.4">
      <c r="A20" s="7" t="s">
        <v>23</v>
      </c>
      <c r="B20" s="8">
        <f t="shared" ref="B20:J20" si="6">B12-B18-B19</f>
        <v>111</v>
      </c>
      <c r="C20" s="8">
        <f t="shared" si="6"/>
        <v>72</v>
      </c>
      <c r="D20" s="8">
        <f t="shared" si="6"/>
        <v>160</v>
      </c>
      <c r="E20" s="8">
        <f t="shared" si="6"/>
        <v>49</v>
      </c>
      <c r="F20" s="8">
        <f t="shared" si="6"/>
        <v>34</v>
      </c>
      <c r="G20" s="8">
        <f t="shared" si="6"/>
        <v>0</v>
      </c>
      <c r="H20" s="8">
        <f t="shared" si="6"/>
        <v>426</v>
      </c>
      <c r="I20" s="8">
        <f t="shared" si="6"/>
        <v>-4</v>
      </c>
      <c r="J20" s="8">
        <f t="shared" si="6"/>
        <v>-57</v>
      </c>
      <c r="K20" s="8">
        <f t="shared" si="1"/>
        <v>365</v>
      </c>
    </row>
    <row r="21" spans="1:12" x14ac:dyDescent="0.4">
      <c r="A21" s="1" t="s">
        <v>24</v>
      </c>
      <c r="B21" s="2">
        <v>14</v>
      </c>
      <c r="C21" s="2">
        <v>15</v>
      </c>
      <c r="D21" s="2">
        <v>45</v>
      </c>
      <c r="E21" s="2">
        <v>46</v>
      </c>
      <c r="F21" s="2">
        <v>7</v>
      </c>
      <c r="G21" s="2">
        <v>24</v>
      </c>
      <c r="H21" s="2">
        <f t="shared" si="0"/>
        <v>151</v>
      </c>
      <c r="I21" s="2">
        <v>0</v>
      </c>
      <c r="J21" s="2">
        <v>0</v>
      </c>
      <c r="K21" s="2">
        <f t="shared" si="1"/>
        <v>151</v>
      </c>
      <c r="L21" s="2"/>
    </row>
    <row r="22" spans="1:12" x14ac:dyDescent="0.4">
      <c r="A22" s="1" t="s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x14ac:dyDescent="0.4">
      <c r="A23" s="4" t="s">
        <v>25</v>
      </c>
      <c r="B23" s="2">
        <v>0</v>
      </c>
      <c r="C23" s="2">
        <v>0</v>
      </c>
      <c r="D23" s="2">
        <v>-2</v>
      </c>
      <c r="E23" s="2">
        <v>-23</v>
      </c>
      <c r="F23" s="2">
        <v>0</v>
      </c>
      <c r="G23" s="2">
        <v>0</v>
      </c>
      <c r="H23" s="2">
        <f t="shared" si="0"/>
        <v>-25</v>
      </c>
      <c r="I23" s="2">
        <v>0</v>
      </c>
      <c r="J23" s="2">
        <f t="shared" ref="J23:J24" si="7">-H23</f>
        <v>25</v>
      </c>
      <c r="K23" s="2">
        <f t="shared" si="1"/>
        <v>0</v>
      </c>
    </row>
    <row r="24" spans="1:12" x14ac:dyDescent="0.4">
      <c r="A24" s="5" t="s">
        <v>26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f t="shared" si="0"/>
        <v>0</v>
      </c>
      <c r="I24" s="6">
        <v>0</v>
      </c>
      <c r="J24" s="6">
        <f t="shared" si="7"/>
        <v>0</v>
      </c>
      <c r="K24" s="6">
        <f t="shared" si="1"/>
        <v>0</v>
      </c>
    </row>
    <row r="25" spans="1:12" x14ac:dyDescent="0.4">
      <c r="A25" s="1" t="s">
        <v>27</v>
      </c>
      <c r="B25" s="2">
        <f>SUM(B21:B24)</f>
        <v>14</v>
      </c>
      <c r="C25" s="2">
        <f t="shared" ref="C25:J25" si="8">SUM(C21:C24)</f>
        <v>15</v>
      </c>
      <c r="D25" s="2">
        <f t="shared" si="8"/>
        <v>43</v>
      </c>
      <c r="E25" s="2">
        <f t="shared" si="8"/>
        <v>23</v>
      </c>
      <c r="F25" s="2">
        <f t="shared" si="8"/>
        <v>7</v>
      </c>
      <c r="G25" s="2">
        <f t="shared" si="8"/>
        <v>24</v>
      </c>
      <c r="H25" s="2">
        <f t="shared" si="8"/>
        <v>126</v>
      </c>
      <c r="I25" s="2">
        <f t="shared" si="8"/>
        <v>0</v>
      </c>
      <c r="J25" s="2">
        <f t="shared" si="8"/>
        <v>25</v>
      </c>
      <c r="K25" s="2">
        <f t="shared" si="1"/>
        <v>151</v>
      </c>
    </row>
    <row r="26" spans="1:12" x14ac:dyDescent="0.4">
      <c r="A26" s="1" t="s">
        <v>28</v>
      </c>
      <c r="B26" s="2">
        <v>1</v>
      </c>
      <c r="C26" s="2">
        <v>2</v>
      </c>
      <c r="D26" s="2">
        <v>4</v>
      </c>
      <c r="E26" s="2">
        <v>2</v>
      </c>
      <c r="F26" s="2">
        <v>0</v>
      </c>
      <c r="G26" s="2">
        <v>0</v>
      </c>
      <c r="H26" s="2">
        <f t="shared" si="0"/>
        <v>9</v>
      </c>
      <c r="I26" s="2">
        <v>-1</v>
      </c>
      <c r="J26" s="2">
        <v>0</v>
      </c>
      <c r="K26" s="2">
        <f t="shared" si="1"/>
        <v>8</v>
      </c>
      <c r="L26" s="2"/>
    </row>
    <row r="27" spans="1:12" x14ac:dyDescent="0.4">
      <c r="A27" s="1" t="s">
        <v>29</v>
      </c>
      <c r="B27" s="2">
        <v>0</v>
      </c>
      <c r="C27" s="2">
        <v>0</v>
      </c>
      <c r="D27" s="2">
        <v>-10</v>
      </c>
      <c r="E27" s="2">
        <v>-1</v>
      </c>
      <c r="F27" s="2">
        <v>0</v>
      </c>
      <c r="G27" s="2">
        <v>0</v>
      </c>
      <c r="H27" s="2">
        <f t="shared" si="0"/>
        <v>-11</v>
      </c>
      <c r="I27" s="2">
        <v>0</v>
      </c>
      <c r="J27" s="2">
        <v>0</v>
      </c>
      <c r="K27" s="2">
        <f t="shared" si="1"/>
        <v>-11</v>
      </c>
      <c r="L27" s="2"/>
    </row>
    <row r="28" spans="1:12" x14ac:dyDescent="0.4">
      <c r="A28" s="10" t="s">
        <v>11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x14ac:dyDescent="0.4">
      <c r="A29" s="5" t="s">
        <v>30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2">
        <f t="shared" si="0"/>
        <v>0</v>
      </c>
      <c r="I29" s="6">
        <v>0</v>
      </c>
      <c r="J29" s="2">
        <f>-H29</f>
        <v>0</v>
      </c>
      <c r="K29" s="2">
        <f t="shared" si="1"/>
        <v>0</v>
      </c>
    </row>
    <row r="30" spans="1:12" x14ac:dyDescent="0.4">
      <c r="A30" s="7" t="s">
        <v>31</v>
      </c>
      <c r="B30" s="8">
        <f>SUM(B27:B29)</f>
        <v>0</v>
      </c>
      <c r="C30" s="8">
        <f t="shared" ref="C30:J30" si="9">SUM(C27:C29)</f>
        <v>0</v>
      </c>
      <c r="D30" s="8">
        <f t="shared" si="9"/>
        <v>-10</v>
      </c>
      <c r="E30" s="8">
        <f t="shared" si="9"/>
        <v>-1</v>
      </c>
      <c r="F30" s="8">
        <f t="shared" si="9"/>
        <v>0</v>
      </c>
      <c r="G30" s="8">
        <f t="shared" si="9"/>
        <v>0</v>
      </c>
      <c r="H30" s="8">
        <f t="shared" si="9"/>
        <v>-11</v>
      </c>
      <c r="I30" s="8">
        <f t="shared" si="9"/>
        <v>0</v>
      </c>
      <c r="J30" s="8">
        <f t="shared" si="9"/>
        <v>0</v>
      </c>
      <c r="K30" s="8">
        <f t="shared" si="1"/>
        <v>-11</v>
      </c>
    </row>
    <row r="31" spans="1:12" x14ac:dyDescent="0.4">
      <c r="A31" s="7" t="s">
        <v>32</v>
      </c>
      <c r="B31" s="8">
        <f>B20-B25-B26-B30</f>
        <v>96</v>
      </c>
      <c r="C31" s="8">
        <f t="shared" ref="C31:H31" si="10">C20-C25-C26-C30</f>
        <v>55</v>
      </c>
      <c r="D31" s="8">
        <f t="shared" si="10"/>
        <v>123</v>
      </c>
      <c r="E31" s="8">
        <f t="shared" si="10"/>
        <v>25</v>
      </c>
      <c r="F31" s="8">
        <f t="shared" si="10"/>
        <v>27</v>
      </c>
      <c r="G31" s="8">
        <f t="shared" si="10"/>
        <v>-24</v>
      </c>
      <c r="H31" s="8">
        <f t="shared" si="10"/>
        <v>302</v>
      </c>
      <c r="I31" s="8"/>
      <c r="J31" s="8"/>
      <c r="K31" s="8"/>
    </row>
    <row r="32" spans="1:12" x14ac:dyDescent="0.4">
      <c r="A32" s="1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>
        <v>2</v>
      </c>
    </row>
    <row r="33" spans="1:11" x14ac:dyDescent="0.4">
      <c r="A33" s="1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>
        <v>6</v>
      </c>
    </row>
    <row r="34" spans="1:11" x14ac:dyDescent="0.4">
      <c r="A34" s="1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>
        <v>-123</v>
      </c>
    </row>
    <row r="35" spans="1:11" x14ac:dyDescent="0.4">
      <c r="A35" s="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>
        <v>-16</v>
      </c>
    </row>
    <row r="36" spans="1:11" x14ac:dyDescent="0.4">
      <c r="A36" s="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>
        <v>-60</v>
      </c>
    </row>
    <row r="37" spans="1:11" x14ac:dyDescent="0.4">
      <c r="A37" s="1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>
        <v>14</v>
      </c>
    </row>
    <row r="38" spans="1:11" x14ac:dyDescent="0.4">
      <c r="A38" s="3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>
        <v>32</v>
      </c>
    </row>
    <row r="39" spans="1:11" x14ac:dyDescent="0.4">
      <c r="A39" s="7" t="s">
        <v>47</v>
      </c>
      <c r="B39" s="8"/>
      <c r="C39" s="8"/>
      <c r="D39" s="8"/>
      <c r="E39" s="8"/>
      <c r="F39" s="8"/>
      <c r="G39" s="8"/>
      <c r="H39" s="8"/>
      <c r="I39" s="8"/>
      <c r="J39" s="8"/>
      <c r="K39" s="8">
        <f>K20-K25-K26-K30+K32+K33+K34+K35+K36+K37+K38</f>
        <v>72</v>
      </c>
    </row>
    <row r="40" spans="1:11" x14ac:dyDescent="0.4">
      <c r="A40" s="11" t="s">
        <v>40</v>
      </c>
    </row>
    <row r="42" spans="1:11" x14ac:dyDescent="0.4">
      <c r="A42" s="13"/>
    </row>
  </sheetData>
  <mergeCells count="1">
    <mergeCell ref="B4:H4"/>
  </mergeCells>
  <pageMargins left="0.25" right="0.25" top="0.75" bottom="0.75" header="0.3" footer="0.3"/>
  <pageSetup scale="70" orientation="landscape" horizontalDpi="4294967293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A3EE-1D10-4A60-B239-A015100F7BAC}">
  <sheetPr>
    <pageSetUpPr fitToPage="1"/>
  </sheetPr>
  <dimension ref="A1:L42"/>
  <sheetViews>
    <sheetView zoomScaleNormal="100" workbookViewId="0">
      <selection activeCell="B5" sqref="B5:K5"/>
    </sheetView>
  </sheetViews>
  <sheetFormatPr defaultRowHeight="14.6" x14ac:dyDescent="0.4"/>
  <cols>
    <col min="1" max="1" width="52.53515625" customWidth="1"/>
    <col min="2" max="11" width="13.84375" customWidth="1"/>
  </cols>
  <sheetData>
    <row r="1" spans="1:12" x14ac:dyDescent="0.4">
      <c r="A1" s="9" t="s">
        <v>39</v>
      </c>
    </row>
    <row r="2" spans="1:12" x14ac:dyDescent="0.4">
      <c r="A2" t="s">
        <v>46</v>
      </c>
    </row>
    <row r="4" spans="1:12" x14ac:dyDescent="0.4">
      <c r="A4" s="3"/>
      <c r="B4" s="28" t="s">
        <v>0</v>
      </c>
      <c r="C4" s="28"/>
      <c r="D4" s="28"/>
      <c r="E4" s="28"/>
      <c r="F4" s="28"/>
      <c r="G4" s="28"/>
      <c r="H4" s="28"/>
      <c r="I4" s="12"/>
      <c r="J4" s="12"/>
      <c r="K4" s="12"/>
    </row>
    <row r="5" spans="1:12" ht="43.75" x14ac:dyDescent="0.4">
      <c r="A5" s="12" t="s">
        <v>45</v>
      </c>
      <c r="B5" s="27" t="s">
        <v>1</v>
      </c>
      <c r="C5" s="27" t="s">
        <v>52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14"/>
    </row>
    <row r="6" spans="1:12" x14ac:dyDescent="0.4">
      <c r="A6" s="1" t="s">
        <v>10</v>
      </c>
      <c r="B6" s="2">
        <v>96</v>
      </c>
      <c r="C6" s="2">
        <v>55</v>
      </c>
      <c r="D6" s="2">
        <v>384</v>
      </c>
      <c r="E6" s="2">
        <v>231</v>
      </c>
      <c r="F6" s="2">
        <v>86</v>
      </c>
      <c r="G6" s="2">
        <v>1</v>
      </c>
      <c r="H6" s="2">
        <f>SUM(B6:G6)</f>
        <v>853</v>
      </c>
      <c r="I6" s="2">
        <v>-3</v>
      </c>
      <c r="J6" s="2">
        <v>0</v>
      </c>
      <c r="K6" s="2">
        <f>SUM(H6:J6)</f>
        <v>850</v>
      </c>
      <c r="L6" s="2"/>
    </row>
    <row r="7" spans="1:12" x14ac:dyDescent="0.4">
      <c r="A7" s="10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</row>
    <row r="8" spans="1:12" x14ac:dyDescent="0.4">
      <c r="A8" s="4" t="s">
        <v>12</v>
      </c>
      <c r="B8" s="2">
        <v>0</v>
      </c>
      <c r="C8" s="2">
        <v>21</v>
      </c>
      <c r="D8" s="2">
        <v>-71</v>
      </c>
      <c r="E8" s="2">
        <v>-2</v>
      </c>
      <c r="F8" s="2">
        <v>-14</v>
      </c>
      <c r="G8" s="2">
        <v>0</v>
      </c>
      <c r="H8" s="2">
        <f t="shared" ref="H8:H29" si="0">SUM(B8:G8)</f>
        <v>-66</v>
      </c>
      <c r="I8" s="2">
        <v>0</v>
      </c>
      <c r="J8" s="2">
        <f>-H8</f>
        <v>66</v>
      </c>
      <c r="K8" s="2">
        <f t="shared" ref="K8:K30" si="1">SUM(H8:J8)</f>
        <v>0</v>
      </c>
    </row>
    <row r="9" spans="1:12" x14ac:dyDescent="0.4">
      <c r="A9" s="4" t="s">
        <v>13</v>
      </c>
      <c r="B9" s="2">
        <v>0</v>
      </c>
      <c r="C9" s="2">
        <v>0</v>
      </c>
      <c r="D9" s="2">
        <v>10</v>
      </c>
      <c r="E9" s="2"/>
      <c r="F9" s="2">
        <v>0</v>
      </c>
      <c r="G9" s="2">
        <v>0</v>
      </c>
      <c r="H9" s="2">
        <f t="shared" si="0"/>
        <v>10</v>
      </c>
      <c r="I9" s="2">
        <v>0</v>
      </c>
      <c r="J9" s="2">
        <f t="shared" ref="J9:J11" si="2">-H9</f>
        <v>-10</v>
      </c>
      <c r="K9" s="2">
        <f t="shared" si="1"/>
        <v>0</v>
      </c>
    </row>
    <row r="10" spans="1:12" x14ac:dyDescent="0.4">
      <c r="A10" s="4" t="s">
        <v>14</v>
      </c>
      <c r="B10" s="2">
        <v>0</v>
      </c>
      <c r="C10" s="2">
        <v>0</v>
      </c>
      <c r="D10" s="2">
        <v>6</v>
      </c>
      <c r="E10" s="2"/>
      <c r="F10" s="2">
        <v>0</v>
      </c>
      <c r="G10" s="2">
        <v>0</v>
      </c>
      <c r="H10" s="2">
        <f t="shared" si="0"/>
        <v>6</v>
      </c>
      <c r="I10" s="2">
        <v>0</v>
      </c>
      <c r="J10" s="2">
        <f t="shared" si="2"/>
        <v>-6</v>
      </c>
      <c r="K10" s="2">
        <f t="shared" si="1"/>
        <v>0</v>
      </c>
    </row>
    <row r="11" spans="1:12" x14ac:dyDescent="0.4">
      <c r="A11" s="5" t="s">
        <v>15</v>
      </c>
      <c r="B11" s="6">
        <v>0</v>
      </c>
      <c r="C11" s="6">
        <v>0</v>
      </c>
      <c r="D11" s="6">
        <v>-3</v>
      </c>
      <c r="E11" s="6"/>
      <c r="F11" s="6">
        <v>0</v>
      </c>
      <c r="G11" s="6">
        <v>0</v>
      </c>
      <c r="H11" s="6">
        <f t="shared" si="0"/>
        <v>-3</v>
      </c>
      <c r="I11" s="6">
        <v>0</v>
      </c>
      <c r="J11" s="6">
        <f t="shared" si="2"/>
        <v>3</v>
      </c>
      <c r="K11" s="6">
        <f t="shared" si="1"/>
        <v>0</v>
      </c>
    </row>
    <row r="12" spans="1:12" x14ac:dyDescent="0.4">
      <c r="A12" s="1" t="s">
        <v>16</v>
      </c>
      <c r="B12" s="2">
        <f>SUM(B6:B11)</f>
        <v>96</v>
      </c>
      <c r="C12" s="2">
        <f t="shared" ref="C12:K12" si="3">SUM(C6:C11)</f>
        <v>76</v>
      </c>
      <c r="D12" s="2">
        <f t="shared" si="3"/>
        <v>326</v>
      </c>
      <c r="E12" s="2">
        <f t="shared" si="3"/>
        <v>229</v>
      </c>
      <c r="F12" s="2">
        <f t="shared" si="3"/>
        <v>72</v>
      </c>
      <c r="G12" s="2">
        <f t="shared" si="3"/>
        <v>1</v>
      </c>
      <c r="H12" s="2">
        <f t="shared" si="3"/>
        <v>800</v>
      </c>
      <c r="I12" s="2">
        <f t="shared" si="3"/>
        <v>-3</v>
      </c>
      <c r="J12" s="2">
        <f t="shared" si="3"/>
        <v>53</v>
      </c>
      <c r="K12" s="2">
        <f t="shared" si="3"/>
        <v>850</v>
      </c>
    </row>
    <row r="13" spans="1:12" x14ac:dyDescent="0.4">
      <c r="A13" s="1" t="s">
        <v>17</v>
      </c>
      <c r="B13" s="2">
        <v>3</v>
      </c>
      <c r="C13" s="2">
        <v>4</v>
      </c>
      <c r="D13" s="2">
        <v>129</v>
      </c>
      <c r="E13" s="2">
        <v>190</v>
      </c>
      <c r="F13" s="2">
        <v>0</v>
      </c>
      <c r="G13" s="2">
        <v>1</v>
      </c>
      <c r="H13" s="2">
        <f t="shared" si="0"/>
        <v>327</v>
      </c>
      <c r="I13" s="2">
        <v>0</v>
      </c>
      <c r="J13" s="2">
        <v>0</v>
      </c>
      <c r="K13" s="2">
        <f t="shared" si="1"/>
        <v>327</v>
      </c>
      <c r="L13" s="2"/>
    </row>
    <row r="14" spans="1:12" x14ac:dyDescent="0.4">
      <c r="A14" s="10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2" x14ac:dyDescent="0.4">
      <c r="A15" s="4" t="s">
        <v>18</v>
      </c>
      <c r="B15" s="2">
        <v>0</v>
      </c>
      <c r="C15" s="2">
        <v>0</v>
      </c>
      <c r="D15" s="2">
        <v>-1</v>
      </c>
      <c r="E15" s="2">
        <v>0</v>
      </c>
      <c r="F15" s="2">
        <v>0</v>
      </c>
      <c r="G15" s="2">
        <v>0</v>
      </c>
      <c r="H15" s="2">
        <f t="shared" si="0"/>
        <v>-1</v>
      </c>
      <c r="I15" s="2">
        <v>0</v>
      </c>
      <c r="J15" s="2">
        <f t="shared" ref="J15:J17" si="4">-H15</f>
        <v>1</v>
      </c>
      <c r="K15" s="2">
        <f t="shared" si="1"/>
        <v>0</v>
      </c>
    </row>
    <row r="16" spans="1:12" x14ac:dyDescent="0.4">
      <c r="A16" s="4" t="s">
        <v>19</v>
      </c>
      <c r="B16" s="2">
        <v>0</v>
      </c>
      <c r="C16" s="2">
        <v>0</v>
      </c>
      <c r="D16" s="2">
        <v>-26</v>
      </c>
      <c r="E16" s="2">
        <v>-48</v>
      </c>
      <c r="F16" s="2">
        <v>0</v>
      </c>
      <c r="G16" s="2">
        <v>0</v>
      </c>
      <c r="H16" s="2">
        <f t="shared" si="0"/>
        <v>-74</v>
      </c>
      <c r="I16" s="2">
        <v>0</v>
      </c>
      <c r="J16" s="2">
        <f t="shared" si="4"/>
        <v>74</v>
      </c>
      <c r="K16" s="2">
        <f t="shared" si="1"/>
        <v>0</v>
      </c>
    </row>
    <row r="17" spans="1:12" x14ac:dyDescent="0.4">
      <c r="A17" s="5" t="s">
        <v>20</v>
      </c>
      <c r="B17" s="6">
        <v>0</v>
      </c>
      <c r="C17" s="6">
        <v>0</v>
      </c>
      <c r="D17" s="6">
        <v>0</v>
      </c>
      <c r="E17" s="6">
        <v>-5</v>
      </c>
      <c r="F17" s="6">
        <v>0</v>
      </c>
      <c r="G17" s="6">
        <v>0</v>
      </c>
      <c r="H17" s="6">
        <f t="shared" si="0"/>
        <v>-5</v>
      </c>
      <c r="I17" s="6">
        <v>0</v>
      </c>
      <c r="J17" s="6">
        <f t="shared" si="4"/>
        <v>5</v>
      </c>
      <c r="K17" s="6">
        <f t="shared" si="1"/>
        <v>0</v>
      </c>
    </row>
    <row r="18" spans="1:12" x14ac:dyDescent="0.4">
      <c r="A18" s="1" t="s">
        <v>21</v>
      </c>
      <c r="B18" s="2">
        <f t="shared" ref="B18:K18" si="5">SUM(B13:B17)</f>
        <v>3</v>
      </c>
      <c r="C18" s="2">
        <f t="shared" si="5"/>
        <v>4</v>
      </c>
      <c r="D18" s="2">
        <f t="shared" si="5"/>
        <v>102</v>
      </c>
      <c r="E18" s="2">
        <f t="shared" si="5"/>
        <v>137</v>
      </c>
      <c r="F18" s="2">
        <f t="shared" si="5"/>
        <v>0</v>
      </c>
      <c r="G18" s="2">
        <f t="shared" si="5"/>
        <v>1</v>
      </c>
      <c r="H18" s="2">
        <f t="shared" si="5"/>
        <v>247</v>
      </c>
      <c r="I18" s="2">
        <f t="shared" si="5"/>
        <v>0</v>
      </c>
      <c r="J18" s="2">
        <f t="shared" si="5"/>
        <v>80</v>
      </c>
      <c r="K18" s="2">
        <f t="shared" si="5"/>
        <v>327</v>
      </c>
    </row>
    <row r="19" spans="1:12" x14ac:dyDescent="0.4">
      <c r="A19" s="3" t="s">
        <v>22</v>
      </c>
      <c r="B19" s="6">
        <v>0</v>
      </c>
      <c r="C19" s="6">
        <v>0</v>
      </c>
      <c r="D19" s="6">
        <v>33</v>
      </c>
      <c r="E19" s="6">
        <v>14</v>
      </c>
      <c r="F19" s="6">
        <v>0</v>
      </c>
      <c r="G19" s="6">
        <v>0</v>
      </c>
      <c r="H19" s="2">
        <f t="shared" si="0"/>
        <v>47</v>
      </c>
      <c r="I19" s="6">
        <v>0</v>
      </c>
      <c r="J19" s="2">
        <v>0</v>
      </c>
      <c r="K19" s="2">
        <f t="shared" si="1"/>
        <v>47</v>
      </c>
      <c r="L19" s="2"/>
    </row>
    <row r="20" spans="1:12" x14ac:dyDescent="0.4">
      <c r="A20" s="7" t="s">
        <v>23</v>
      </c>
      <c r="B20" s="8">
        <f t="shared" ref="B20:J20" si="6">B12-B18-B19</f>
        <v>93</v>
      </c>
      <c r="C20" s="8">
        <f t="shared" si="6"/>
        <v>72</v>
      </c>
      <c r="D20" s="8">
        <f t="shared" si="6"/>
        <v>191</v>
      </c>
      <c r="E20" s="8">
        <f t="shared" si="6"/>
        <v>78</v>
      </c>
      <c r="F20" s="8">
        <f t="shared" si="6"/>
        <v>72</v>
      </c>
      <c r="G20" s="8">
        <f t="shared" si="6"/>
        <v>0</v>
      </c>
      <c r="H20" s="8">
        <f t="shared" si="6"/>
        <v>506</v>
      </c>
      <c r="I20" s="8">
        <f t="shared" si="6"/>
        <v>-3</v>
      </c>
      <c r="J20" s="8">
        <f t="shared" si="6"/>
        <v>-27</v>
      </c>
      <c r="K20" s="8">
        <f t="shared" si="1"/>
        <v>476</v>
      </c>
    </row>
    <row r="21" spans="1:12" x14ac:dyDescent="0.4">
      <c r="A21" s="1" t="s">
        <v>24</v>
      </c>
      <c r="B21" s="2">
        <v>11</v>
      </c>
      <c r="C21" s="2">
        <v>14</v>
      </c>
      <c r="D21" s="2">
        <v>42</v>
      </c>
      <c r="E21" s="2">
        <v>28</v>
      </c>
      <c r="F21" s="2">
        <v>14</v>
      </c>
      <c r="G21" s="2">
        <v>23</v>
      </c>
      <c r="H21" s="2">
        <f t="shared" si="0"/>
        <v>132</v>
      </c>
      <c r="I21" s="2">
        <v>-1</v>
      </c>
      <c r="J21" s="2">
        <v>0</v>
      </c>
      <c r="K21" s="2">
        <f t="shared" si="1"/>
        <v>131</v>
      </c>
      <c r="L21" s="2"/>
    </row>
    <row r="22" spans="1:12" x14ac:dyDescent="0.4">
      <c r="A22" s="1" t="s">
        <v>11</v>
      </c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2" x14ac:dyDescent="0.4">
      <c r="A23" s="4" t="s">
        <v>25</v>
      </c>
      <c r="B23" s="2">
        <v>0</v>
      </c>
      <c r="C23" s="2">
        <v>0</v>
      </c>
      <c r="D23" s="2">
        <v>0</v>
      </c>
      <c r="E23" s="2">
        <v>-6</v>
      </c>
      <c r="F23" s="2">
        <v>0</v>
      </c>
      <c r="G23" s="2">
        <v>0</v>
      </c>
      <c r="H23" s="2">
        <f t="shared" si="0"/>
        <v>-6</v>
      </c>
      <c r="I23" s="2">
        <v>0</v>
      </c>
      <c r="J23" s="2">
        <f t="shared" ref="J23:J24" si="7">-H23</f>
        <v>6</v>
      </c>
      <c r="K23" s="2">
        <f t="shared" si="1"/>
        <v>0</v>
      </c>
    </row>
    <row r="24" spans="1:12" x14ac:dyDescent="0.4">
      <c r="A24" s="5" t="s">
        <v>26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f t="shared" si="0"/>
        <v>0</v>
      </c>
      <c r="I24" s="6">
        <v>0</v>
      </c>
      <c r="J24" s="6">
        <f t="shared" si="7"/>
        <v>0</v>
      </c>
      <c r="K24" s="6">
        <f t="shared" si="1"/>
        <v>0</v>
      </c>
    </row>
    <row r="25" spans="1:12" x14ac:dyDescent="0.4">
      <c r="A25" s="1" t="s">
        <v>27</v>
      </c>
      <c r="B25" s="2">
        <f>SUM(B21:B24)</f>
        <v>11</v>
      </c>
      <c r="C25" s="2">
        <f t="shared" ref="C25:J25" si="8">SUM(C21:C24)</f>
        <v>14</v>
      </c>
      <c r="D25" s="2">
        <f t="shared" si="8"/>
        <v>42</v>
      </c>
      <c r="E25" s="2">
        <f t="shared" si="8"/>
        <v>22</v>
      </c>
      <c r="F25" s="2">
        <f t="shared" si="8"/>
        <v>14</v>
      </c>
      <c r="G25" s="2">
        <f t="shared" si="8"/>
        <v>23</v>
      </c>
      <c r="H25" s="2">
        <f t="shared" si="8"/>
        <v>126</v>
      </c>
      <c r="I25" s="2">
        <f t="shared" si="8"/>
        <v>-1</v>
      </c>
      <c r="J25" s="2">
        <f t="shared" si="8"/>
        <v>6</v>
      </c>
      <c r="K25" s="2">
        <f t="shared" si="1"/>
        <v>131</v>
      </c>
    </row>
    <row r="26" spans="1:12" x14ac:dyDescent="0.4">
      <c r="A26" s="1" t="s">
        <v>28</v>
      </c>
      <c r="B26" s="2">
        <v>0</v>
      </c>
      <c r="C26" s="2">
        <v>3</v>
      </c>
      <c r="D26" s="2">
        <v>4</v>
      </c>
      <c r="E26" s="2">
        <v>1</v>
      </c>
      <c r="F26" s="2">
        <v>0</v>
      </c>
      <c r="G26" s="2">
        <v>1</v>
      </c>
      <c r="H26" s="2">
        <f t="shared" si="0"/>
        <v>9</v>
      </c>
      <c r="I26" s="2">
        <v>0</v>
      </c>
      <c r="J26" s="2">
        <v>0</v>
      </c>
      <c r="K26" s="2">
        <f t="shared" si="1"/>
        <v>9</v>
      </c>
      <c r="L26" s="2"/>
    </row>
    <row r="27" spans="1:12" x14ac:dyDescent="0.4">
      <c r="A27" s="1" t="s">
        <v>29</v>
      </c>
      <c r="B27" s="2">
        <v>0</v>
      </c>
      <c r="C27" s="2">
        <v>0</v>
      </c>
      <c r="D27" s="2">
        <v>-10</v>
      </c>
      <c r="E27" s="2">
        <v>57</v>
      </c>
      <c r="F27" s="2">
        <v>0</v>
      </c>
      <c r="G27" s="2">
        <v>0</v>
      </c>
      <c r="H27" s="2">
        <f t="shared" si="0"/>
        <v>47</v>
      </c>
      <c r="I27" s="2">
        <v>0</v>
      </c>
      <c r="J27" s="2">
        <v>0</v>
      </c>
      <c r="K27" s="2">
        <f t="shared" si="1"/>
        <v>47</v>
      </c>
      <c r="L27" s="2"/>
    </row>
    <row r="28" spans="1:12" x14ac:dyDescent="0.4">
      <c r="A28" s="10" t="s">
        <v>11</v>
      </c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2" ht="29.15" x14ac:dyDescent="0.4">
      <c r="A29" s="5" t="s">
        <v>30</v>
      </c>
      <c r="B29" s="6">
        <v>0</v>
      </c>
      <c r="C29" s="6">
        <v>0</v>
      </c>
      <c r="D29" s="6">
        <v>0</v>
      </c>
      <c r="E29" s="6">
        <v>-57</v>
      </c>
      <c r="F29" s="6">
        <v>0</v>
      </c>
      <c r="G29" s="6">
        <v>0</v>
      </c>
      <c r="H29" s="2">
        <f t="shared" si="0"/>
        <v>-57</v>
      </c>
      <c r="I29" s="6">
        <v>0</v>
      </c>
      <c r="J29" s="2">
        <f>-H29</f>
        <v>57</v>
      </c>
      <c r="K29" s="2">
        <f t="shared" si="1"/>
        <v>0</v>
      </c>
    </row>
    <row r="30" spans="1:12" x14ac:dyDescent="0.4">
      <c r="A30" s="7" t="s">
        <v>31</v>
      </c>
      <c r="B30" s="8">
        <f>SUM(B27:B29)</f>
        <v>0</v>
      </c>
      <c r="C30" s="8">
        <f t="shared" ref="C30:J30" si="9">SUM(C27:C29)</f>
        <v>0</v>
      </c>
      <c r="D30" s="8">
        <f t="shared" si="9"/>
        <v>-10</v>
      </c>
      <c r="E30" s="8">
        <f t="shared" si="9"/>
        <v>0</v>
      </c>
      <c r="F30" s="8">
        <f t="shared" si="9"/>
        <v>0</v>
      </c>
      <c r="G30" s="8">
        <f t="shared" si="9"/>
        <v>0</v>
      </c>
      <c r="H30" s="8">
        <f t="shared" si="9"/>
        <v>-10</v>
      </c>
      <c r="I30" s="8">
        <f t="shared" si="9"/>
        <v>0</v>
      </c>
      <c r="J30" s="8">
        <f t="shared" si="9"/>
        <v>57</v>
      </c>
      <c r="K30" s="8">
        <f t="shared" si="1"/>
        <v>47</v>
      </c>
    </row>
    <row r="31" spans="1:12" x14ac:dyDescent="0.4">
      <c r="A31" s="7" t="s">
        <v>32</v>
      </c>
      <c r="B31" s="8">
        <f>B20-B25-B26-B30</f>
        <v>82</v>
      </c>
      <c r="C31" s="8">
        <f t="shared" ref="C31:H31" si="10">C20-C25-C26-C30</f>
        <v>55</v>
      </c>
      <c r="D31" s="8">
        <f t="shared" si="10"/>
        <v>155</v>
      </c>
      <c r="E31" s="8">
        <f t="shared" si="10"/>
        <v>55</v>
      </c>
      <c r="F31" s="8">
        <f t="shared" si="10"/>
        <v>58</v>
      </c>
      <c r="G31" s="8">
        <f t="shared" si="10"/>
        <v>-24</v>
      </c>
      <c r="H31" s="8">
        <f t="shared" si="10"/>
        <v>381</v>
      </c>
      <c r="I31" s="8"/>
      <c r="J31" s="8"/>
      <c r="K31" s="8"/>
    </row>
    <row r="32" spans="1:12" x14ac:dyDescent="0.4">
      <c r="A32" s="1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2">
        <v>1</v>
      </c>
    </row>
    <row r="33" spans="1:11" x14ac:dyDescent="0.4">
      <c r="A33" s="1" t="s">
        <v>14</v>
      </c>
      <c r="B33" s="2"/>
      <c r="C33" s="2"/>
      <c r="D33" s="2"/>
      <c r="E33" s="2"/>
      <c r="F33" s="2"/>
      <c r="G33" s="2"/>
      <c r="H33" s="2"/>
      <c r="I33" s="2"/>
      <c r="J33" s="2"/>
      <c r="K33" s="2">
        <v>6</v>
      </c>
    </row>
    <row r="34" spans="1:11" x14ac:dyDescent="0.4">
      <c r="A34" s="1" t="s">
        <v>34</v>
      </c>
      <c r="B34" s="2"/>
      <c r="C34" s="2"/>
      <c r="D34" s="2"/>
      <c r="E34" s="2"/>
      <c r="F34" s="2"/>
      <c r="G34" s="2"/>
      <c r="H34" s="2"/>
      <c r="I34" s="2"/>
      <c r="J34" s="2"/>
      <c r="K34" s="2">
        <v>-123</v>
      </c>
    </row>
    <row r="35" spans="1:11" x14ac:dyDescent="0.4">
      <c r="A35" s="1" t="s">
        <v>35</v>
      </c>
      <c r="B35" s="2"/>
      <c r="C35" s="2"/>
      <c r="D35" s="2"/>
      <c r="E35" s="2"/>
      <c r="F35" s="2"/>
      <c r="G35" s="2"/>
      <c r="H35" s="2"/>
      <c r="I35" s="2"/>
      <c r="J35" s="2"/>
      <c r="K35" s="2">
        <v>-575</v>
      </c>
    </row>
    <row r="36" spans="1:11" x14ac:dyDescent="0.4">
      <c r="A36" s="1" t="s">
        <v>36</v>
      </c>
      <c r="B36" s="2"/>
      <c r="C36" s="2"/>
      <c r="D36" s="2"/>
      <c r="E36" s="2"/>
      <c r="F36" s="2"/>
      <c r="G36" s="2"/>
      <c r="H36" s="2"/>
      <c r="I36" s="2"/>
      <c r="J36" s="2"/>
      <c r="K36" s="2">
        <v>-63</v>
      </c>
    </row>
    <row r="37" spans="1:11" x14ac:dyDescent="0.4">
      <c r="A37" s="1" t="s">
        <v>42</v>
      </c>
      <c r="B37" s="2"/>
      <c r="C37" s="2"/>
      <c r="D37" s="2"/>
      <c r="E37" s="2"/>
      <c r="F37" s="2"/>
      <c r="G37" s="2"/>
      <c r="H37" s="2"/>
      <c r="I37" s="2"/>
      <c r="J37" s="2"/>
      <c r="K37" s="2">
        <v>1</v>
      </c>
    </row>
    <row r="38" spans="1:11" x14ac:dyDescent="0.4">
      <c r="A38" s="3" t="s">
        <v>37</v>
      </c>
      <c r="B38" s="6"/>
      <c r="C38" s="6"/>
      <c r="D38" s="6"/>
      <c r="E38" s="6"/>
      <c r="F38" s="6"/>
      <c r="G38" s="6"/>
      <c r="H38" s="6"/>
      <c r="I38" s="6"/>
      <c r="J38" s="6"/>
      <c r="K38" s="6">
        <v>23</v>
      </c>
    </row>
    <row r="39" spans="1:11" x14ac:dyDescent="0.4">
      <c r="A39" s="7" t="s">
        <v>47</v>
      </c>
      <c r="B39" s="8"/>
      <c r="C39" s="8"/>
      <c r="D39" s="8"/>
      <c r="E39" s="8"/>
      <c r="F39" s="8"/>
      <c r="G39" s="8"/>
      <c r="H39" s="8"/>
      <c r="I39" s="8"/>
      <c r="J39" s="8"/>
      <c r="K39" s="8">
        <f>K20-K25-K26-K30+K32+K33+K34+K35+K36+K37+K38</f>
        <v>-441</v>
      </c>
    </row>
    <row r="40" spans="1:11" x14ac:dyDescent="0.4">
      <c r="A40" s="11" t="s">
        <v>40</v>
      </c>
    </row>
    <row r="42" spans="1:11" x14ac:dyDescent="0.4">
      <c r="A42" s="13"/>
    </row>
  </sheetData>
  <mergeCells count="1">
    <mergeCell ref="B4:H4"/>
  </mergeCells>
  <pageMargins left="0.25" right="0.25" top="0.75" bottom="0.75" header="0.3" footer="0.3"/>
  <pageSetup scale="71" orientation="landscape" horizontalDpi="4294967293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55EA6-F111-463F-B094-265FE30BB6D2}">
  <sheetPr>
    <pageSetUpPr fitToPage="1"/>
  </sheetPr>
  <dimension ref="A1:AJ40"/>
  <sheetViews>
    <sheetView zoomScaleNormal="100" workbookViewId="0">
      <selection activeCell="B5" sqref="B5:K5"/>
    </sheetView>
  </sheetViews>
  <sheetFormatPr defaultRowHeight="14.6" x14ac:dyDescent="0.4"/>
  <cols>
    <col min="1" max="1" width="54.84375" customWidth="1"/>
    <col min="2" max="11" width="13.84375" customWidth="1"/>
  </cols>
  <sheetData>
    <row r="1" spans="1:36" x14ac:dyDescent="0.4">
      <c r="A1" s="9" t="s">
        <v>39</v>
      </c>
    </row>
    <row r="2" spans="1:36" x14ac:dyDescent="0.4">
      <c r="A2" t="s">
        <v>48</v>
      </c>
    </row>
    <row r="4" spans="1:36" x14ac:dyDescent="0.4">
      <c r="A4" s="3"/>
      <c r="B4" s="28" t="s">
        <v>0</v>
      </c>
      <c r="C4" s="28"/>
      <c r="D4" s="28"/>
      <c r="E4" s="28"/>
      <c r="F4" s="28"/>
      <c r="G4" s="28"/>
      <c r="H4" s="28"/>
      <c r="I4" s="12"/>
      <c r="J4" s="12"/>
      <c r="K4" s="12"/>
    </row>
    <row r="5" spans="1:36" ht="43.75" x14ac:dyDescent="0.4">
      <c r="A5" s="12" t="s">
        <v>51</v>
      </c>
      <c r="B5" s="27" t="s">
        <v>1</v>
      </c>
      <c r="C5" s="27" t="s">
        <v>52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  <c r="K5" s="27" t="s">
        <v>9</v>
      </c>
      <c r="L5" s="14"/>
    </row>
    <row r="6" spans="1:36" x14ac:dyDescent="0.4">
      <c r="A6" s="1" t="s">
        <v>10</v>
      </c>
      <c r="B6" s="2">
        <v>84</v>
      </c>
      <c r="C6" s="2">
        <v>98</v>
      </c>
      <c r="D6" s="2">
        <v>172</v>
      </c>
      <c r="E6" s="2">
        <v>238</v>
      </c>
      <c r="F6" s="2">
        <v>26</v>
      </c>
      <c r="G6" s="2">
        <v>-2</v>
      </c>
      <c r="H6" s="2">
        <f>SUM(B6:G6)</f>
        <v>616</v>
      </c>
      <c r="I6" s="2">
        <v>-6</v>
      </c>
      <c r="J6" s="2">
        <v>0</v>
      </c>
      <c r="K6" s="2">
        <f>SUM(H6:J6)</f>
        <v>610</v>
      </c>
      <c r="L6" s="2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x14ac:dyDescent="0.4">
      <c r="A7" s="10" t="s">
        <v>11</v>
      </c>
      <c r="B7" s="2"/>
      <c r="C7" s="2"/>
      <c r="D7" s="2"/>
      <c r="E7" s="2"/>
      <c r="F7" s="2"/>
      <c r="G7" s="2"/>
      <c r="H7" s="2"/>
      <c r="I7" s="2"/>
      <c r="J7" s="2"/>
      <c r="K7" s="2"/>
      <c r="N7" s="15"/>
      <c r="O7" s="15"/>
      <c r="P7" s="15"/>
      <c r="Q7" s="15"/>
      <c r="R7" s="15"/>
      <c r="S7" s="15"/>
    </row>
    <row r="8" spans="1:36" x14ac:dyDescent="0.4">
      <c r="A8" s="4" t="s">
        <v>12</v>
      </c>
      <c r="B8" s="2">
        <v>0</v>
      </c>
      <c r="C8" s="2">
        <v>3</v>
      </c>
      <c r="D8" s="2">
        <v>82</v>
      </c>
      <c r="E8" s="2">
        <v>-8</v>
      </c>
      <c r="F8" s="2">
        <v>-12</v>
      </c>
      <c r="G8" s="2">
        <v>0</v>
      </c>
      <c r="H8" s="2">
        <f>SUM(B8:G8)</f>
        <v>65</v>
      </c>
      <c r="I8" s="2">
        <v>0</v>
      </c>
      <c r="J8" s="2">
        <v>-65</v>
      </c>
      <c r="K8" s="2">
        <f>SUM(H8:J8)</f>
        <v>0</v>
      </c>
      <c r="N8" s="15"/>
      <c r="O8" s="15"/>
      <c r="P8" s="15"/>
      <c r="Q8" s="15"/>
      <c r="R8" s="15"/>
      <c r="S8" s="15"/>
    </row>
    <row r="9" spans="1:36" x14ac:dyDescent="0.4">
      <c r="A9" s="4" t="s">
        <v>13</v>
      </c>
      <c r="B9" s="2">
        <v>0</v>
      </c>
      <c r="C9" s="2">
        <v>0</v>
      </c>
      <c r="D9" s="2">
        <v>11</v>
      </c>
      <c r="E9" s="2">
        <v>0</v>
      </c>
      <c r="F9" s="2">
        <v>0</v>
      </c>
      <c r="G9" s="2">
        <v>0</v>
      </c>
      <c r="H9" s="2">
        <f t="shared" ref="H9:H11" si="0">SUM(B9:G9)</f>
        <v>11</v>
      </c>
      <c r="I9" s="2">
        <v>0</v>
      </c>
      <c r="J9" s="2">
        <v>-11</v>
      </c>
      <c r="K9" s="2">
        <f t="shared" ref="K9:K13" si="1">SUM(H9:J9)</f>
        <v>0</v>
      </c>
      <c r="N9" s="15"/>
      <c r="O9" s="15"/>
      <c r="P9" s="15"/>
      <c r="Q9" s="15"/>
      <c r="R9" s="15"/>
      <c r="S9" s="15"/>
    </row>
    <row r="10" spans="1:36" x14ac:dyDescent="0.4">
      <c r="A10" s="4" t="s">
        <v>14</v>
      </c>
      <c r="B10" s="2">
        <v>0</v>
      </c>
      <c r="C10" s="2">
        <v>0</v>
      </c>
      <c r="D10" s="2">
        <v>6</v>
      </c>
      <c r="E10" s="2">
        <v>0</v>
      </c>
      <c r="F10" s="2">
        <v>0</v>
      </c>
      <c r="G10" s="2">
        <v>0</v>
      </c>
      <c r="H10" s="2">
        <f t="shared" si="0"/>
        <v>6</v>
      </c>
      <c r="I10" s="2">
        <v>0</v>
      </c>
      <c r="J10" s="2">
        <v>-6</v>
      </c>
      <c r="K10" s="2">
        <f t="shared" si="1"/>
        <v>0</v>
      </c>
      <c r="N10" s="15"/>
      <c r="O10" s="15"/>
      <c r="P10" s="15"/>
      <c r="Q10" s="15"/>
      <c r="R10" s="15"/>
      <c r="S10" s="15"/>
    </row>
    <row r="11" spans="1:36" x14ac:dyDescent="0.4">
      <c r="A11" s="5" t="s">
        <v>15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f t="shared" si="0"/>
        <v>0</v>
      </c>
      <c r="I11" s="6">
        <v>0</v>
      </c>
      <c r="J11" s="6">
        <v>0</v>
      </c>
      <c r="K11" s="6">
        <f t="shared" si="1"/>
        <v>0</v>
      </c>
      <c r="N11" s="15"/>
      <c r="O11" s="15"/>
      <c r="P11" s="15"/>
      <c r="Q11" s="15"/>
      <c r="R11" s="15"/>
      <c r="S11" s="15"/>
    </row>
    <row r="12" spans="1:36" x14ac:dyDescent="0.4">
      <c r="A12" s="1" t="s">
        <v>16</v>
      </c>
      <c r="B12" s="2">
        <f>SUM(B6:B11)</f>
        <v>84</v>
      </c>
      <c r="C12" s="2">
        <f t="shared" ref="C12:H12" si="2">SUM(C6:C11)</f>
        <v>101</v>
      </c>
      <c r="D12" s="2">
        <f t="shared" si="2"/>
        <v>271</v>
      </c>
      <c r="E12" s="2">
        <f t="shared" si="2"/>
        <v>230</v>
      </c>
      <c r="F12" s="2">
        <f t="shared" si="2"/>
        <v>14</v>
      </c>
      <c r="G12" s="2">
        <f t="shared" si="2"/>
        <v>-2</v>
      </c>
      <c r="H12" s="2">
        <f t="shared" si="2"/>
        <v>698</v>
      </c>
      <c r="I12" s="2">
        <f t="shared" ref="I12" si="3">SUM(I6:I11)</f>
        <v>-6</v>
      </c>
      <c r="J12" s="2">
        <f t="shared" ref="J12" si="4">SUM(J6:J11)</f>
        <v>-82</v>
      </c>
      <c r="K12" s="2">
        <f t="shared" ref="K12" si="5">SUM(K6:K11)</f>
        <v>610</v>
      </c>
      <c r="L12" s="2"/>
    </row>
    <row r="13" spans="1:36" x14ac:dyDescent="0.4">
      <c r="A13" s="10" t="s">
        <v>17</v>
      </c>
      <c r="B13" s="2">
        <v>9</v>
      </c>
      <c r="C13" s="2">
        <v>6</v>
      </c>
      <c r="D13" s="2">
        <v>110</v>
      </c>
      <c r="E13" s="2">
        <v>149</v>
      </c>
      <c r="F13" s="2">
        <v>0</v>
      </c>
      <c r="G13" s="2">
        <v>-2</v>
      </c>
      <c r="H13" s="2">
        <f>SUM(B13:G13)</f>
        <v>272</v>
      </c>
      <c r="I13" s="2">
        <v>0</v>
      </c>
      <c r="J13" s="2">
        <v>0</v>
      </c>
      <c r="K13" s="2">
        <f t="shared" si="1"/>
        <v>272</v>
      </c>
      <c r="N13" s="16"/>
      <c r="O13" s="16"/>
      <c r="P13" s="16"/>
      <c r="Q13" s="16"/>
      <c r="R13" s="16"/>
      <c r="S13" s="16"/>
      <c r="T13" s="16"/>
    </row>
    <row r="14" spans="1:36" x14ac:dyDescent="0.4">
      <c r="A14" s="4" t="s">
        <v>11</v>
      </c>
      <c r="B14" s="2"/>
      <c r="C14" s="2"/>
      <c r="D14" s="2"/>
      <c r="E14" s="2"/>
      <c r="F14" s="2"/>
      <c r="G14" s="2"/>
      <c r="H14" s="2"/>
      <c r="I14" s="2"/>
      <c r="J14" s="2"/>
      <c r="K14" s="2"/>
      <c r="N14" s="16"/>
      <c r="O14" s="16"/>
      <c r="P14" s="16"/>
      <c r="Q14" s="16"/>
      <c r="R14" s="16"/>
      <c r="S14" s="16"/>
    </row>
    <row r="15" spans="1:36" x14ac:dyDescent="0.4">
      <c r="A15" s="4" t="s">
        <v>18</v>
      </c>
      <c r="B15" s="2">
        <v>0</v>
      </c>
      <c r="C15" s="2">
        <v>0</v>
      </c>
      <c r="D15" s="2">
        <v>-1</v>
      </c>
      <c r="E15" s="2">
        <v>0</v>
      </c>
      <c r="F15" s="2">
        <v>0</v>
      </c>
      <c r="G15" s="2">
        <v>0</v>
      </c>
      <c r="H15" s="2">
        <f>SUM(B15:G15)</f>
        <v>-1</v>
      </c>
      <c r="I15" s="2">
        <v>0</v>
      </c>
      <c r="J15" s="2">
        <v>1</v>
      </c>
      <c r="K15" s="2">
        <f>SUM(H15:J15)</f>
        <v>0</v>
      </c>
      <c r="N15" s="16"/>
      <c r="O15" s="16"/>
      <c r="P15" s="16"/>
      <c r="Q15" s="16"/>
      <c r="R15" s="16"/>
      <c r="S15" s="16"/>
    </row>
    <row r="16" spans="1:36" s="19" customFormat="1" x14ac:dyDescent="0.4">
      <c r="A16" s="17" t="s">
        <v>19</v>
      </c>
      <c r="B16" s="18">
        <v>0</v>
      </c>
      <c r="C16" s="18">
        <v>0</v>
      </c>
      <c r="D16" s="18">
        <v>0</v>
      </c>
      <c r="E16" s="18">
        <v>-11</v>
      </c>
      <c r="F16" s="18">
        <v>0</v>
      </c>
      <c r="G16" s="18">
        <v>0</v>
      </c>
      <c r="H16" s="2">
        <f t="shared" ref="H16:H18" si="6">SUM(B16:G16)</f>
        <v>-11</v>
      </c>
      <c r="I16" s="18">
        <v>0</v>
      </c>
      <c r="J16" s="18">
        <v>11</v>
      </c>
      <c r="K16" s="2">
        <f>SUM(H16:J16)</f>
        <v>0</v>
      </c>
    </row>
    <row r="17" spans="1:12" x14ac:dyDescent="0.4">
      <c r="A17" s="5" t="s">
        <v>20</v>
      </c>
      <c r="B17" s="6">
        <v>0</v>
      </c>
      <c r="C17" s="6">
        <v>0</v>
      </c>
      <c r="D17" s="6">
        <v>0</v>
      </c>
      <c r="E17" s="6">
        <v>-1</v>
      </c>
      <c r="F17" s="6">
        <v>0</v>
      </c>
      <c r="G17" s="6">
        <v>0</v>
      </c>
      <c r="H17" s="6">
        <f t="shared" si="6"/>
        <v>-1</v>
      </c>
      <c r="I17" s="6">
        <v>0</v>
      </c>
      <c r="J17" s="6">
        <v>1</v>
      </c>
      <c r="K17" s="6">
        <f>SUM(H17:J17)</f>
        <v>0</v>
      </c>
    </row>
    <row r="18" spans="1:12" x14ac:dyDescent="0.4">
      <c r="A18" s="1" t="s">
        <v>21</v>
      </c>
      <c r="B18" s="2">
        <f>SUM(B13:B17)</f>
        <v>9</v>
      </c>
      <c r="C18" s="2">
        <f t="shared" ref="C18:G18" si="7">SUM(C13:C17)</f>
        <v>6</v>
      </c>
      <c r="D18" s="2">
        <f t="shared" si="7"/>
        <v>109</v>
      </c>
      <c r="E18" s="2">
        <f t="shared" si="7"/>
        <v>137</v>
      </c>
      <c r="F18" s="2">
        <f t="shared" si="7"/>
        <v>0</v>
      </c>
      <c r="G18" s="2">
        <f t="shared" si="7"/>
        <v>-2</v>
      </c>
      <c r="H18" s="2">
        <f t="shared" si="6"/>
        <v>259</v>
      </c>
      <c r="I18" s="2">
        <f t="shared" ref="I18" si="8">SUM(I13:I17)</f>
        <v>0</v>
      </c>
      <c r="J18" s="2">
        <f t="shared" ref="J18" si="9">SUM(J13:J17)</f>
        <v>13</v>
      </c>
      <c r="K18" s="2">
        <f t="shared" ref="K18" si="10">SUM(K13:K17)</f>
        <v>272</v>
      </c>
      <c r="L18" s="2"/>
    </row>
    <row r="19" spans="1:12" x14ac:dyDescent="0.4">
      <c r="A19" s="1" t="s">
        <v>22</v>
      </c>
      <c r="B19" s="2">
        <v>0</v>
      </c>
      <c r="C19" s="2">
        <v>0</v>
      </c>
      <c r="D19" s="2">
        <v>14</v>
      </c>
      <c r="E19" s="2">
        <v>25</v>
      </c>
      <c r="F19" s="2">
        <v>0</v>
      </c>
      <c r="G19" s="2">
        <v>0</v>
      </c>
      <c r="H19" s="2">
        <f>SUM(B19:G19)</f>
        <v>39</v>
      </c>
      <c r="I19" s="2">
        <v>0</v>
      </c>
      <c r="J19" s="2">
        <v>0</v>
      </c>
      <c r="K19" s="2">
        <f>SUM(H19:J19)</f>
        <v>39</v>
      </c>
    </row>
    <row r="20" spans="1:12" x14ac:dyDescent="0.4">
      <c r="A20" s="24" t="s">
        <v>23</v>
      </c>
      <c r="B20" s="8">
        <f>B12-B18-B19</f>
        <v>75</v>
      </c>
      <c r="C20" s="8">
        <f t="shared" ref="C20:H20" si="11">C12-C18-C19</f>
        <v>95</v>
      </c>
      <c r="D20" s="8">
        <f t="shared" si="11"/>
        <v>148</v>
      </c>
      <c r="E20" s="8">
        <f t="shared" si="11"/>
        <v>68</v>
      </c>
      <c r="F20" s="8">
        <f t="shared" si="11"/>
        <v>14</v>
      </c>
      <c r="G20" s="8">
        <f t="shared" si="11"/>
        <v>0</v>
      </c>
      <c r="H20" s="8">
        <f t="shared" si="11"/>
        <v>400</v>
      </c>
      <c r="I20" s="8">
        <f t="shared" ref="I20" si="12">I12-I18-I19</f>
        <v>-6</v>
      </c>
      <c r="J20" s="8">
        <f t="shared" ref="J20" si="13">J12-J18-J19</f>
        <v>-95</v>
      </c>
      <c r="K20" s="8">
        <f t="shared" ref="K20" si="14">K12-K18-K19</f>
        <v>299</v>
      </c>
    </row>
    <row r="21" spans="1:12" x14ac:dyDescent="0.4">
      <c r="A21" s="21" t="s">
        <v>24</v>
      </c>
      <c r="B21" s="18">
        <v>7</v>
      </c>
      <c r="C21" s="18">
        <v>17</v>
      </c>
      <c r="D21" s="18">
        <v>46</v>
      </c>
      <c r="E21" s="18">
        <v>20</v>
      </c>
      <c r="F21" s="18">
        <v>5</v>
      </c>
      <c r="G21" s="18">
        <v>29</v>
      </c>
      <c r="H21" s="18">
        <f>SUM(B21:G21)</f>
        <v>124</v>
      </c>
      <c r="I21" s="18">
        <v>0</v>
      </c>
      <c r="J21" s="18">
        <v>0</v>
      </c>
      <c r="K21" s="18">
        <f>SUM(H21:J21)</f>
        <v>124</v>
      </c>
    </row>
    <row r="22" spans="1:12" x14ac:dyDescent="0.4">
      <c r="A22" s="20" t="s">
        <v>11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2" x14ac:dyDescent="0.4">
      <c r="A23" s="4" t="s">
        <v>25</v>
      </c>
      <c r="B23" s="2">
        <v>0</v>
      </c>
      <c r="C23" s="2">
        <v>0</v>
      </c>
      <c r="D23" s="2">
        <v>0</v>
      </c>
      <c r="E23" s="2">
        <v>3</v>
      </c>
      <c r="F23" s="2">
        <v>0</v>
      </c>
      <c r="G23" s="2">
        <v>0</v>
      </c>
      <c r="H23" s="2">
        <f>SUM(B23:G23)</f>
        <v>3</v>
      </c>
      <c r="I23" s="2">
        <v>0</v>
      </c>
      <c r="J23" s="2">
        <v>-3</v>
      </c>
      <c r="K23" s="2">
        <f>SUM(H23:J23)</f>
        <v>0</v>
      </c>
      <c r="L23" s="2"/>
    </row>
    <row r="24" spans="1:12" x14ac:dyDescent="0.4">
      <c r="A24" s="5" t="s">
        <v>26</v>
      </c>
      <c r="B24" s="6">
        <v>0</v>
      </c>
      <c r="C24" s="6">
        <v>0</v>
      </c>
      <c r="D24" s="6">
        <v>0</v>
      </c>
      <c r="E24" s="6">
        <v>6</v>
      </c>
      <c r="F24" s="6">
        <v>0</v>
      </c>
      <c r="G24" s="6">
        <v>0</v>
      </c>
      <c r="H24" s="6">
        <f>SUM(B24:G24)</f>
        <v>6</v>
      </c>
      <c r="I24" s="6">
        <v>0</v>
      </c>
      <c r="J24" s="6">
        <v>-6</v>
      </c>
      <c r="K24" s="6">
        <f>SUM(H24:J24)</f>
        <v>0</v>
      </c>
      <c r="L24" s="2"/>
    </row>
    <row r="25" spans="1:12" x14ac:dyDescent="0.4">
      <c r="A25" s="10" t="s">
        <v>27</v>
      </c>
      <c r="B25" s="2">
        <f>SUM(B21:B24)</f>
        <v>7</v>
      </c>
      <c r="C25" s="2">
        <f t="shared" ref="C25:H25" si="15">SUM(C21:C24)</f>
        <v>17</v>
      </c>
      <c r="D25" s="2">
        <f t="shared" si="15"/>
        <v>46</v>
      </c>
      <c r="E25" s="2">
        <f t="shared" si="15"/>
        <v>29</v>
      </c>
      <c r="F25" s="2">
        <f t="shared" si="15"/>
        <v>5</v>
      </c>
      <c r="G25" s="2">
        <f t="shared" si="15"/>
        <v>29</v>
      </c>
      <c r="H25" s="2">
        <f t="shared" si="15"/>
        <v>133</v>
      </c>
      <c r="I25" s="2">
        <f t="shared" ref="I25" si="16">SUM(I21:I24)</f>
        <v>0</v>
      </c>
      <c r="J25" s="2">
        <f t="shared" ref="J25" si="17">SUM(J21:J24)</f>
        <v>-9</v>
      </c>
      <c r="K25" s="2">
        <f t="shared" ref="K25" si="18">SUM(K21:K24)</f>
        <v>124</v>
      </c>
    </row>
    <row r="26" spans="1:12" s="19" customFormat="1" x14ac:dyDescent="0.4">
      <c r="A26" s="21" t="s">
        <v>28</v>
      </c>
      <c r="B26" s="18">
        <v>1</v>
      </c>
      <c r="C26" s="18">
        <v>2</v>
      </c>
      <c r="D26" s="18">
        <v>2</v>
      </c>
      <c r="E26" s="18">
        <v>1</v>
      </c>
      <c r="F26" s="18">
        <v>0</v>
      </c>
      <c r="G26" s="18">
        <v>0</v>
      </c>
      <c r="H26" s="18">
        <f>SUM(B26:G26)</f>
        <v>6</v>
      </c>
      <c r="I26" s="18">
        <v>0</v>
      </c>
      <c r="J26" s="18">
        <v>0</v>
      </c>
      <c r="K26" s="2">
        <f>SUM(H26:J26)</f>
        <v>6</v>
      </c>
    </row>
    <row r="27" spans="1:12" s="19" customFormat="1" x14ac:dyDescent="0.4">
      <c r="A27" s="20" t="s">
        <v>29</v>
      </c>
      <c r="B27" s="18">
        <v>0</v>
      </c>
      <c r="C27" s="18">
        <v>0</v>
      </c>
      <c r="D27" s="18">
        <v>-10</v>
      </c>
      <c r="E27" s="18">
        <v>-8</v>
      </c>
      <c r="F27" s="18">
        <v>0</v>
      </c>
      <c r="G27" s="18">
        <v>0</v>
      </c>
      <c r="H27" s="18">
        <f>SUM(B27:G27)</f>
        <v>-18</v>
      </c>
      <c r="I27" s="18">
        <v>0</v>
      </c>
      <c r="J27" s="18">
        <v>0</v>
      </c>
      <c r="K27" s="2">
        <f>SUM(H27:J27)</f>
        <v>-18</v>
      </c>
    </row>
    <row r="28" spans="1:12" s="19" customFormat="1" x14ac:dyDescent="0.4">
      <c r="A28" s="20" t="s">
        <v>11</v>
      </c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2" ht="15.9" customHeight="1" x14ac:dyDescent="0.4">
      <c r="A29" s="5" t="s">
        <v>30</v>
      </c>
      <c r="B29" s="6">
        <v>0</v>
      </c>
      <c r="C29" s="6">
        <v>0</v>
      </c>
      <c r="D29" s="6">
        <v>0</v>
      </c>
      <c r="E29" s="6">
        <v>9</v>
      </c>
      <c r="F29" s="6">
        <v>0</v>
      </c>
      <c r="G29" s="6">
        <v>0</v>
      </c>
      <c r="H29" s="6">
        <f>SUM(B29:G29)</f>
        <v>9</v>
      </c>
      <c r="I29" s="6">
        <v>0</v>
      </c>
      <c r="J29" s="6">
        <v>-9</v>
      </c>
      <c r="K29" s="2">
        <f>SUM(H29:J29)</f>
        <v>0</v>
      </c>
    </row>
    <row r="30" spans="1:12" x14ac:dyDescent="0.4">
      <c r="A30" s="7" t="s">
        <v>31</v>
      </c>
      <c r="B30" s="8">
        <f t="shared" ref="B30:J30" si="19">SUM(B27:B29)</f>
        <v>0</v>
      </c>
      <c r="C30" s="8">
        <f t="shared" si="19"/>
        <v>0</v>
      </c>
      <c r="D30" s="8">
        <f>SUM(D27:D29)</f>
        <v>-10</v>
      </c>
      <c r="E30" s="8">
        <f t="shared" si="19"/>
        <v>1</v>
      </c>
      <c r="F30" s="8">
        <f t="shared" si="19"/>
        <v>0</v>
      </c>
      <c r="G30" s="8">
        <f t="shared" si="19"/>
        <v>0</v>
      </c>
      <c r="H30" s="8">
        <f t="shared" si="19"/>
        <v>-9</v>
      </c>
      <c r="I30" s="8">
        <f t="shared" si="19"/>
        <v>0</v>
      </c>
      <c r="J30" s="8">
        <f t="shared" si="19"/>
        <v>-9</v>
      </c>
      <c r="K30" s="8">
        <f t="shared" ref="K30" si="20">SUM(K27:K29)</f>
        <v>-18</v>
      </c>
    </row>
    <row r="31" spans="1:12" x14ac:dyDescent="0.4">
      <c r="A31" s="7" t="s">
        <v>32</v>
      </c>
      <c r="B31" s="8">
        <f>B20-B25-B26</f>
        <v>67</v>
      </c>
      <c r="C31" s="8">
        <f t="shared" ref="C31" si="21">C20-C25-C26</f>
        <v>76</v>
      </c>
      <c r="D31" s="8">
        <f>D20-D25-D26-D30</f>
        <v>110</v>
      </c>
      <c r="E31" s="8">
        <f t="shared" ref="E31:H31" si="22">E20-E25-E26-E30</f>
        <v>37</v>
      </c>
      <c r="F31" s="8">
        <f t="shared" si="22"/>
        <v>9</v>
      </c>
      <c r="G31" s="8">
        <f t="shared" si="22"/>
        <v>-29</v>
      </c>
      <c r="H31" s="8">
        <f t="shared" si="22"/>
        <v>270</v>
      </c>
      <c r="I31" s="8"/>
      <c r="J31" s="8"/>
      <c r="K31" s="8"/>
    </row>
    <row r="32" spans="1:12" x14ac:dyDescent="0.4">
      <c r="A32" s="1" t="s">
        <v>33</v>
      </c>
      <c r="B32" s="2"/>
      <c r="C32" s="2"/>
      <c r="D32" s="2"/>
      <c r="E32" s="2"/>
      <c r="F32" s="2"/>
      <c r="G32" s="2"/>
      <c r="H32" s="2"/>
      <c r="I32" s="2"/>
      <c r="J32" s="2"/>
      <c r="K32" s="15">
        <v>4</v>
      </c>
    </row>
    <row r="33" spans="1:11" x14ac:dyDescent="0.4">
      <c r="A33" t="s">
        <v>49</v>
      </c>
      <c r="K33" s="15">
        <v>6</v>
      </c>
    </row>
    <row r="34" spans="1:11" x14ac:dyDescent="0.4">
      <c r="A34" s="13" t="s">
        <v>34</v>
      </c>
      <c r="K34" s="15">
        <v>-134</v>
      </c>
    </row>
    <row r="35" spans="1:11" x14ac:dyDescent="0.4">
      <c r="A35" t="s">
        <v>35</v>
      </c>
      <c r="K35" s="15">
        <v>-28</v>
      </c>
    </row>
    <row r="36" spans="1:11" x14ac:dyDescent="0.4">
      <c r="A36" t="s">
        <v>36</v>
      </c>
      <c r="K36" s="15">
        <v>-59</v>
      </c>
    </row>
    <row r="37" spans="1:11" x14ac:dyDescent="0.4">
      <c r="A37" t="s">
        <v>50</v>
      </c>
      <c r="K37" s="15">
        <v>-6</v>
      </c>
    </row>
    <row r="38" spans="1:11" x14ac:dyDescent="0.4">
      <c r="A38" t="s">
        <v>37</v>
      </c>
      <c r="K38" s="15">
        <v>-2</v>
      </c>
    </row>
    <row r="39" spans="1:11" x14ac:dyDescent="0.4">
      <c r="A39" s="22" t="s">
        <v>47</v>
      </c>
      <c r="B39" s="22"/>
      <c r="C39" s="22"/>
      <c r="D39" s="22"/>
      <c r="E39" s="22"/>
      <c r="F39" s="22"/>
      <c r="G39" s="22"/>
      <c r="H39" s="22"/>
      <c r="I39" s="22"/>
      <c r="J39" s="22"/>
      <c r="K39" s="23">
        <f>K20-K25-K26-K30+SUM(K32:K38)</f>
        <v>-32</v>
      </c>
    </row>
    <row r="40" spans="1:11" x14ac:dyDescent="0.4">
      <c r="A40" s="11" t="s">
        <v>40</v>
      </c>
    </row>
  </sheetData>
  <mergeCells count="1">
    <mergeCell ref="B4:H4"/>
  </mergeCells>
  <pageMargins left="0.25" right="0.25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Cover</vt:lpstr>
      <vt:lpstr>Q1 2021</vt:lpstr>
      <vt:lpstr>Q2 2021</vt:lpstr>
      <vt:lpstr>Q3 2021</vt:lpstr>
      <vt:lpstr>Q4 2021</vt:lpstr>
      <vt:lpstr>Cover!Print_Area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</dc:creator>
  <cp:lastModifiedBy>htomte</cp:lastModifiedBy>
  <cp:lastPrinted>2022-03-04T22:56:52Z</cp:lastPrinted>
  <dcterms:created xsi:type="dcterms:W3CDTF">2022-03-02T17:59:12Z</dcterms:created>
  <dcterms:modified xsi:type="dcterms:W3CDTF">2022-03-04T22:57:59Z</dcterms:modified>
</cp:coreProperties>
</file>