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statoilsrm.sharepoint.com/sites/CFOIRQuarterlyResults/Publication/4q25/"/>
    </mc:Choice>
  </mc:AlternateContent>
  <xr:revisionPtr revIDLastSave="0" documentId="8_{8F6ACAD1-0B51-4029-BDC5-5288DD7905F7}" xr6:coauthVersionLast="47" xr6:coauthVersionMax="47" xr10:uidLastSave="{00000000-0000-0000-0000-000000000000}"/>
  <bookViews>
    <workbookView xWindow="-110" yWindow="-110" windowWidth="19420" windowHeight="11500" tabRatio="831" firstSheet="3" activeTab="3" xr2:uid="{D3916B5F-72B2-41DB-9B03-C724B15EE67F}"/>
  </bookViews>
  <sheets>
    <sheet name="_com.sap.ip.bi.xl.hiddensheet" sheetId="9" state="veryHidden" r:id="rId1"/>
    <sheet name="E&amp;P Norway 2025" sheetId="43" r:id="rId2"/>
    <sheet name="E&amp;P International 2025" sheetId="41" r:id="rId3"/>
    <sheet name="E&amp;P USA 2025" sheetId="42" r:id="rId4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CorrelationEnabledState" hidden="1">1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12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0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8</definedName>
    <definedName name="RiskMinimizeOnStart" hidden="1">FALSE</definedName>
    <definedName name="RiskMonitorConvergence" hidden="1">FALSE</definedName>
    <definedName name="RiskMultipleCPUSupportEnabled" hidden="1">FALSE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SAPCrosstab3">#REF!</definedName>
  </definedNames>
  <calcPr calcId="191028" concurrentManualCount="1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7" i="41" l="1"/>
  <c r="E20" i="42"/>
  <c r="F20" i="42"/>
  <c r="G20" i="42"/>
  <c r="F37" i="41"/>
  <c r="H37" i="41"/>
  <c r="G10" i="41"/>
  <c r="H10" i="41"/>
  <c r="F10" i="41"/>
  <c r="G38" i="41" l="1"/>
  <c r="H38" i="41"/>
  <c r="F38" i="41"/>
  <c r="Y66" i="41"/>
  <c r="Y65" i="41"/>
  <c r="Y64" i="41"/>
  <c r="Y63" i="41"/>
  <c r="Y62" i="41"/>
  <c r="Y61" i="41"/>
  <c r="Y60" i="41"/>
  <c r="Y59" i="41"/>
  <c r="Y58" i="41"/>
  <c r="Y57" i="41"/>
  <c r="Y56" i="41"/>
  <c r="Y55" i="41"/>
  <c r="Y54" i="41"/>
  <c r="Y53" i="41"/>
  <c r="Y52" i="41"/>
  <c r="Y51" i="41"/>
  <c r="Y50" i="41"/>
  <c r="Y49" i="41"/>
  <c r="Y48" i="41"/>
  <c r="Y47" i="41"/>
  <c r="Y46" i="41"/>
  <c r="Y45" i="41"/>
  <c r="Y44" i="41"/>
  <c r="Y43" i="41"/>
  <c r="Y42" i="41"/>
  <c r="Y41" i="41"/>
  <c r="Y40" i="41"/>
  <c r="Y39" i="41"/>
  <c r="Y38" i="41"/>
  <c r="Y37" i="41"/>
  <c r="Y36" i="41"/>
  <c r="Y34" i="41"/>
  <c r="Y33" i="41"/>
  <c r="Y13" i="41"/>
  <c r="Y12" i="41"/>
  <c r="AA11" i="41"/>
  <c r="Y11" i="41"/>
  <c r="AA10" i="41"/>
  <c r="Y10" i="41"/>
  <c r="AA9" i="41"/>
  <c r="Y9" i="41"/>
  <c r="AA8" i="41"/>
  <c r="Y8" i="41"/>
  <c r="AA7" i="41"/>
  <c r="Y7" i="41"/>
  <c r="AA6" i="41"/>
  <c r="Y6" i="41"/>
  <c r="AA5" i="41"/>
  <c r="Y5" i="41"/>
  <c r="AA4" i="41"/>
  <c r="Y4" i="41"/>
</calcChain>
</file>

<file path=xl/sharedStrings.xml><?xml version="1.0" encoding="utf-8"?>
<sst xmlns="http://schemas.openxmlformats.org/spreadsheetml/2006/main" count="187" uniqueCount="130">
  <si>
    <t xml:space="preserve">E&amp;P Norway </t>
  </si>
  <si>
    <t>Full year 2025</t>
  </si>
  <si>
    <t xml:space="preserve"> Equinor-operated </t>
  </si>
  <si>
    <t xml:space="preserve"> Equinor share </t>
  </si>
  <si>
    <t xml:space="preserve"> Produced volumes  </t>
  </si>
  <si>
    <t xml:space="preserve">Partner-operated </t>
  </si>
  <si>
    <t xml:space="preserve"> 1000 boed </t>
  </si>
  <si>
    <t>%</t>
  </si>
  <si>
    <t xml:space="preserve"> Liquid</t>
  </si>
  <si>
    <t>Gas</t>
  </si>
  <si>
    <t xml:space="preserve"> Total </t>
  </si>
  <si>
    <t>Aasta Hansteen</t>
  </si>
  <si>
    <t>Enoch</t>
  </si>
  <si>
    <t>Alve</t>
  </si>
  <si>
    <t>Goliat</t>
  </si>
  <si>
    <t>Breidablikk</t>
  </si>
  <si>
    <t>Hanz</t>
  </si>
  <si>
    <t>Brime</t>
  </si>
  <si>
    <t>Ivar Aasen</t>
  </si>
  <si>
    <t>Byrding</t>
  </si>
  <si>
    <t>Marulk</t>
  </si>
  <si>
    <t>Fram</t>
  </si>
  <si>
    <t>Ormen Lange</t>
  </si>
  <si>
    <t>Fram H-Nord</t>
  </si>
  <si>
    <t>Skarv</t>
  </si>
  <si>
    <t>Gimle</t>
  </si>
  <si>
    <t>Ærfugl Nord (Snadd Outer)</t>
  </si>
  <si>
    <t>Gina Krog</t>
  </si>
  <si>
    <t xml:space="preserve"> Total partner-operated </t>
  </si>
  <si>
    <t>Grane</t>
  </si>
  <si>
    <t>Total production</t>
  </si>
  <si>
    <t>Gudrun</t>
  </si>
  <si>
    <t>Gullfaks</t>
  </si>
  <si>
    <t>Gungne</t>
  </si>
  <si>
    <t>Halten Øst</t>
  </si>
  <si>
    <t>Heidrun</t>
  </si>
  <si>
    <t>Hyme</t>
  </si>
  <si>
    <t>Johan Castberg</t>
  </si>
  <si>
    <t>Johan Sverdrup</t>
  </si>
  <si>
    <t>Kristin</t>
  </si>
  <si>
    <t>Kvitebjørn</t>
  </si>
  <si>
    <t>Martin Linge</t>
  </si>
  <si>
    <t>Mikkel</t>
  </si>
  <si>
    <t>Morvin</t>
  </si>
  <si>
    <t>Njord</t>
  </si>
  <si>
    <t>Norne</t>
  </si>
  <si>
    <t>Oseberg</t>
  </si>
  <si>
    <t>Sigyn</t>
  </si>
  <si>
    <t>Sindre</t>
  </si>
  <si>
    <t>Sleipner Vest</t>
  </si>
  <si>
    <t>Sleipner Øst</t>
  </si>
  <si>
    <t>Snorre</t>
  </si>
  <si>
    <t>Snøhvit</t>
  </si>
  <si>
    <t>Statfjord</t>
  </si>
  <si>
    <t>Statfjord Nord</t>
  </si>
  <si>
    <t>Statfjord Øst</t>
  </si>
  <si>
    <t>Svalin</t>
  </si>
  <si>
    <t>Sygna</t>
  </si>
  <si>
    <t>Tordis</t>
  </si>
  <si>
    <t>Trestakk</t>
  </si>
  <si>
    <t>Troll Gass</t>
  </si>
  <si>
    <t>Troll Olje</t>
  </si>
  <si>
    <t>Tune</t>
  </si>
  <si>
    <t>Tyrihans</t>
  </si>
  <si>
    <t>Urd/Skuld</t>
  </si>
  <si>
    <t>Utgard</t>
  </si>
  <si>
    <t>Valemon</t>
  </si>
  <si>
    <t>Verdande*</t>
  </si>
  <si>
    <t>Vigdis</t>
  </si>
  <si>
    <t>Visund</t>
  </si>
  <si>
    <t>Åsgard</t>
  </si>
  <si>
    <t xml:space="preserve"> Total Equinor-operated </t>
  </si>
  <si>
    <t>* New field on stream from December'25</t>
  </si>
  <si>
    <t xml:space="preserve">E&amp;P International </t>
  </si>
  <si>
    <t xml:space="preserve">Full year  2025 </t>
  </si>
  <si>
    <t>Country</t>
  </si>
  <si>
    <t>Bacalhau</t>
  </si>
  <si>
    <t>Brazil</t>
  </si>
  <si>
    <t>Barnacle</t>
  </si>
  <si>
    <t>UK</t>
  </si>
  <si>
    <t>Mariner</t>
  </si>
  <si>
    <t>Peregrino</t>
  </si>
  <si>
    <t>DP Stafjord UK</t>
  </si>
  <si>
    <t>Utgard UK</t>
  </si>
  <si>
    <t xml:space="preserve"> Partner-operated / Associated companies </t>
  </si>
  <si>
    <t>Adura</t>
  </si>
  <si>
    <t xml:space="preserve">Block 15 Kizomba A </t>
  </si>
  <si>
    <t>Angola</t>
  </si>
  <si>
    <t xml:space="preserve">Block 15 Kizomba B </t>
  </si>
  <si>
    <t>Block 15 Mondo</t>
  </si>
  <si>
    <t>Block 15 Saxi Batuque</t>
  </si>
  <si>
    <t>Block 17 CLOV</t>
  </si>
  <si>
    <t>Block 17 Dalia</t>
  </si>
  <si>
    <t>Block 17 Girassol</t>
  </si>
  <si>
    <t>Block 17 Pazflor</t>
  </si>
  <si>
    <t>Block 17 Rosa</t>
  </si>
  <si>
    <t>Block 31 (PSVM)</t>
  </si>
  <si>
    <t>Bajo del Toro</t>
  </si>
  <si>
    <t>Argentina</t>
  </si>
  <si>
    <t>Bandurria Sur</t>
  </si>
  <si>
    <r>
      <rPr>
        <sz val="10"/>
        <color rgb="FF000000"/>
        <rFont val="Calibri"/>
        <scheme val="minor"/>
      </rPr>
      <t>Buzzard</t>
    </r>
    <r>
      <rPr>
        <sz val="10"/>
        <color rgb="FFFF0000"/>
        <rFont val="Calibri"/>
        <scheme val="minor"/>
      </rPr>
      <t xml:space="preserve"> </t>
    </r>
  </si>
  <si>
    <t>Hebron</t>
  </si>
  <si>
    <t>Canada</t>
  </si>
  <si>
    <t>Hibernia</t>
  </si>
  <si>
    <t>Hibernia South</t>
  </si>
  <si>
    <t>In Amenas</t>
  </si>
  <si>
    <t>Algeria</t>
  </si>
  <si>
    <t>45.9%</t>
  </si>
  <si>
    <t>In Salah</t>
  </si>
  <si>
    <t>Murzuq</t>
  </si>
  <si>
    <t>Libya</t>
  </si>
  <si>
    <t>Mabruk</t>
  </si>
  <si>
    <t>Roncador</t>
  </si>
  <si>
    <t xml:space="preserve">E&amp;P  USA </t>
  </si>
  <si>
    <t>Big Foot</t>
  </si>
  <si>
    <t>Caesar Tonga</t>
  </si>
  <si>
    <t>Heidelberg</t>
  </si>
  <si>
    <t>-</t>
  </si>
  <si>
    <t>Jack</t>
  </si>
  <si>
    <t>Julia</t>
  </si>
  <si>
    <t>Marcellus-North</t>
  </si>
  <si>
    <t>Varies</t>
  </si>
  <si>
    <t>Marcellus-South</t>
  </si>
  <si>
    <t>St. Malo</t>
  </si>
  <si>
    <t>Stampede</t>
  </si>
  <si>
    <t>Tahiti</t>
  </si>
  <si>
    <r>
      <t xml:space="preserve">Titan </t>
    </r>
    <r>
      <rPr>
        <b/>
        <sz val="10"/>
        <color theme="1"/>
        <rFont val="Calibri"/>
        <family val="2"/>
        <scheme val="minor"/>
      </rPr>
      <t>(Operated)</t>
    </r>
  </si>
  <si>
    <t>Vito</t>
  </si>
  <si>
    <t>Total EPI US production</t>
  </si>
  <si>
    <t xml:space="preserve">All fields except Titan  are partner-operated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</si>
</sst>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###,000"/>
    <numFmt numFmtId="165" formatCode="_-* #,##0.0_-;\-* #,##0.0_-;_-* &quot;-&quot;??_-;_-@_-"/>
    <numFmt numFmtId="166" formatCode="_-* #,##0_-;\-* #,##0_-;_-* &quot;-&quot;??_-;_-@_-"/>
    <numFmt numFmtId="167" formatCode="_-* #,##0.000_-;\-* #,##0.000_-;_-* &quot;-&quot;??_-;_-@_-"/>
    <numFmt numFmtId="168" formatCode="0.0\ %"/>
    <numFmt numFmtId="169" formatCode="#,##0.0"/>
    <numFmt numFmtId="170" formatCode="0.0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sz val="8"/>
      <color rgb="FF000000"/>
      <name val="Arial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000000"/>
      <name val="Calibri"/>
      <scheme val="minor"/>
    </font>
    <font>
      <sz val="10"/>
      <color rgb="FFFF0000"/>
      <name val="Calibri"/>
      <scheme val="minor"/>
    </font>
    <font>
      <i/>
      <sz val="10"/>
      <color theme="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007079"/>
        <bgColor indexed="64"/>
      </patternFill>
    </fill>
    <fill>
      <patternFill patternType="solid">
        <fgColor theme="8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2" fillId="2" borderId="1" applyNumberFormat="0" applyAlignment="0" applyProtection="0">
      <alignment horizontal="left" vertical="center" indent="1"/>
    </xf>
    <xf numFmtId="164" fontId="3" fillId="3" borderId="1" applyNumberFormat="0" applyAlignment="0" applyProtection="0">
      <alignment horizontal="left" vertical="center" indent="1"/>
    </xf>
    <xf numFmtId="0" fontId="2" fillId="2" borderId="2" applyNumberFormat="0" applyAlignment="0" applyProtection="0">
      <alignment horizontal="left" vertical="center" indent="1"/>
    </xf>
    <xf numFmtId="0" fontId="4" fillId="4" borderId="1" applyNumberFormat="0" applyAlignment="0" applyProtection="0">
      <alignment horizontal="left" vertical="center" indent="1"/>
    </xf>
    <xf numFmtId="0" fontId="4" fillId="5" borderId="1" applyNumberFormat="0" applyAlignment="0" applyProtection="0">
      <alignment horizontal="left" vertical="center" indent="1"/>
    </xf>
    <xf numFmtId="0" fontId="4" fillId="6" borderId="1" applyNumberFormat="0" applyAlignment="0" applyProtection="0">
      <alignment horizontal="left" vertical="center" indent="1"/>
    </xf>
    <xf numFmtId="0" fontId="4" fillId="7" borderId="1" applyNumberFormat="0" applyAlignment="0" applyProtection="0">
      <alignment horizontal="left" vertical="center" indent="1"/>
    </xf>
    <xf numFmtId="164" fontId="3" fillId="0" borderId="3" applyNumberFormat="0" applyProtection="0">
      <alignment horizontal="right" vertical="center"/>
    </xf>
    <xf numFmtId="164" fontId="2" fillId="0" borderId="2" applyNumberFormat="0" applyProtection="0">
      <alignment horizontal="right" vertical="center"/>
    </xf>
    <xf numFmtId="164" fontId="3" fillId="3" borderId="1" applyNumberFormat="0" applyAlignment="0" applyProtection="0">
      <alignment horizontal="left" vertical="center" indent="1"/>
    </xf>
    <xf numFmtId="0" fontId="4" fillId="8" borderId="2" applyNumberFormat="0" applyAlignment="0">
      <alignment horizontal="left" vertical="center" indent="1"/>
      <protection locked="0"/>
    </xf>
    <xf numFmtId="0" fontId="4" fillId="9" borderId="2" applyNumberFormat="0" applyAlignment="0" applyProtection="0">
      <alignment horizontal="left" vertical="center" indent="1"/>
    </xf>
    <xf numFmtId="164" fontId="3" fillId="7" borderId="3" applyNumberFormat="0" applyBorder="0">
      <alignment horizontal="right" vertical="center"/>
      <protection locked="0"/>
    </xf>
    <xf numFmtId="0" fontId="4" fillId="8" borderId="2" applyNumberFormat="0" applyAlignment="0">
      <alignment horizontal="left" vertical="center" indent="1"/>
      <protection locked="0"/>
    </xf>
    <xf numFmtId="164" fontId="2" fillId="9" borderId="2" applyNumberFormat="0" applyProtection="0">
      <alignment horizontal="right" vertical="center"/>
    </xf>
    <xf numFmtId="164" fontId="2" fillId="7" borderId="2" applyNumberFormat="0" applyBorder="0">
      <alignment horizontal="right" vertical="center"/>
      <protection locked="0"/>
    </xf>
    <xf numFmtId="164" fontId="6" fillId="10" borderId="4" applyNumberFormat="0" applyBorder="0" applyAlignment="0" applyProtection="0">
      <alignment horizontal="right" vertical="center" indent="1"/>
    </xf>
    <xf numFmtId="164" fontId="7" fillId="11" borderId="4" applyNumberFormat="0" applyBorder="0" applyAlignment="0" applyProtection="0">
      <alignment horizontal="right" vertical="center" indent="1"/>
    </xf>
    <xf numFmtId="164" fontId="7" fillId="12" borderId="4" applyNumberFormat="0" applyBorder="0" applyAlignment="0" applyProtection="0">
      <alignment horizontal="right" vertical="center" indent="1"/>
    </xf>
    <xf numFmtId="164" fontId="8" fillId="13" borderId="4" applyNumberFormat="0" applyBorder="0" applyAlignment="0" applyProtection="0">
      <alignment horizontal="right" vertical="center" indent="1"/>
    </xf>
    <xf numFmtId="164" fontId="8" fillId="14" borderId="4" applyNumberFormat="0" applyBorder="0" applyAlignment="0" applyProtection="0">
      <alignment horizontal="right" vertical="center" indent="1"/>
    </xf>
    <xf numFmtId="164" fontId="8" fillId="15" borderId="4" applyNumberFormat="0" applyBorder="0" applyAlignment="0" applyProtection="0">
      <alignment horizontal="right" vertical="center" indent="1"/>
    </xf>
    <xf numFmtId="164" fontId="9" fillId="16" borderId="4" applyNumberFormat="0" applyBorder="0" applyAlignment="0" applyProtection="0">
      <alignment horizontal="right" vertical="center" indent="1"/>
    </xf>
    <xf numFmtId="164" fontId="9" fillId="17" borderId="4" applyNumberFormat="0" applyBorder="0" applyAlignment="0" applyProtection="0">
      <alignment horizontal="right" vertical="center" indent="1"/>
    </xf>
    <xf numFmtId="164" fontId="9" fillId="18" borderId="4" applyNumberFormat="0" applyBorder="0" applyAlignment="0" applyProtection="0">
      <alignment horizontal="right" vertical="center" indent="1"/>
    </xf>
    <xf numFmtId="0" fontId="5" fillId="0" borderId="1" applyNumberFormat="0" applyFont="0" applyFill="0" applyAlignment="0" applyProtection="0"/>
    <xf numFmtId="164" fontId="10" fillId="3" borderId="0" applyNumberFormat="0" applyAlignment="0" applyProtection="0">
      <alignment horizontal="left" vertical="center" indent="1"/>
    </xf>
    <xf numFmtId="0" fontId="5" fillId="0" borderId="5" applyNumberFormat="0" applyFont="0" applyFill="0" applyAlignment="0" applyProtection="0"/>
    <xf numFmtId="164" fontId="3" fillId="0" borderId="3" applyNumberFormat="0" applyFill="0" applyBorder="0" applyAlignment="0" applyProtection="0">
      <alignment horizontal="right" vertical="center"/>
    </xf>
    <xf numFmtId="0" fontId="11" fillId="0" borderId="6" applyNumberFormat="0" applyFill="0" applyBorder="0" applyAlignment="0" applyProtection="0"/>
    <xf numFmtId="0" fontId="12" fillId="0" borderId="6" applyNumberFormat="0" applyBorder="0" applyAlignment="0" applyProtection="0"/>
    <xf numFmtId="0" fontId="11" fillId="8" borderId="2" applyNumberFormat="0" applyAlignment="0">
      <alignment horizontal="left" vertical="center" indent="1"/>
      <protection locked="0"/>
    </xf>
    <xf numFmtId="0" fontId="11" fillId="8" borderId="2" applyNumberFormat="0" applyAlignment="0">
      <alignment horizontal="left" vertical="center" indent="1"/>
      <protection locked="0"/>
    </xf>
    <xf numFmtId="0" fontId="11" fillId="9" borderId="2" applyNumberFormat="0" applyAlignment="0" applyProtection="0">
      <alignment horizontal="left" vertical="center" indent="1"/>
    </xf>
    <xf numFmtId="164" fontId="13" fillId="9" borderId="2" applyNumberFormat="0" applyProtection="0">
      <alignment horizontal="right" vertical="center"/>
    </xf>
    <xf numFmtId="164" fontId="14" fillId="7" borderId="3" applyNumberFormat="0" applyBorder="0">
      <alignment horizontal="right" vertical="center"/>
      <protection locked="0"/>
    </xf>
    <xf numFmtId="164" fontId="13" fillId="7" borderId="2" applyNumberFormat="0" applyBorder="0">
      <alignment horizontal="right" vertical="center"/>
      <protection locked="0"/>
    </xf>
    <xf numFmtId="164" fontId="3" fillId="0" borderId="3" applyNumberFormat="0" applyFill="0" applyBorder="0" applyAlignment="0" applyProtection="0">
      <alignment horizontal="right" vertical="center"/>
    </xf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99">
    <xf numFmtId="0" fontId="0" fillId="0" borderId="0" xfId="0"/>
    <xf numFmtId="0" fontId="0" fillId="0" borderId="0" xfId="0" applyAlignment="1">
      <alignment horizontal="center"/>
    </xf>
    <xf numFmtId="10" fontId="17" fillId="0" borderId="0" xfId="0" applyNumberFormat="1" applyFont="1" applyAlignment="1">
      <alignment horizontal="center"/>
    </xf>
    <xf numFmtId="0" fontId="17" fillId="0" borderId="0" xfId="0" applyFont="1"/>
    <xf numFmtId="165" fontId="17" fillId="0" borderId="0" xfId="44" applyNumberFormat="1" applyFont="1" applyAlignment="1"/>
    <xf numFmtId="0" fontId="19" fillId="0" borderId="8" xfId="0" applyFont="1" applyBorder="1"/>
    <xf numFmtId="10" fontId="19" fillId="0" borderId="8" xfId="0" applyNumberFormat="1" applyFont="1" applyBorder="1" applyAlignment="1">
      <alignment horizontal="center"/>
    </xf>
    <xf numFmtId="10" fontId="19" fillId="0" borderId="7" xfId="0" applyNumberFormat="1" applyFont="1" applyBorder="1" applyAlignment="1">
      <alignment horizontal="center"/>
    </xf>
    <xf numFmtId="0" fontId="20" fillId="0" borderId="0" xfId="0" applyFont="1" applyAlignment="1">
      <alignment wrapText="1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right"/>
    </xf>
    <xf numFmtId="0" fontId="17" fillId="0" borderId="0" xfId="0" applyFont="1" applyAlignment="1">
      <alignment horizontal="center"/>
    </xf>
    <xf numFmtId="0" fontId="0" fillId="0" borderId="0" xfId="0" quotePrefix="1" applyAlignment="1">
      <alignment horizontal="center"/>
    </xf>
    <xf numFmtId="2" fontId="21" fillId="0" borderId="0" xfId="0" applyNumberFormat="1" applyFont="1" applyAlignment="1">
      <alignment horizontal="left"/>
    </xf>
    <xf numFmtId="2" fontId="21" fillId="0" borderId="0" xfId="0" applyNumberFormat="1" applyFont="1" applyAlignment="1">
      <alignment horizontal="right"/>
    </xf>
    <xf numFmtId="0" fontId="22" fillId="0" borderId="0" xfId="45"/>
    <xf numFmtId="166" fontId="17" fillId="0" borderId="0" xfId="44" applyNumberFormat="1" applyFont="1" applyAlignment="1"/>
    <xf numFmtId="166" fontId="0" fillId="0" borderId="0" xfId="0" applyNumberFormat="1"/>
    <xf numFmtId="167" fontId="0" fillId="0" borderId="0" xfId="0" applyNumberFormat="1"/>
    <xf numFmtId="166" fontId="17" fillId="0" borderId="0" xfId="44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166" fontId="17" fillId="0" borderId="0" xfId="44" applyNumberFormat="1" applyFont="1" applyAlignment="1">
      <alignment horizontal="left" indent="1"/>
    </xf>
    <xf numFmtId="0" fontId="19" fillId="0" borderId="0" xfId="0" applyFont="1" applyAlignment="1">
      <alignment horizontal="center"/>
    </xf>
    <xf numFmtId="166" fontId="17" fillId="0" borderId="0" xfId="44" applyNumberFormat="1" applyFont="1" applyBorder="1" applyAlignment="1">
      <alignment horizontal="left" indent="1"/>
    </xf>
    <xf numFmtId="0" fontId="19" fillId="0" borderId="0" xfId="0" applyFont="1"/>
    <xf numFmtId="166" fontId="19" fillId="0" borderId="0" xfId="0" applyNumberFormat="1" applyFont="1" applyAlignment="1">
      <alignment horizontal="right" indent="1"/>
    </xf>
    <xf numFmtId="0" fontId="18" fillId="19" borderId="9" xfId="0" applyFont="1" applyFill="1" applyBorder="1" applyAlignment="1">
      <alignment horizontal="center"/>
    </xf>
    <xf numFmtId="0" fontId="18" fillId="19" borderId="10" xfId="0" applyFont="1" applyFill="1" applyBorder="1" applyAlignment="1">
      <alignment horizontal="center"/>
    </xf>
    <xf numFmtId="0" fontId="18" fillId="19" borderId="12" xfId="0" applyFont="1" applyFill="1" applyBorder="1" applyAlignment="1">
      <alignment horizontal="center"/>
    </xf>
    <xf numFmtId="0" fontId="18" fillId="19" borderId="0" xfId="0" applyFont="1" applyFill="1" applyAlignment="1">
      <alignment horizontal="center"/>
    </xf>
    <xf numFmtId="0" fontId="18" fillId="19" borderId="0" xfId="0" applyFont="1" applyFill="1" applyAlignment="1">
      <alignment horizontal="right"/>
    </xf>
    <xf numFmtId="0" fontId="18" fillId="19" borderId="13" xfId="0" applyFont="1" applyFill="1" applyBorder="1" applyAlignment="1">
      <alignment horizontal="right"/>
    </xf>
    <xf numFmtId="0" fontId="17" fillId="0" borderId="12" xfId="0" applyFont="1" applyBorder="1" applyAlignment="1">
      <alignment horizontal="left"/>
    </xf>
    <xf numFmtId="165" fontId="17" fillId="0" borderId="0" xfId="44" applyNumberFormat="1" applyFont="1" applyBorder="1" applyAlignment="1">
      <alignment horizontal="right"/>
    </xf>
    <xf numFmtId="10" fontId="19" fillId="0" borderId="15" xfId="0" applyNumberFormat="1" applyFont="1" applyBorder="1" applyAlignment="1">
      <alignment horizontal="center"/>
    </xf>
    <xf numFmtId="169" fontId="19" fillId="0" borderId="8" xfId="0" applyNumberFormat="1" applyFont="1" applyBorder="1" applyAlignment="1">
      <alignment horizontal="center"/>
    </xf>
    <xf numFmtId="0" fontId="23" fillId="0" borderId="0" xfId="0" applyFont="1" applyAlignment="1">
      <alignment horizontal="left"/>
    </xf>
    <xf numFmtId="0" fontId="17" fillId="0" borderId="12" xfId="0" applyFont="1" applyBorder="1"/>
    <xf numFmtId="165" fontId="17" fillId="0" borderId="0" xfId="44" applyNumberFormat="1" applyFont="1" applyBorder="1" applyAlignment="1"/>
    <xf numFmtId="165" fontId="17" fillId="0" borderId="13" xfId="44" applyNumberFormat="1" applyFont="1" applyBorder="1" applyAlignment="1"/>
    <xf numFmtId="0" fontId="19" fillId="0" borderId="17" xfId="0" applyFont="1" applyBorder="1"/>
    <xf numFmtId="0" fontId="19" fillId="0" borderId="18" xfId="0" applyFont="1" applyBorder="1" applyAlignment="1">
      <alignment horizontal="center"/>
    </xf>
    <xf numFmtId="165" fontId="19" fillId="0" borderId="18" xfId="0" applyNumberFormat="1" applyFont="1" applyBorder="1"/>
    <xf numFmtId="165" fontId="19" fillId="0" borderId="19" xfId="0" applyNumberFormat="1" applyFont="1" applyBorder="1"/>
    <xf numFmtId="0" fontId="19" fillId="0" borderId="20" xfId="0" applyFont="1" applyBorder="1"/>
    <xf numFmtId="169" fontId="19" fillId="0" borderId="21" xfId="0" applyNumberFormat="1" applyFont="1" applyBorder="1" applyAlignment="1">
      <alignment horizontal="center"/>
    </xf>
    <xf numFmtId="0" fontId="19" fillId="0" borderId="14" xfId="0" applyFont="1" applyBorder="1"/>
    <xf numFmtId="169" fontId="19" fillId="0" borderId="15" xfId="0" applyNumberFormat="1" applyFont="1" applyBorder="1" applyAlignment="1">
      <alignment horizontal="center"/>
    </xf>
    <xf numFmtId="169" fontId="19" fillId="0" borderId="16" xfId="0" applyNumberFormat="1" applyFont="1" applyBorder="1" applyAlignment="1">
      <alignment horizontal="center"/>
    </xf>
    <xf numFmtId="0" fontId="18" fillId="19" borderId="11" xfId="0" applyFont="1" applyFill="1" applyBorder="1" applyAlignment="1">
      <alignment horizontal="center"/>
    </xf>
    <xf numFmtId="0" fontId="19" fillId="0" borderId="18" xfId="0" applyFont="1" applyBorder="1"/>
    <xf numFmtId="165" fontId="19" fillId="0" borderId="18" xfId="0" applyNumberFormat="1" applyFont="1" applyBorder="1" applyAlignment="1">
      <alignment horizontal="right" indent="1"/>
    </xf>
    <xf numFmtId="165" fontId="19" fillId="0" borderId="19" xfId="0" applyNumberFormat="1" applyFont="1" applyBorder="1" applyAlignment="1">
      <alignment horizontal="right" indent="1"/>
    </xf>
    <xf numFmtId="0" fontId="24" fillId="19" borderId="9" xfId="0" applyFont="1" applyFill="1" applyBorder="1" applyAlignment="1">
      <alignment horizontal="center"/>
    </xf>
    <xf numFmtId="0" fontId="24" fillId="19" borderId="10" xfId="0" applyFont="1" applyFill="1" applyBorder="1" applyAlignment="1">
      <alignment horizontal="center"/>
    </xf>
    <xf numFmtId="0" fontId="24" fillId="19" borderId="12" xfId="0" applyFont="1" applyFill="1" applyBorder="1" applyAlignment="1">
      <alignment horizontal="center"/>
    </xf>
    <xf numFmtId="0" fontId="24" fillId="19" borderId="13" xfId="0" applyFont="1" applyFill="1" applyBorder="1" applyAlignment="1">
      <alignment horizontal="right"/>
    </xf>
    <xf numFmtId="168" fontId="17" fillId="0" borderId="0" xfId="46" applyNumberFormat="1" applyFont="1" applyBorder="1" applyAlignment="1">
      <alignment horizontal="center"/>
    </xf>
    <xf numFmtId="170" fontId="17" fillId="0" borderId="0" xfId="44" applyNumberFormat="1" applyFont="1" applyBorder="1" applyAlignment="1">
      <alignment horizontal="right"/>
    </xf>
    <xf numFmtId="170" fontId="17" fillId="0" borderId="13" xfId="44" applyNumberFormat="1" applyFont="1" applyBorder="1" applyAlignment="1">
      <alignment horizontal="right"/>
    </xf>
    <xf numFmtId="0" fontId="18" fillId="19" borderId="22" xfId="0" applyFont="1" applyFill="1" applyBorder="1" applyAlignment="1">
      <alignment horizontal="center"/>
    </xf>
    <xf numFmtId="0" fontId="18" fillId="19" borderId="23" xfId="0" applyFont="1" applyFill="1" applyBorder="1" applyAlignment="1">
      <alignment horizontal="center"/>
    </xf>
    <xf numFmtId="0" fontId="18" fillId="19" borderId="25" xfId="0" applyFont="1" applyFill="1" applyBorder="1" applyAlignment="1">
      <alignment horizontal="center"/>
    </xf>
    <xf numFmtId="0" fontId="18" fillId="19" borderId="26" xfId="0" applyFont="1" applyFill="1" applyBorder="1" applyAlignment="1">
      <alignment horizontal="right"/>
    </xf>
    <xf numFmtId="0" fontId="17" fillId="0" borderId="25" xfId="0" applyFont="1" applyBorder="1" applyAlignment="1">
      <alignment horizontal="left"/>
    </xf>
    <xf numFmtId="0" fontId="19" fillId="0" borderId="27" xfId="0" applyFont="1" applyBorder="1" applyAlignment="1">
      <alignment horizontal="left"/>
    </xf>
    <xf numFmtId="170" fontId="17" fillId="0" borderId="13" xfId="0" applyNumberFormat="1" applyFont="1" applyBorder="1" applyAlignment="1">
      <alignment horizontal="right"/>
    </xf>
    <xf numFmtId="165" fontId="17" fillId="0" borderId="0" xfId="44" applyNumberFormat="1" applyFont="1" applyBorder="1" applyAlignment="1">
      <alignment horizontal="right" indent="1"/>
    </xf>
    <xf numFmtId="165" fontId="17" fillId="0" borderId="13" xfId="44" applyNumberFormat="1" applyFont="1" applyBorder="1" applyAlignment="1">
      <alignment horizontal="right" indent="1"/>
    </xf>
    <xf numFmtId="170" fontId="19" fillId="0" borderId="8" xfId="0" applyNumberFormat="1" applyFont="1" applyBorder="1" applyAlignment="1">
      <alignment horizontal="right"/>
    </xf>
    <xf numFmtId="170" fontId="19" fillId="0" borderId="21" xfId="0" applyNumberFormat="1" applyFont="1" applyBorder="1" applyAlignment="1">
      <alignment horizontal="right"/>
    </xf>
    <xf numFmtId="0" fontId="19" fillId="0" borderId="15" xfId="0" applyFont="1" applyBorder="1"/>
    <xf numFmtId="170" fontId="19" fillId="0" borderId="15" xfId="0" applyNumberFormat="1" applyFont="1" applyBorder="1" applyAlignment="1">
      <alignment horizontal="right"/>
    </xf>
    <xf numFmtId="170" fontId="19" fillId="0" borderId="16" xfId="0" applyNumberFormat="1" applyFont="1" applyBorder="1" applyAlignment="1">
      <alignment horizontal="right"/>
    </xf>
    <xf numFmtId="165" fontId="17" fillId="0" borderId="26" xfId="44" applyNumberFormat="1" applyFont="1" applyBorder="1" applyAlignment="1">
      <alignment horizontal="right"/>
    </xf>
    <xf numFmtId="165" fontId="19" fillId="0" borderId="7" xfId="44" applyNumberFormat="1" applyFont="1" applyBorder="1" applyAlignment="1">
      <alignment horizontal="right" indent="1"/>
    </xf>
    <xf numFmtId="165" fontId="19" fillId="0" borderId="28" xfId="44" applyNumberFormat="1" applyFont="1" applyBorder="1" applyAlignment="1">
      <alignment horizontal="right" indent="1"/>
    </xf>
    <xf numFmtId="0" fontId="23" fillId="20" borderId="0" xfId="0" applyFont="1" applyFill="1" applyAlignment="1">
      <alignment horizontal="left"/>
    </xf>
    <xf numFmtId="0" fontId="0" fillId="20" borderId="0" xfId="0" applyFill="1"/>
    <xf numFmtId="0" fontId="21" fillId="20" borderId="0" xfId="0" applyFont="1" applyFill="1" applyAlignment="1">
      <alignment horizontal="left"/>
    </xf>
    <xf numFmtId="0" fontId="24" fillId="19" borderId="0" xfId="0" applyFont="1" applyFill="1" applyAlignment="1">
      <alignment horizontal="center"/>
    </xf>
    <xf numFmtId="0" fontId="24" fillId="19" borderId="0" xfId="0" applyFont="1" applyFill="1" applyAlignment="1">
      <alignment horizontal="right"/>
    </xf>
    <xf numFmtId="9" fontId="17" fillId="0" borderId="0" xfId="0" applyNumberFormat="1" applyFont="1" applyAlignment="1">
      <alignment horizontal="center"/>
    </xf>
    <xf numFmtId="170" fontId="17" fillId="0" borderId="0" xfId="0" applyNumberFormat="1" applyFont="1" applyAlignment="1">
      <alignment horizontal="right"/>
    </xf>
    <xf numFmtId="0" fontId="27" fillId="0" borderId="0" xfId="0" applyFont="1"/>
    <xf numFmtId="10" fontId="27" fillId="0" borderId="0" xfId="0" applyNumberFormat="1" applyFont="1" applyAlignment="1">
      <alignment horizontal="center"/>
    </xf>
    <xf numFmtId="166" fontId="17" fillId="0" borderId="0" xfId="44" applyNumberFormat="1" applyFont="1" applyBorder="1" applyAlignment="1"/>
    <xf numFmtId="3" fontId="19" fillId="0" borderId="0" xfId="0" applyNumberFormat="1" applyFont="1"/>
    <xf numFmtId="0" fontId="18" fillId="19" borderId="10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4" fillId="19" borderId="10" xfId="0" applyFont="1" applyFill="1" applyBorder="1" applyAlignment="1">
      <alignment horizontal="center"/>
    </xf>
    <xf numFmtId="0" fontId="24" fillId="19" borderId="11" xfId="0" applyFont="1" applyFill="1" applyBorder="1" applyAlignment="1">
      <alignment horizontal="center"/>
    </xf>
    <xf numFmtId="0" fontId="18" fillId="19" borderId="23" xfId="0" applyFont="1" applyFill="1" applyBorder="1" applyAlignment="1">
      <alignment horizontal="center"/>
    </xf>
    <xf numFmtId="0" fontId="19" fillId="0" borderId="23" xfId="0" applyFont="1" applyBorder="1" applyAlignment="1">
      <alignment horizontal="center"/>
    </xf>
    <xf numFmtId="0" fontId="19" fillId="0" borderId="24" xfId="0" applyFont="1" applyBorder="1" applyAlignment="1">
      <alignment horizontal="center"/>
    </xf>
  </cellXfs>
  <cellStyles count="48">
    <cellStyle name="Comma 2" xfId="39" xr:uid="{A90A6F46-8F4E-458E-87FB-8625806437CA}"/>
    <cellStyle name="Comma 2 3" xfId="40" xr:uid="{7686CFFB-F2D6-4FCB-BE85-D9832A5FC373}"/>
    <cellStyle name="Comma 3" xfId="44" xr:uid="{E17BFE1C-2332-467F-869E-7E6D291F3657}"/>
    <cellStyle name="Hyperlink" xfId="45" builtinId="8"/>
    <cellStyle name="Normal" xfId="0" builtinId="0"/>
    <cellStyle name="Normal 68" xfId="43" xr:uid="{BC244F2E-EC96-40FA-B22A-92A1A360E307}"/>
    <cellStyle name="Normal 83" xfId="41" xr:uid="{FEDBE3FB-2D2C-45A7-B953-534FD090B480}"/>
    <cellStyle name="Normal 91" xfId="42" xr:uid="{71ED6D2B-6B68-452A-9437-431EDE13BC30}"/>
    <cellStyle name="Per cent" xfId="46" builtinId="5"/>
    <cellStyle name="Percent 173" xfId="47" xr:uid="{1AC3DB63-9F92-47CE-9070-A822A42EDD74}"/>
    <cellStyle name="SAPBorder" xfId="26" xr:uid="{218E9D86-7041-44AA-BC7F-037C8131FBF4}"/>
    <cellStyle name="SAPDataCell" xfId="8" xr:uid="{8EE53B1F-F792-42F7-BDA7-C22CB4A155CB}"/>
    <cellStyle name="SAPDataRemoved" xfId="27" xr:uid="{F59790C5-B818-465E-98CB-BCF98A149B35}"/>
    <cellStyle name="SAPDataTotalCell" xfId="9" xr:uid="{476B4E95-9C24-4FB1-8753-8965AE56A4BF}"/>
    <cellStyle name="SAPDimensionCell" xfId="1" xr:uid="{6383BFA8-409D-4791-9601-92934AB5FABB}"/>
    <cellStyle name="SAPEditableDataCell" xfId="11" xr:uid="{80A22088-0BDD-4834-8864-C2300A8E87D8}"/>
    <cellStyle name="SAPEditableDataTotalCell" xfId="14" xr:uid="{2F4C359E-104B-409A-8626-EF54C0FDD413}"/>
    <cellStyle name="SAPEmphasized" xfId="30" xr:uid="{25D699BB-18D7-4F56-8830-4AB979DE66D6}"/>
    <cellStyle name="SAPEmphasizedEditableDataCell" xfId="32" xr:uid="{B393D126-F5EA-418E-BE68-EE6B0AB2EE0D}"/>
    <cellStyle name="SAPEmphasizedEditableDataTotalCell" xfId="33" xr:uid="{2F445026-7405-4974-81F7-8BABBA81A22B}"/>
    <cellStyle name="SAPEmphasizedLockedDataCell" xfId="36" xr:uid="{BA71809A-00D3-4E0B-82C1-BAF26583DE74}"/>
    <cellStyle name="SAPEmphasizedLockedDataTotalCell" xfId="37" xr:uid="{D7C06F92-9877-4685-B6F1-91348922C96C}"/>
    <cellStyle name="SAPEmphasizedReadonlyDataCell" xfId="34" xr:uid="{BDA4B3E6-69CF-45C5-A4F7-AF5C5F9E3668}"/>
    <cellStyle name="SAPEmphasizedReadonlyDataTotalCell" xfId="35" xr:uid="{BCB3DB62-93DE-49AC-A94E-D96C5C997732}"/>
    <cellStyle name="SAPEmphasizedTotal" xfId="31" xr:uid="{96861707-B188-4464-A004-E77EE3A8E3BE}"/>
    <cellStyle name="SAPError" xfId="28" xr:uid="{02E017D5-3CF4-4267-896A-21693098BE2F}"/>
    <cellStyle name="SAPExceptionLevel1" xfId="17" xr:uid="{8732DE87-2B71-4309-B327-1960644F6440}"/>
    <cellStyle name="SAPExceptionLevel2" xfId="18" xr:uid="{739BC3A9-3FF4-4FBD-827B-49DD61738B5C}"/>
    <cellStyle name="SAPExceptionLevel3" xfId="19" xr:uid="{B7B25085-40EF-4E7D-84A2-96DC2E98579C}"/>
    <cellStyle name="SAPExceptionLevel4" xfId="20" xr:uid="{DDFA963D-7340-4E8A-9BB4-1398249B4307}"/>
    <cellStyle name="SAPExceptionLevel5" xfId="21" xr:uid="{BAE7512B-1486-4B4A-844E-C66C94F72E10}"/>
    <cellStyle name="SAPExceptionLevel6" xfId="22" xr:uid="{C2871035-3259-4C7D-A12C-C4F79B85398A}"/>
    <cellStyle name="SAPExceptionLevel7" xfId="23" xr:uid="{D1DE9DC4-84C0-488A-8B4C-5D2A5CF8D55A}"/>
    <cellStyle name="SAPExceptionLevel8" xfId="24" xr:uid="{FFEE24A8-41BC-48A5-A53F-D44646A0591B}"/>
    <cellStyle name="SAPExceptionLevel9" xfId="25" xr:uid="{7B6C587D-5350-4F69-97E9-BBA8C76C1595}"/>
    <cellStyle name="SAPFormula" xfId="38" xr:uid="{EFAA27E7-D481-4751-98B8-7EB13D9C7C19}"/>
    <cellStyle name="SAPGroupingFillCell" xfId="10" xr:uid="{B7D4B84D-1082-4B7B-85BA-8CF67E89D483}"/>
    <cellStyle name="SAPHierarchyCell0" xfId="4" xr:uid="{43D31C15-A9D6-4B06-8FBD-73E3C6894BC1}"/>
    <cellStyle name="SAPHierarchyCell1" xfId="5" xr:uid="{73ABCB91-63FA-4C07-B265-DCE038DC5A2A}"/>
    <cellStyle name="SAPHierarchyCell2" xfId="6" xr:uid="{C0A67309-4B1C-4690-8EEB-FCC116B2B725}"/>
    <cellStyle name="SAPHierarchyCell3" xfId="7" xr:uid="{F6681D98-EA2B-4220-9248-0254046013D7}"/>
    <cellStyle name="SAPLockedDataCell" xfId="13" xr:uid="{51C7A160-C5E7-4EDE-A1D6-30B8AC258AFF}"/>
    <cellStyle name="SAPLockedDataTotalCell" xfId="16" xr:uid="{03F22FBA-8BFF-4909-9726-63701FBD6169}"/>
    <cellStyle name="SAPMemberCell" xfId="2" xr:uid="{CB8924E0-4C9C-4609-91B4-56A34C6B8CD8}"/>
    <cellStyle name="SAPMemberTotalCell" xfId="3" xr:uid="{553ED341-D0F0-410F-B025-781718096AB5}"/>
    <cellStyle name="SAPMessageText" xfId="29" xr:uid="{4A770885-BD82-451B-B5BC-9654111F5229}"/>
    <cellStyle name="SAPReadonlyDataCell" xfId="12" xr:uid="{514FA955-152C-432C-AE2C-B4F5F85A21CC}"/>
    <cellStyle name="SAPReadonlyDataTotalCell" xfId="15" xr:uid="{2E381B12-F754-4680-BA5B-48483FFFB79D}"/>
  </cellStyles>
  <dxfs count="0"/>
  <tableStyles count="0" defaultTableStyle="TableStyleMedium2" defaultPivotStyle="PivotStyleLight16"/>
  <colors>
    <mruColors>
      <color rgb="FF0070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DDA99-31EC-4AA3-A1BC-ADB43CC2A55C}">
  <dimension ref="A1"/>
  <sheetViews>
    <sheetView workbookViewId="0"/>
  </sheetViews>
  <sheetFormatPr defaultRowHeight="14.45"/>
  <sheetData/>
  <pageMargins left="0.7" right="0.7" top="0.75" bottom="0.75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8934-3B9A-4C98-85D7-3214E1868955}">
  <dimension ref="A1:Q55"/>
  <sheetViews>
    <sheetView topLeftCell="A5" workbookViewId="0">
      <selection activeCell="D9" sqref="D9"/>
    </sheetView>
  </sheetViews>
  <sheetFormatPr defaultRowHeight="14.45"/>
  <cols>
    <col min="6" max="6" width="23.28515625" customWidth="1"/>
    <col min="7" max="7" width="17.42578125" customWidth="1"/>
    <col min="8" max="8" width="12.5703125" customWidth="1"/>
    <col min="10" max="10" width="10.85546875" customWidth="1"/>
    <col min="13" max="13" width="15.5703125" customWidth="1"/>
    <col min="14" max="14" width="12.85546875" customWidth="1"/>
  </cols>
  <sheetData>
    <row r="1" spans="1:17" ht="21.6" thickBot="1">
      <c r="A1" s="78" t="s">
        <v>0</v>
      </c>
      <c r="B1" s="79"/>
    </row>
    <row r="2" spans="1:17" ht="21">
      <c r="A2" s="78" t="s">
        <v>1</v>
      </c>
      <c r="B2" s="78"/>
      <c r="F2" s="27" t="s">
        <v>2</v>
      </c>
      <c r="G2" s="28" t="s">
        <v>3</v>
      </c>
      <c r="H2" s="28" t="s">
        <v>4</v>
      </c>
      <c r="I2" s="28"/>
      <c r="J2" s="50"/>
      <c r="M2" s="27" t="s">
        <v>5</v>
      </c>
      <c r="N2" s="28" t="s">
        <v>3</v>
      </c>
      <c r="O2" s="28" t="s">
        <v>4</v>
      </c>
      <c r="P2" s="28"/>
      <c r="Q2" s="50"/>
    </row>
    <row r="3" spans="1:17" ht="21">
      <c r="A3" s="37"/>
      <c r="B3" s="37"/>
      <c r="F3" s="29" t="s">
        <v>6</v>
      </c>
      <c r="G3" s="30" t="s">
        <v>7</v>
      </c>
      <c r="H3" s="31" t="s">
        <v>8</v>
      </c>
      <c r="I3" s="31" t="s">
        <v>9</v>
      </c>
      <c r="J3" s="32" t="s">
        <v>10</v>
      </c>
      <c r="M3" s="29" t="s">
        <v>6</v>
      </c>
      <c r="N3" s="30" t="s">
        <v>7</v>
      </c>
      <c r="O3" s="31" t="s">
        <v>8</v>
      </c>
      <c r="P3" s="31" t="s">
        <v>9</v>
      </c>
      <c r="Q3" s="32" t="s">
        <v>10</v>
      </c>
    </row>
    <row r="4" spans="1:17">
      <c r="F4" s="38" t="s">
        <v>11</v>
      </c>
      <c r="G4" s="2">
        <v>0.51</v>
      </c>
      <c r="H4" s="39">
        <v>0.61231340547945479</v>
      </c>
      <c r="I4" s="39">
        <v>60.314463482191783</v>
      </c>
      <c r="J4" s="40">
        <v>60.926776887671238</v>
      </c>
      <c r="M4" s="38" t="s">
        <v>12</v>
      </c>
      <c r="N4" s="2">
        <v>0.1178</v>
      </c>
      <c r="O4" s="39">
        <v>5.7144219178082191E-2</v>
      </c>
      <c r="P4" s="39">
        <v>0</v>
      </c>
      <c r="Q4" s="40">
        <v>5.7144219178082191E-2</v>
      </c>
    </row>
    <row r="5" spans="1:17">
      <c r="F5" s="38" t="s">
        <v>13</v>
      </c>
      <c r="G5" s="2">
        <v>0.53</v>
      </c>
      <c r="H5" s="39">
        <v>1.1240880314152077</v>
      </c>
      <c r="I5" s="39">
        <v>4.7958514794520557</v>
      </c>
      <c r="J5" s="40">
        <v>5.9199395108672634</v>
      </c>
      <c r="M5" s="38" t="s">
        <v>14</v>
      </c>
      <c r="N5" s="2">
        <v>0.35</v>
      </c>
      <c r="O5" s="39">
        <v>7.683036821917808</v>
      </c>
      <c r="P5" s="39">
        <v>0</v>
      </c>
      <c r="Q5" s="40">
        <v>7.683036821917808</v>
      </c>
    </row>
    <row r="6" spans="1:17">
      <c r="F6" s="38" t="s">
        <v>15</v>
      </c>
      <c r="G6" s="2">
        <v>0.39</v>
      </c>
      <c r="H6" s="39">
        <v>29.635870049802712</v>
      </c>
      <c r="I6" s="39">
        <v>0</v>
      </c>
      <c r="J6" s="40">
        <v>29.635870049802712</v>
      </c>
      <c r="M6" s="38" t="s">
        <v>16</v>
      </c>
      <c r="N6" s="2">
        <v>0.5</v>
      </c>
      <c r="O6" s="39">
        <v>1.5793655935917807</v>
      </c>
      <c r="P6" s="39">
        <v>1.8608647945205479</v>
      </c>
      <c r="Q6" s="40">
        <v>3.4402303881123286</v>
      </c>
    </row>
    <row r="7" spans="1:17">
      <c r="F7" s="38" t="s">
        <v>17</v>
      </c>
      <c r="G7" s="2">
        <v>0.74660000000000004</v>
      </c>
      <c r="H7" s="39">
        <v>0</v>
      </c>
      <c r="I7" s="39">
        <v>0.30537160821917808</v>
      </c>
      <c r="J7" s="40">
        <v>0.30537160821917808</v>
      </c>
      <c r="M7" s="38" t="s">
        <v>18</v>
      </c>
      <c r="N7" s="2">
        <v>0.41470000000000001</v>
      </c>
      <c r="O7" s="39">
        <v>6.5531160852739729</v>
      </c>
      <c r="P7" s="39">
        <v>1.2546278164383562</v>
      </c>
      <c r="Q7" s="40">
        <v>7.8077439017123291</v>
      </c>
    </row>
    <row r="8" spans="1:17">
      <c r="F8" s="38" t="s">
        <v>19</v>
      </c>
      <c r="G8" s="2">
        <v>0.7</v>
      </c>
      <c r="H8" s="39">
        <v>5.3131302575342466E-2</v>
      </c>
      <c r="I8" s="39">
        <v>0</v>
      </c>
      <c r="J8" s="40">
        <v>5.3131302575342466E-2</v>
      </c>
      <c r="M8" s="38" t="s">
        <v>20</v>
      </c>
      <c r="N8" s="2">
        <v>0.33</v>
      </c>
      <c r="O8" s="39">
        <v>0.16791398694693371</v>
      </c>
      <c r="P8" s="39">
        <v>1.3326895917808219</v>
      </c>
      <c r="Q8" s="40">
        <v>1.5006035787277556</v>
      </c>
    </row>
    <row r="9" spans="1:17">
      <c r="F9" s="38" t="s">
        <v>21</v>
      </c>
      <c r="G9" s="2">
        <v>0.45</v>
      </c>
      <c r="H9" s="39">
        <v>6.6405249444739738</v>
      </c>
      <c r="I9" s="39">
        <v>7.1830693972602742</v>
      </c>
      <c r="J9" s="40">
        <v>13.823594341734248</v>
      </c>
      <c r="M9" s="38" t="s">
        <v>22</v>
      </c>
      <c r="N9" s="2">
        <v>0.2535</v>
      </c>
      <c r="O9" s="39">
        <v>1.1643048493150658</v>
      </c>
      <c r="P9" s="39">
        <v>33.411585720547947</v>
      </c>
      <c r="Q9" s="40">
        <v>34.575890569863013</v>
      </c>
    </row>
    <row r="10" spans="1:17">
      <c r="F10" s="38" t="s">
        <v>23</v>
      </c>
      <c r="G10" s="2">
        <v>0.49199999999999999</v>
      </c>
      <c r="H10" s="39">
        <v>0</v>
      </c>
      <c r="I10" s="39">
        <v>0</v>
      </c>
      <c r="J10" s="40">
        <v>0</v>
      </c>
      <c r="M10" s="38" t="s">
        <v>24</v>
      </c>
      <c r="N10" s="2">
        <v>0.36170000000000002</v>
      </c>
      <c r="O10" s="39">
        <v>10.414993094526032</v>
      </c>
      <c r="P10" s="39">
        <v>37.641595246575342</v>
      </c>
      <c r="Q10" s="40">
        <v>48.056588341101374</v>
      </c>
    </row>
    <row r="11" spans="1:17">
      <c r="F11" s="38" t="s">
        <v>25</v>
      </c>
      <c r="G11" s="2">
        <v>0.74660000000000004</v>
      </c>
      <c r="H11" s="39">
        <v>0</v>
      </c>
      <c r="I11" s="39">
        <v>0</v>
      </c>
      <c r="J11" s="40">
        <v>0</v>
      </c>
      <c r="M11" s="38" t="s">
        <v>26</v>
      </c>
      <c r="N11" s="2">
        <v>0.3</v>
      </c>
      <c r="O11" s="39">
        <v>2.4783721860273944E-2</v>
      </c>
      <c r="P11" s="39">
        <v>0.21642475068493153</v>
      </c>
      <c r="Q11" s="40">
        <v>0.24120847254520547</v>
      </c>
    </row>
    <row r="12" spans="1:17">
      <c r="F12" s="38" t="s">
        <v>27</v>
      </c>
      <c r="G12" s="2">
        <v>0.58699999999999997</v>
      </c>
      <c r="H12" s="39">
        <v>5.0096070606109642</v>
      </c>
      <c r="I12" s="39">
        <v>28.338216772602738</v>
      </c>
      <c r="J12" s="40">
        <v>33.347823833213702</v>
      </c>
      <c r="M12" s="45" t="s">
        <v>28</v>
      </c>
      <c r="N12" s="6"/>
      <c r="O12" s="36">
        <v>27.64465837260995</v>
      </c>
      <c r="P12" s="36">
        <v>75.717787920547963</v>
      </c>
      <c r="Q12" s="46">
        <v>103.3624462931579</v>
      </c>
    </row>
    <row r="13" spans="1:17" ht="15" thickBot="1">
      <c r="F13" s="38" t="s">
        <v>29</v>
      </c>
      <c r="G13" s="2">
        <v>0.36609999999999998</v>
      </c>
      <c r="H13" s="39">
        <v>11.367503692075367</v>
      </c>
      <c r="I13" s="39">
        <v>0</v>
      </c>
      <c r="J13" s="40">
        <v>11.367503692075367</v>
      </c>
      <c r="M13" s="47" t="s">
        <v>30</v>
      </c>
      <c r="N13" s="35"/>
      <c r="O13" s="48">
        <v>670.5584478774108</v>
      </c>
      <c r="P13" s="48">
        <v>739.1462540507149</v>
      </c>
      <c r="Q13" s="49">
        <v>1409.7047019281263</v>
      </c>
    </row>
    <row r="14" spans="1:17">
      <c r="F14" s="38" t="s">
        <v>31</v>
      </c>
      <c r="G14" s="2">
        <v>0.36</v>
      </c>
      <c r="H14" s="39">
        <v>3.9325490039068494</v>
      </c>
      <c r="I14" s="39">
        <v>3.7340281534246569</v>
      </c>
      <c r="J14" s="40">
        <v>7.6665771573315062</v>
      </c>
    </row>
    <row r="15" spans="1:17">
      <c r="F15" s="38" t="s">
        <v>32</v>
      </c>
      <c r="G15" s="2">
        <v>0.51</v>
      </c>
      <c r="H15" s="39">
        <v>30.640212700855166</v>
      </c>
      <c r="I15" s="39">
        <v>49.955023594520547</v>
      </c>
      <c r="J15" s="40">
        <v>80.595236295375713</v>
      </c>
    </row>
    <row r="16" spans="1:17">
      <c r="F16" s="38" t="s">
        <v>33</v>
      </c>
      <c r="G16" s="2">
        <v>0.62</v>
      </c>
      <c r="H16" s="39">
        <v>0.22878621135890409</v>
      </c>
      <c r="I16" s="39">
        <v>0.59036676986301373</v>
      </c>
      <c r="J16" s="40">
        <v>0.81915298122191782</v>
      </c>
    </row>
    <row r="17" spans="6:10">
      <c r="F17" s="38" t="s">
        <v>34</v>
      </c>
      <c r="G17" s="2">
        <v>0.69499999999999995</v>
      </c>
      <c r="H17" s="39">
        <v>8.7935860018714784</v>
      </c>
      <c r="I17" s="39">
        <v>13.684731843835618</v>
      </c>
      <c r="J17" s="40">
        <v>22.478317845707096</v>
      </c>
    </row>
    <row r="18" spans="6:10">
      <c r="F18" s="38" t="s">
        <v>35</v>
      </c>
      <c r="G18" s="2">
        <v>0.34399999999999997</v>
      </c>
      <c r="H18" s="39">
        <v>12.51027846104785</v>
      </c>
      <c r="I18" s="39">
        <v>9.6006431863013688</v>
      </c>
      <c r="J18" s="40">
        <v>22.110921647349219</v>
      </c>
    </row>
    <row r="19" spans="6:10">
      <c r="F19" s="38" t="s">
        <v>36</v>
      </c>
      <c r="G19" s="2">
        <v>0.42499999999999999</v>
      </c>
      <c r="H19" s="39">
        <v>3.4667984737646229</v>
      </c>
      <c r="I19" s="39">
        <v>0.47480030410958901</v>
      </c>
      <c r="J19" s="40">
        <v>3.9415987778742121</v>
      </c>
    </row>
    <row r="20" spans="6:10">
      <c r="F20" s="38" t="s">
        <v>37</v>
      </c>
      <c r="G20" s="2">
        <v>0.46300000000000002</v>
      </c>
      <c r="H20" s="39">
        <v>50.540879443292745</v>
      </c>
      <c r="I20" s="39">
        <v>0</v>
      </c>
      <c r="J20" s="40">
        <v>50.540879443292745</v>
      </c>
    </row>
    <row r="21" spans="6:10">
      <c r="F21" s="38" t="s">
        <v>38</v>
      </c>
      <c r="G21" s="2">
        <v>0.42630000000000001</v>
      </c>
      <c r="H21" s="39">
        <v>298.71711164220335</v>
      </c>
      <c r="I21" s="39">
        <v>11.54966124109589</v>
      </c>
      <c r="J21" s="40">
        <v>310.26677288329927</v>
      </c>
    </row>
    <row r="22" spans="6:10">
      <c r="F22" s="38" t="s">
        <v>39</v>
      </c>
      <c r="G22" s="2">
        <v>0.54820000000000002</v>
      </c>
      <c r="H22" s="39">
        <v>5.9801822670408686</v>
      </c>
      <c r="I22" s="39">
        <v>9.3418439972602751</v>
      </c>
      <c r="J22" s="40">
        <v>15.322026264301144</v>
      </c>
    </row>
    <row r="23" spans="6:10">
      <c r="F23" s="38" t="s">
        <v>40</v>
      </c>
      <c r="G23" s="2">
        <v>0.39550000000000002</v>
      </c>
      <c r="H23" s="39">
        <v>3.1134227892480801</v>
      </c>
      <c r="I23" s="39">
        <v>16.755870202739725</v>
      </c>
      <c r="J23" s="40">
        <v>19.869292991987805</v>
      </c>
    </row>
    <row r="24" spans="6:10">
      <c r="F24" s="38" t="s">
        <v>41</v>
      </c>
      <c r="G24" s="2">
        <v>0.51</v>
      </c>
      <c r="H24" s="39">
        <v>8.6511686300900035</v>
      </c>
      <c r="I24" s="39">
        <v>13.136914224657533</v>
      </c>
      <c r="J24" s="40">
        <v>21.788082854747536</v>
      </c>
    </row>
    <row r="25" spans="6:10">
      <c r="F25" s="38" t="s">
        <v>42</v>
      </c>
      <c r="G25" s="2">
        <v>0.43969999999999998</v>
      </c>
      <c r="H25" s="39">
        <v>2.8735832607529153</v>
      </c>
      <c r="I25" s="39">
        <v>6.0947618164383561</v>
      </c>
      <c r="J25" s="40">
        <v>8.9683450771912714</v>
      </c>
    </row>
    <row r="26" spans="6:10">
      <c r="F26" s="38" t="s">
        <v>43</v>
      </c>
      <c r="G26" s="2">
        <v>0.64</v>
      </c>
      <c r="H26" s="39">
        <v>1.4179892961718357</v>
      </c>
      <c r="I26" s="39">
        <v>0.47041195890410958</v>
      </c>
      <c r="J26" s="40">
        <v>1.8884012550759453</v>
      </c>
    </row>
    <row r="27" spans="6:10">
      <c r="F27" s="38" t="s">
        <v>44</v>
      </c>
      <c r="G27" s="2">
        <v>0.27500000000000002</v>
      </c>
      <c r="H27" s="39">
        <v>2.3748632721857286</v>
      </c>
      <c r="I27" s="39">
        <v>5.2387090301369863</v>
      </c>
      <c r="J27" s="40">
        <v>7.6135723023227149</v>
      </c>
    </row>
    <row r="28" spans="6:10">
      <c r="F28" s="38" t="s">
        <v>45</v>
      </c>
      <c r="G28" s="2">
        <v>0.39100000000000001</v>
      </c>
      <c r="H28" s="39">
        <v>0.95349685216629054</v>
      </c>
      <c r="I28" s="39">
        <v>1.4314094876712329</v>
      </c>
      <c r="J28" s="40">
        <v>2.3849063398375234</v>
      </c>
    </row>
    <row r="29" spans="6:10">
      <c r="F29" s="38" t="s">
        <v>46</v>
      </c>
      <c r="G29" s="2">
        <v>0.49299999999999999</v>
      </c>
      <c r="H29" s="39">
        <v>31.323547695043686</v>
      </c>
      <c r="I29" s="39">
        <v>71.631399183561655</v>
      </c>
      <c r="J29" s="40">
        <v>102.95494687860534</v>
      </c>
    </row>
    <row r="30" spans="6:10">
      <c r="F30" s="38" t="s">
        <v>47</v>
      </c>
      <c r="G30" s="2">
        <v>0.6</v>
      </c>
      <c r="H30" s="39">
        <v>0.502090805890411</v>
      </c>
      <c r="I30" s="39">
        <v>0.2455713205479452</v>
      </c>
      <c r="J30" s="40">
        <v>0.74766212643835617</v>
      </c>
    </row>
    <row r="31" spans="6:10">
      <c r="F31" s="38" t="s">
        <v>48</v>
      </c>
      <c r="G31" s="2">
        <v>0.74660000000000004</v>
      </c>
      <c r="H31" s="39">
        <v>0.65321917990864653</v>
      </c>
      <c r="I31" s="39">
        <v>0.50676398630136987</v>
      </c>
      <c r="J31" s="40">
        <v>1.1599831662100164</v>
      </c>
    </row>
    <row r="32" spans="6:10">
      <c r="F32" s="38" t="s">
        <v>49</v>
      </c>
      <c r="G32" s="2">
        <v>0.58350000000000002</v>
      </c>
      <c r="H32" s="39">
        <v>0.91527778329314913</v>
      </c>
      <c r="I32" s="39">
        <v>4.5886962054794527</v>
      </c>
      <c r="J32" s="40">
        <v>5.5039739887726018</v>
      </c>
    </row>
    <row r="33" spans="6:10">
      <c r="F33" s="38" t="s">
        <v>50</v>
      </c>
      <c r="G33" s="2">
        <v>0.59599999999999997</v>
      </c>
      <c r="H33" s="39">
        <v>0.12785311459178073</v>
      </c>
      <c r="I33" s="39">
        <v>0.95601918082191784</v>
      </c>
      <c r="J33" s="40">
        <v>1.0838722954136986</v>
      </c>
    </row>
    <row r="34" spans="6:10">
      <c r="F34" s="38" t="s">
        <v>51</v>
      </c>
      <c r="G34" s="2">
        <v>0.33279999999999998</v>
      </c>
      <c r="H34" s="39">
        <v>28.885237129387338</v>
      </c>
      <c r="I34" s="39">
        <v>0</v>
      </c>
      <c r="J34" s="40">
        <v>28.885237129387338</v>
      </c>
    </row>
    <row r="35" spans="6:10">
      <c r="F35" s="38" t="s">
        <v>52</v>
      </c>
      <c r="G35" s="2">
        <v>0.3679</v>
      </c>
      <c r="H35" s="39">
        <v>4.5751314001063541</v>
      </c>
      <c r="I35" s="39">
        <v>26.164585645235444</v>
      </c>
      <c r="J35" s="40">
        <v>30.739717045341798</v>
      </c>
    </row>
    <row r="36" spans="6:10">
      <c r="F36" s="38" t="s">
        <v>53</v>
      </c>
      <c r="G36" s="2">
        <v>0.4017</v>
      </c>
      <c r="H36" s="39">
        <v>6.4508892382019196</v>
      </c>
      <c r="I36" s="39">
        <v>3.4590459999999998</v>
      </c>
      <c r="J36" s="40">
        <v>9.9099352382019195</v>
      </c>
    </row>
    <row r="37" spans="6:10">
      <c r="F37" s="38" t="s">
        <v>54</v>
      </c>
      <c r="G37" s="2">
        <v>0.17</v>
      </c>
      <c r="H37" s="39">
        <v>1.1539246867526083</v>
      </c>
      <c r="I37" s="39">
        <v>7.3684920547945204E-2</v>
      </c>
      <c r="J37" s="40">
        <v>1.2276096073005536</v>
      </c>
    </row>
    <row r="38" spans="6:10">
      <c r="F38" s="38" t="s">
        <v>55</v>
      </c>
      <c r="G38" s="2">
        <v>0.29249999999999998</v>
      </c>
      <c r="H38" s="39">
        <v>2.25067450283488</v>
      </c>
      <c r="I38" s="39">
        <v>0.76446409589041087</v>
      </c>
      <c r="J38" s="40">
        <v>3.015138598725291</v>
      </c>
    </row>
    <row r="39" spans="6:10">
      <c r="F39" s="38" t="s">
        <v>56</v>
      </c>
      <c r="G39" s="2">
        <v>0.56999999999999995</v>
      </c>
      <c r="H39" s="39">
        <v>4.4404152671178059</v>
      </c>
      <c r="I39" s="39">
        <v>0</v>
      </c>
      <c r="J39" s="40">
        <v>4.4404152671178059</v>
      </c>
    </row>
    <row r="40" spans="6:10">
      <c r="F40" s="38" t="s">
        <v>57</v>
      </c>
      <c r="G40" s="2">
        <v>0.28029999999999999</v>
      </c>
      <c r="H40" s="39">
        <v>0.33922544352436712</v>
      </c>
      <c r="I40" s="39">
        <v>0</v>
      </c>
      <c r="J40" s="40">
        <v>0.33922544352436712</v>
      </c>
    </row>
    <row r="41" spans="6:10">
      <c r="F41" s="38" t="s">
        <v>58</v>
      </c>
      <c r="G41" s="2">
        <v>0.41499999999999998</v>
      </c>
      <c r="H41" s="39">
        <v>5.6098859770676981</v>
      </c>
      <c r="I41" s="39">
        <v>0.49815509315068496</v>
      </c>
      <c r="J41" s="40">
        <v>6.1080410702183832</v>
      </c>
    </row>
    <row r="42" spans="6:10">
      <c r="F42" s="38" t="s">
        <v>59</v>
      </c>
      <c r="G42" s="2">
        <v>0.59099999999999997</v>
      </c>
      <c r="H42" s="39">
        <v>6.852613584177865</v>
      </c>
      <c r="I42" s="39">
        <v>0</v>
      </c>
      <c r="J42" s="40">
        <v>6.852613584177865</v>
      </c>
    </row>
    <row r="43" spans="6:10">
      <c r="F43" s="38" t="s">
        <v>60</v>
      </c>
      <c r="G43" s="2">
        <v>0.30549999999999999</v>
      </c>
      <c r="H43" s="39">
        <v>6.1108625437241528</v>
      </c>
      <c r="I43" s="39">
        <v>208.93994104383563</v>
      </c>
      <c r="J43" s="40">
        <v>215.05080358755978</v>
      </c>
    </row>
    <row r="44" spans="6:10">
      <c r="F44" s="38" t="s">
        <v>61</v>
      </c>
      <c r="G44" s="2">
        <v>0.30549999999999999</v>
      </c>
      <c r="H44" s="39">
        <v>7.7262906579873096</v>
      </c>
      <c r="I44" s="39">
        <v>0</v>
      </c>
      <c r="J44" s="40">
        <v>7.7262906579873096</v>
      </c>
    </row>
    <row r="45" spans="6:10">
      <c r="F45" s="38" t="s">
        <v>62</v>
      </c>
      <c r="G45" s="2">
        <v>0.5</v>
      </c>
      <c r="H45" s="39">
        <v>0.19602162060165207</v>
      </c>
      <c r="I45" s="39">
        <v>1.5595838712328767</v>
      </c>
      <c r="J45" s="40">
        <v>1.7556054918345287</v>
      </c>
    </row>
    <row r="46" spans="6:10">
      <c r="F46" s="38" t="s">
        <v>63</v>
      </c>
      <c r="G46" s="2">
        <v>0.36299999999999999</v>
      </c>
      <c r="H46" s="39">
        <v>5.9635995606250098</v>
      </c>
      <c r="I46" s="39">
        <v>17.962309967123286</v>
      </c>
      <c r="J46" s="40">
        <v>23.925909527748296</v>
      </c>
    </row>
    <row r="47" spans="6:10">
      <c r="F47" s="38" t="s">
        <v>64</v>
      </c>
      <c r="G47" s="2">
        <v>0.63949999999999996</v>
      </c>
      <c r="H47" s="39">
        <v>1.3881344189658109</v>
      </c>
      <c r="I47" s="39">
        <v>0</v>
      </c>
      <c r="J47" s="40">
        <v>1.3881344189658109</v>
      </c>
    </row>
    <row r="48" spans="6:10">
      <c r="F48" s="38" t="s">
        <v>65</v>
      </c>
      <c r="G48" s="2">
        <v>0.38440000000000002</v>
      </c>
      <c r="H48" s="39">
        <v>0.72193473885184367</v>
      </c>
      <c r="I48" s="39">
        <v>0.69205247397260272</v>
      </c>
      <c r="J48" s="40">
        <v>1.4139872128244464</v>
      </c>
    </row>
    <row r="49" spans="6:10">
      <c r="F49" s="38" t="s">
        <v>66</v>
      </c>
      <c r="G49" s="2">
        <v>0.66779999999999995</v>
      </c>
      <c r="H49" s="39">
        <v>0.85649872093531432</v>
      </c>
      <c r="I49" s="39">
        <v>6.2808798794520539</v>
      </c>
      <c r="J49" s="40">
        <v>7.1373786003873683</v>
      </c>
    </row>
    <row r="50" spans="6:10">
      <c r="F50" s="38" t="s">
        <v>67</v>
      </c>
      <c r="G50" s="2">
        <v>0.5927</v>
      </c>
      <c r="H50" s="39">
        <v>1.6423585452413862</v>
      </c>
      <c r="I50" s="39">
        <v>9.0391780821917816E-2</v>
      </c>
      <c r="J50" s="40">
        <v>1.7327503260633041</v>
      </c>
    </row>
    <row r="51" spans="6:10">
      <c r="F51" s="38" t="s">
        <v>68</v>
      </c>
      <c r="G51" s="2">
        <v>0.41499999999999998</v>
      </c>
      <c r="H51" s="39">
        <v>6.8041645565328794</v>
      </c>
      <c r="I51" s="39">
        <v>0</v>
      </c>
      <c r="J51" s="40">
        <v>6.8041645565328794</v>
      </c>
    </row>
    <row r="52" spans="6:10">
      <c r="F52" s="38" t="s">
        <v>69</v>
      </c>
      <c r="G52" s="2">
        <v>0.53200000000000003</v>
      </c>
      <c r="H52" s="39">
        <v>10.475051640046821</v>
      </c>
      <c r="I52" s="39">
        <v>46.047977602739728</v>
      </c>
      <c r="J52" s="40">
        <v>56.523029242786549</v>
      </c>
    </row>
    <row r="53" spans="6:10">
      <c r="F53" s="38" t="s">
        <v>70</v>
      </c>
      <c r="G53" s="2">
        <v>0.35010000000000002</v>
      </c>
      <c r="H53" s="39">
        <v>18.3109399010008</v>
      </c>
      <c r="I53" s="39">
        <v>29.970795328767124</v>
      </c>
      <c r="J53" s="40">
        <v>48.281735229767925</v>
      </c>
    </row>
    <row r="54" spans="6:10" ht="15" thickBot="1">
      <c r="F54" s="41" t="s">
        <v>71</v>
      </c>
      <c r="G54" s="42"/>
      <c r="H54" s="43">
        <v>642.91378950480089</v>
      </c>
      <c r="I54" s="43">
        <v>663.42846613016695</v>
      </c>
      <c r="J54" s="44">
        <v>1306.3422556349683</v>
      </c>
    </row>
    <row r="55" spans="6:10" ht="24.6">
      <c r="F55" s="8" t="s">
        <v>72</v>
      </c>
      <c r="G55" s="1"/>
    </row>
  </sheetData>
  <pageMargins left="0.7" right="0.7" top="0.75" bottom="0.75" header="0.3" footer="0.3"/>
  <customProperties>
    <customPr name="_pios_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F2160-7AC6-4AA7-B2B8-8AB1841ED306}">
  <dimension ref="A1:AA69"/>
  <sheetViews>
    <sheetView workbookViewId="0">
      <selection activeCell="C61" sqref="C61"/>
    </sheetView>
  </sheetViews>
  <sheetFormatPr defaultRowHeight="14.45"/>
  <cols>
    <col min="1" max="1" width="11" style="9" customWidth="1"/>
    <col min="2" max="2" width="29.28515625" style="9" customWidth="1"/>
    <col min="3" max="3" width="32.5703125" customWidth="1"/>
    <col min="4" max="4" width="13" customWidth="1"/>
    <col min="5" max="5" width="24.85546875" style="1" customWidth="1"/>
    <col min="6" max="6" width="13.28515625" customWidth="1"/>
    <col min="7" max="7" width="8.5703125" bestFit="1" customWidth="1"/>
    <col min="8" max="8" width="7.140625" customWidth="1"/>
    <col min="9" max="9" width="80.42578125" style="1" customWidth="1"/>
    <col min="10" max="10" width="22.140625" bestFit="1" customWidth="1"/>
    <col min="11" max="11" width="12.5703125" bestFit="1" customWidth="1"/>
    <col min="13" max="13" width="7.85546875" customWidth="1"/>
    <col min="14" max="14" width="7.140625" customWidth="1"/>
    <col min="15" max="15" width="19.7109375" style="10" customWidth="1"/>
    <col min="16" max="16" width="5.85546875" style="10" customWidth="1"/>
  </cols>
  <sheetData>
    <row r="1" spans="1:27" ht="21.6" thickBot="1">
      <c r="A1" s="78" t="s">
        <v>73</v>
      </c>
      <c r="B1" s="80"/>
      <c r="I1" s="12"/>
      <c r="T1" s="15"/>
    </row>
    <row r="2" spans="1:27" ht="21">
      <c r="A2" s="78" t="s">
        <v>74</v>
      </c>
      <c r="B2" s="80"/>
      <c r="C2" s="27" t="s">
        <v>2</v>
      </c>
      <c r="D2" s="28"/>
      <c r="E2" s="28" t="s">
        <v>3</v>
      </c>
      <c r="F2" s="89" t="s">
        <v>4</v>
      </c>
      <c r="G2" s="90"/>
      <c r="H2" s="91"/>
      <c r="J2" s="20"/>
      <c r="K2" s="20"/>
      <c r="L2" s="92"/>
      <c r="M2" s="93"/>
      <c r="N2" s="93"/>
    </row>
    <row r="3" spans="1:27">
      <c r="C3" s="29" t="s">
        <v>6</v>
      </c>
      <c r="D3" s="30" t="s">
        <v>75</v>
      </c>
      <c r="E3" s="30" t="s">
        <v>7</v>
      </c>
      <c r="F3" s="31" t="s">
        <v>8</v>
      </c>
      <c r="G3" s="31" t="s">
        <v>9</v>
      </c>
      <c r="H3" s="32" t="s">
        <v>10</v>
      </c>
      <c r="J3" s="20"/>
      <c r="K3" s="20"/>
      <c r="L3" s="21"/>
      <c r="M3" s="21"/>
      <c r="N3" s="21"/>
    </row>
    <row r="4" spans="1:27">
      <c r="A4" s="13"/>
      <c r="C4" s="38" t="s">
        <v>76</v>
      </c>
      <c r="D4" s="11" t="s">
        <v>77</v>
      </c>
      <c r="E4" s="2">
        <v>0.4</v>
      </c>
      <c r="F4" s="68">
        <v>1.4248053725916434</v>
      </c>
      <c r="G4" s="68">
        <v>0</v>
      </c>
      <c r="H4" s="69">
        <v>1.4248053725916434</v>
      </c>
      <c r="J4" s="3"/>
      <c r="K4" s="2"/>
      <c r="L4" s="19"/>
      <c r="M4" s="19"/>
      <c r="N4" s="19"/>
      <c r="P4" s="14"/>
      <c r="T4" s="18"/>
      <c r="V4" s="17"/>
      <c r="Y4" s="17" t="e">
        <f>SUMIF(#REF!,B4,#REF!)-(E4*100)</f>
        <v>#REF!</v>
      </c>
      <c r="AA4" s="17" t="e">
        <f>SUMIF(#REF!,O4,#REF!)-(K4*100)</f>
        <v>#REF!</v>
      </c>
    </row>
    <row r="5" spans="1:27">
      <c r="A5" s="13"/>
      <c r="C5" s="38" t="s">
        <v>78</v>
      </c>
      <c r="D5" s="11" t="s">
        <v>79</v>
      </c>
      <c r="E5" s="2">
        <v>1</v>
      </c>
      <c r="F5" s="68">
        <v>0.17646817514324112</v>
      </c>
      <c r="G5" s="68">
        <v>0</v>
      </c>
      <c r="H5" s="69">
        <v>0.17646817514324112</v>
      </c>
      <c r="J5" s="3"/>
      <c r="K5" s="2"/>
      <c r="L5" s="19"/>
      <c r="M5" s="19"/>
      <c r="N5" s="19"/>
      <c r="P5" s="14"/>
      <c r="T5" s="18"/>
      <c r="V5" s="17"/>
      <c r="Y5" s="17" t="e">
        <f>SUMIF(#REF!,B5,#REF!)-(E5*100)</f>
        <v>#REF!</v>
      </c>
      <c r="AA5" s="17" t="e">
        <f>SUMIF(#REF!,O5,#REF!)-(K5*100)</f>
        <v>#REF!</v>
      </c>
    </row>
    <row r="6" spans="1:27">
      <c r="A6" s="13"/>
      <c r="C6" s="38" t="s">
        <v>80</v>
      </c>
      <c r="D6" s="11" t="s">
        <v>79</v>
      </c>
      <c r="E6" s="2">
        <v>0.65100000000000002</v>
      </c>
      <c r="F6" s="68">
        <v>16.972588733281928</v>
      </c>
      <c r="G6" s="68">
        <v>0</v>
      </c>
      <c r="H6" s="69">
        <v>16.972588733281928</v>
      </c>
      <c r="J6" s="3"/>
      <c r="K6" s="2"/>
      <c r="L6" s="19"/>
      <c r="M6" s="19"/>
      <c r="N6" s="19"/>
      <c r="P6" s="14"/>
      <c r="T6" s="18"/>
      <c r="V6" s="17"/>
      <c r="Y6" s="17" t="e">
        <f>SUMIF(#REF!,B6,#REF!)-(E6*100)</f>
        <v>#REF!</v>
      </c>
      <c r="AA6" s="17" t="e">
        <f>SUMIF(#REF!,O6,#REF!)-(K6*100)</f>
        <v>#REF!</v>
      </c>
    </row>
    <row r="7" spans="1:27">
      <c r="A7" s="13"/>
      <c r="C7" s="38" t="s">
        <v>81</v>
      </c>
      <c r="D7" s="11" t="s">
        <v>77</v>
      </c>
      <c r="E7" s="2">
        <v>0.6</v>
      </c>
      <c r="F7" s="39">
        <v>38.509841089250386</v>
      </c>
      <c r="G7" s="39">
        <v>0</v>
      </c>
      <c r="H7" s="40">
        <v>38.509841089250386</v>
      </c>
      <c r="J7" s="3"/>
      <c r="K7" s="2"/>
      <c r="L7" s="19"/>
      <c r="M7" s="19"/>
      <c r="N7" s="19"/>
      <c r="P7" s="14"/>
      <c r="T7" s="18"/>
      <c r="V7" s="17"/>
      <c r="Y7" s="17" t="e">
        <f>SUMIF(#REF!,B7,#REF!)-(E7*100)</f>
        <v>#REF!</v>
      </c>
      <c r="AA7" s="17" t="e">
        <f>SUMIF(#REF!,O7,#REF!)-(K7*100)</f>
        <v>#REF!</v>
      </c>
    </row>
    <row r="8" spans="1:27">
      <c r="A8" s="13"/>
      <c r="C8" s="38" t="s">
        <v>82</v>
      </c>
      <c r="D8" s="11" t="s">
        <v>79</v>
      </c>
      <c r="E8" s="2">
        <v>0.14499999999999999</v>
      </c>
      <c r="F8" s="68">
        <v>2.3324825663391118</v>
      </c>
      <c r="G8" s="68">
        <v>1.2939494356164392</v>
      </c>
      <c r="H8" s="69">
        <v>3.6264320019555507</v>
      </c>
      <c r="J8" s="3"/>
      <c r="K8" s="2"/>
      <c r="L8" s="19"/>
      <c r="M8" s="19"/>
      <c r="N8" s="19"/>
      <c r="P8" s="14"/>
      <c r="T8" s="18"/>
      <c r="V8" s="17"/>
      <c r="Y8" s="17" t="e">
        <f>SUMIF(#REF!,B8,#REF!)-(#REF!*100)</f>
        <v>#REF!</v>
      </c>
      <c r="AA8" s="17" t="e">
        <f>SUMIF(#REF!,O8,#REF!)-(K8*100)</f>
        <v>#REF!</v>
      </c>
    </row>
    <row r="9" spans="1:27">
      <c r="A9" s="13"/>
      <c r="C9" s="38" t="s">
        <v>83</v>
      </c>
      <c r="D9" s="11" t="s">
        <v>79</v>
      </c>
      <c r="E9" s="2">
        <v>0.38</v>
      </c>
      <c r="F9" s="68">
        <v>0.71367024267101398</v>
      </c>
      <c r="G9" s="68">
        <v>0.68399285205479499</v>
      </c>
      <c r="H9" s="69">
        <v>1.3976630947258091</v>
      </c>
      <c r="J9" s="3"/>
      <c r="K9" s="2"/>
      <c r="L9" s="19"/>
      <c r="M9" s="19"/>
      <c r="N9" s="19"/>
      <c r="P9" s="14"/>
      <c r="T9" s="18"/>
      <c r="V9" s="17"/>
      <c r="Y9" s="17" t="e">
        <f>SUMIF(#REF!,B9,#REF!)-(E8*100)</f>
        <v>#REF!</v>
      </c>
      <c r="AA9" s="17" t="e">
        <f>SUMIF(#REF!,O9,#REF!)-(K9*100)</f>
        <v>#REF!</v>
      </c>
    </row>
    <row r="10" spans="1:27">
      <c r="A10" s="13"/>
      <c r="C10" s="41" t="s">
        <v>71</v>
      </c>
      <c r="D10" s="51"/>
      <c r="E10" s="42"/>
      <c r="F10" s="52">
        <f>SUM(F4:F9)</f>
        <v>60.129856179277326</v>
      </c>
      <c r="G10" s="52">
        <f>SUM(G4:G9)</f>
        <v>1.977942287671234</v>
      </c>
      <c r="H10" s="53">
        <f>SUM(H4:H9)</f>
        <v>62.107798466948559</v>
      </c>
      <c r="J10" s="20"/>
      <c r="K10" s="20"/>
      <c r="L10" s="21"/>
      <c r="M10" s="21"/>
      <c r="N10" s="20"/>
      <c r="O10" s="20"/>
      <c r="P10" s="14"/>
      <c r="T10" s="18"/>
      <c r="V10" s="17"/>
      <c r="Y10" s="17" t="e">
        <f>SUMIF(#REF!,B10,#REF!)-(E9*100)</f>
        <v>#REF!</v>
      </c>
      <c r="AA10" s="17" t="e">
        <f>SUMIF(#REF!,O10,#REF!)-(K10*100)</f>
        <v>#REF!</v>
      </c>
    </row>
    <row r="11" spans="1:27" ht="15" thickBot="1">
      <c r="A11" s="13"/>
      <c r="J11" s="3"/>
      <c r="K11" s="2"/>
      <c r="L11" s="19"/>
      <c r="M11" s="19"/>
      <c r="N11" s="3"/>
      <c r="O11" s="2"/>
      <c r="P11" s="14"/>
      <c r="T11" s="18"/>
      <c r="V11" s="17"/>
      <c r="Y11" s="17" t="e">
        <f>SUMIF(#REF!,B11,#REF!)-(E10*100)</f>
        <v>#REF!</v>
      </c>
      <c r="AA11" s="17" t="e">
        <f>SUMIF(#REF!,O11,#REF!)-(K11*100)</f>
        <v>#REF!</v>
      </c>
    </row>
    <row r="12" spans="1:27">
      <c r="A12" s="13"/>
      <c r="C12" s="54" t="s">
        <v>84</v>
      </c>
      <c r="D12" s="55"/>
      <c r="E12" s="55" t="s">
        <v>3</v>
      </c>
      <c r="F12" s="94" t="s">
        <v>4</v>
      </c>
      <c r="G12" s="94"/>
      <c r="H12" s="95"/>
      <c r="J12" s="3"/>
      <c r="K12" s="2"/>
      <c r="L12" s="19"/>
      <c r="M12" s="19"/>
      <c r="N12" s="3"/>
      <c r="O12" s="2"/>
      <c r="T12" s="18"/>
      <c r="Y12" s="17" t="e">
        <f>SUMIF(#REF!,B12,#REF!)-(E12*100)</f>
        <v>#REF!</v>
      </c>
    </row>
    <row r="13" spans="1:27">
      <c r="A13" s="13"/>
      <c r="C13" s="56" t="s">
        <v>6</v>
      </c>
      <c r="D13" s="81"/>
      <c r="E13" s="81" t="s">
        <v>7</v>
      </c>
      <c r="F13" s="82" t="s">
        <v>8</v>
      </c>
      <c r="G13" s="82" t="s">
        <v>9</v>
      </c>
      <c r="H13" s="57" t="s">
        <v>10</v>
      </c>
      <c r="J13" s="20"/>
      <c r="K13" s="20"/>
      <c r="L13" s="21"/>
      <c r="M13" s="21"/>
      <c r="N13" s="20"/>
      <c r="O13" s="20"/>
      <c r="T13" s="18"/>
      <c r="Y13" s="17" t="e">
        <f>SUMIF(#REF!,B13,#REF!)-(E13*100)</f>
        <v>#REF!</v>
      </c>
    </row>
    <row r="14" spans="1:27">
      <c r="A14" s="13"/>
      <c r="C14" s="38" t="s">
        <v>85</v>
      </c>
      <c r="D14" s="11" t="s">
        <v>79</v>
      </c>
      <c r="E14" s="83">
        <v>0.5</v>
      </c>
      <c r="F14" s="84">
        <v>4.0455038061762414</v>
      </c>
      <c r="G14" s="84">
        <v>2.3371642082743151</v>
      </c>
      <c r="H14" s="67">
        <v>6.3826680144505596</v>
      </c>
      <c r="T14" s="18"/>
      <c r="Y14" s="17"/>
    </row>
    <row r="15" spans="1:27">
      <c r="A15" s="13"/>
      <c r="C15" s="33" t="s">
        <v>86</v>
      </c>
      <c r="D15" s="11" t="s">
        <v>87</v>
      </c>
      <c r="E15" s="58">
        <v>0.12</v>
      </c>
      <c r="F15" s="59">
        <v>9.4654869613212931</v>
      </c>
      <c r="G15" s="59"/>
      <c r="H15" s="60">
        <v>9.4654869613212931</v>
      </c>
      <c r="T15" s="18"/>
      <c r="Y15" s="17"/>
    </row>
    <row r="16" spans="1:27">
      <c r="A16" s="13"/>
      <c r="C16" s="33" t="s">
        <v>88</v>
      </c>
      <c r="D16" s="11" t="s">
        <v>87</v>
      </c>
      <c r="E16" s="58">
        <v>0.12</v>
      </c>
      <c r="F16" s="59">
        <v>6.2935036375762339</v>
      </c>
      <c r="G16" s="59"/>
      <c r="H16" s="60">
        <v>6.2935036375762339</v>
      </c>
      <c r="T16" s="18"/>
      <c r="Y16" s="17"/>
    </row>
    <row r="17" spans="1:25">
      <c r="A17" s="13"/>
      <c r="C17" s="33" t="s">
        <v>89</v>
      </c>
      <c r="D17" s="11" t="s">
        <v>87</v>
      </c>
      <c r="E17" s="58">
        <v>0.12</v>
      </c>
      <c r="F17" s="59">
        <v>3.1333696280109606</v>
      </c>
      <c r="G17" s="59"/>
      <c r="H17" s="60">
        <v>3.1333696280109606</v>
      </c>
      <c r="T17" s="18"/>
      <c r="Y17" s="17"/>
    </row>
    <row r="18" spans="1:25">
      <c r="A18" s="13"/>
      <c r="C18" s="33" t="s">
        <v>90</v>
      </c>
      <c r="D18" s="11" t="s">
        <v>87</v>
      </c>
      <c r="E18" s="58">
        <v>0.12</v>
      </c>
      <c r="F18" s="59">
        <v>2.6479313082544529</v>
      </c>
      <c r="G18" s="59"/>
      <c r="H18" s="60">
        <v>2.6479313082544529</v>
      </c>
      <c r="T18" s="18"/>
      <c r="Y18" s="17"/>
    </row>
    <row r="19" spans="1:25">
      <c r="A19" s="13"/>
      <c r="C19" s="33" t="s">
        <v>91</v>
      </c>
      <c r="D19" s="11" t="s">
        <v>87</v>
      </c>
      <c r="E19" s="58">
        <v>0.222</v>
      </c>
      <c r="F19" s="59">
        <v>15.324218028765747</v>
      </c>
      <c r="G19" s="59"/>
      <c r="H19" s="60">
        <v>15.324218028765747</v>
      </c>
      <c r="T19" s="18"/>
      <c r="Y19" s="17"/>
    </row>
    <row r="20" spans="1:25">
      <c r="A20" s="13"/>
      <c r="C20" s="33" t="s">
        <v>92</v>
      </c>
      <c r="D20" s="11" t="s">
        <v>87</v>
      </c>
      <c r="E20" s="58">
        <v>0.222</v>
      </c>
      <c r="F20" s="59">
        <v>28.289296508439602</v>
      </c>
      <c r="G20" s="59"/>
      <c r="H20" s="60">
        <v>28.289296508439602</v>
      </c>
      <c r="T20" s="18"/>
      <c r="Y20" s="17"/>
    </row>
    <row r="21" spans="1:25">
      <c r="A21" s="13"/>
      <c r="C21" s="33" t="s">
        <v>93</v>
      </c>
      <c r="D21" s="11" t="s">
        <v>87</v>
      </c>
      <c r="E21" s="58">
        <v>0.222</v>
      </c>
      <c r="F21" s="59">
        <v>5.7093447772785613</v>
      </c>
      <c r="G21" s="59"/>
      <c r="H21" s="60">
        <v>5.7093447772785613</v>
      </c>
      <c r="T21" s="18"/>
      <c r="Y21" s="17"/>
    </row>
    <row r="22" spans="1:25">
      <c r="A22" s="13"/>
      <c r="C22" s="33" t="s">
        <v>94</v>
      </c>
      <c r="D22" s="11" t="s">
        <v>87</v>
      </c>
      <c r="E22" s="58">
        <v>0.222</v>
      </c>
      <c r="F22" s="59">
        <v>15.411848159179797</v>
      </c>
      <c r="G22" s="59"/>
      <c r="H22" s="60">
        <v>15.411848159179797</v>
      </c>
      <c r="T22" s="18"/>
      <c r="Y22" s="17"/>
    </row>
    <row r="23" spans="1:25">
      <c r="A23" s="13"/>
      <c r="C23" s="33" t="s">
        <v>95</v>
      </c>
      <c r="D23" s="11" t="s">
        <v>87</v>
      </c>
      <c r="E23" s="58">
        <v>0.222</v>
      </c>
      <c r="F23" s="59">
        <v>6.4253776002884164</v>
      </c>
      <c r="G23" s="59"/>
      <c r="H23" s="60">
        <v>6.4253776002884164</v>
      </c>
      <c r="T23" s="18"/>
      <c r="Y23" s="17"/>
    </row>
    <row r="24" spans="1:25">
      <c r="A24" s="13"/>
      <c r="C24" s="33" t="s">
        <v>96</v>
      </c>
      <c r="D24" s="11" t="s">
        <v>87</v>
      </c>
      <c r="E24" s="58">
        <v>0.222</v>
      </c>
      <c r="F24" s="59">
        <v>6.7678049718666458</v>
      </c>
      <c r="G24" s="59"/>
      <c r="H24" s="60">
        <v>6.7678049718666458</v>
      </c>
      <c r="T24" s="18"/>
      <c r="Y24" s="17"/>
    </row>
    <row r="25" spans="1:25">
      <c r="A25" s="13"/>
      <c r="C25" s="33" t="s">
        <v>97</v>
      </c>
      <c r="D25" s="11" t="s">
        <v>98</v>
      </c>
      <c r="E25" s="58">
        <v>0.5</v>
      </c>
      <c r="F25" s="59">
        <v>1.983748456698305</v>
      </c>
      <c r="G25" s="59">
        <v>0.39004847759568212</v>
      </c>
      <c r="H25" s="60">
        <v>2.3737969342939871</v>
      </c>
      <c r="T25" s="18"/>
      <c r="Y25" s="17"/>
    </row>
    <row r="26" spans="1:25">
      <c r="A26" s="13"/>
      <c r="C26" s="33" t="s">
        <v>99</v>
      </c>
      <c r="D26" s="11" t="s">
        <v>98</v>
      </c>
      <c r="E26" s="58">
        <v>0.3</v>
      </c>
      <c r="F26" s="59">
        <v>18.2</v>
      </c>
      <c r="G26" s="59">
        <v>3.9064730275624515</v>
      </c>
      <c r="H26" s="60">
        <v>22.130929499084285</v>
      </c>
      <c r="T26" s="18"/>
      <c r="Y26" s="17"/>
    </row>
    <row r="27" spans="1:25">
      <c r="A27" s="13"/>
      <c r="C27" s="33" t="s">
        <v>100</v>
      </c>
      <c r="D27" s="11" t="s">
        <v>79</v>
      </c>
      <c r="E27" s="58">
        <v>0.29899999999999999</v>
      </c>
      <c r="F27" s="59">
        <v>6.9567611220784862</v>
      </c>
      <c r="G27" s="59"/>
      <c r="H27" s="60">
        <v>6.9629282449036234</v>
      </c>
      <c r="T27" s="18"/>
      <c r="Y27" s="17"/>
    </row>
    <row r="28" spans="1:25">
      <c r="A28" s="13"/>
      <c r="C28" s="33" t="s">
        <v>101</v>
      </c>
      <c r="D28" s="11" t="s">
        <v>102</v>
      </c>
      <c r="E28" s="58">
        <v>0.09</v>
      </c>
      <c r="F28" s="59">
        <v>12.411233206143727</v>
      </c>
      <c r="G28" s="59"/>
      <c r="H28" s="60">
        <v>12.411233206143727</v>
      </c>
      <c r="T28" s="18"/>
      <c r="Y28" s="17"/>
    </row>
    <row r="29" spans="1:25">
      <c r="A29" s="13"/>
      <c r="C29" s="33" t="s">
        <v>103</v>
      </c>
      <c r="D29" s="11" t="s">
        <v>102</v>
      </c>
      <c r="E29" s="58">
        <v>0.05</v>
      </c>
      <c r="F29" s="59">
        <v>2.402178669151652</v>
      </c>
      <c r="G29" s="59"/>
      <c r="H29" s="60">
        <v>2.402178669151652</v>
      </c>
      <c r="T29" s="18"/>
      <c r="Y29" s="17"/>
    </row>
    <row r="30" spans="1:25">
      <c r="A30" s="13"/>
      <c r="C30" s="33" t="s">
        <v>104</v>
      </c>
      <c r="D30" s="11" t="s">
        <v>102</v>
      </c>
      <c r="E30" s="58">
        <v>9.5000000000000001E-2</v>
      </c>
      <c r="F30" s="59">
        <v>2.1506354551406859</v>
      </c>
      <c r="G30" s="59"/>
      <c r="H30" s="60">
        <v>2.1506354551406859</v>
      </c>
      <c r="T30" s="18"/>
      <c r="Y30" s="17"/>
    </row>
    <row r="31" spans="1:25">
      <c r="A31" s="13"/>
      <c r="C31" s="33" t="s">
        <v>105</v>
      </c>
      <c r="D31" s="11" t="s">
        <v>106</v>
      </c>
      <c r="E31" s="58" t="s">
        <v>107</v>
      </c>
      <c r="F31" s="59">
        <v>13.133097645154585</v>
      </c>
      <c r="G31" s="59"/>
      <c r="H31" s="60">
        <v>13.133097645154585</v>
      </c>
      <c r="T31" s="18"/>
      <c r="Y31" s="17"/>
    </row>
    <row r="32" spans="1:25">
      <c r="A32" s="13"/>
      <c r="C32" s="33" t="s">
        <v>108</v>
      </c>
      <c r="D32" s="11" t="s">
        <v>106</v>
      </c>
      <c r="E32" s="58">
        <v>0.31900000000000001</v>
      </c>
      <c r="F32" s="59">
        <v>0</v>
      </c>
      <c r="G32" s="59">
        <v>26.4385459623144</v>
      </c>
      <c r="H32" s="60">
        <v>26.4385459623144</v>
      </c>
      <c r="T32" s="18"/>
      <c r="Y32" s="17"/>
    </row>
    <row r="33" spans="1:25">
      <c r="A33" s="13"/>
      <c r="C33" s="33" t="s">
        <v>109</v>
      </c>
      <c r="D33" s="11" t="s">
        <v>110</v>
      </c>
      <c r="E33" s="58">
        <v>0.1</v>
      </c>
      <c r="F33" s="59">
        <v>9.830971865416787</v>
      </c>
      <c r="G33" s="59"/>
      <c r="H33" s="60">
        <v>9.830971865416787</v>
      </c>
      <c r="T33" s="18"/>
      <c r="Y33" s="17" t="e">
        <f>SUMIF(#REF!,B33,#REF!)-(E36*100)</f>
        <v>#REF!</v>
      </c>
    </row>
    <row r="34" spans="1:25">
      <c r="A34" s="13"/>
      <c r="C34" s="33" t="s">
        <v>111</v>
      </c>
      <c r="D34" s="11" t="s">
        <v>110</v>
      </c>
      <c r="E34" s="58">
        <v>0.125</v>
      </c>
      <c r="F34" s="59">
        <v>0.67245200436061636</v>
      </c>
      <c r="G34" s="59"/>
      <c r="H34" s="60">
        <v>0.67245200436061636</v>
      </c>
      <c r="T34" s="18"/>
      <c r="Y34" s="17" t="e">
        <f>SUMIF(#REF!,B34,#REF!)-(#REF!*100)</f>
        <v>#REF!</v>
      </c>
    </row>
    <row r="35" spans="1:25">
      <c r="A35" s="13"/>
      <c r="C35" s="38" t="s">
        <v>81</v>
      </c>
      <c r="D35" s="11" t="s">
        <v>77</v>
      </c>
      <c r="E35" s="2">
        <v>0.2</v>
      </c>
      <c r="F35" s="68">
        <v>2.8435587732010976</v>
      </c>
      <c r="G35" s="68">
        <v>0</v>
      </c>
      <c r="H35" s="69">
        <v>2.8435587732010976</v>
      </c>
      <c r="T35" s="18"/>
      <c r="Y35" s="17"/>
    </row>
    <row r="36" spans="1:25">
      <c r="A36" s="13"/>
      <c r="C36" s="38" t="s">
        <v>112</v>
      </c>
      <c r="D36" s="11" t="s">
        <v>77</v>
      </c>
      <c r="E36" s="58">
        <v>0.25</v>
      </c>
      <c r="F36" s="59">
        <v>20.873790215287517</v>
      </c>
      <c r="G36" s="59">
        <v>2.7241477408943848</v>
      </c>
      <c r="H36" s="60">
        <v>23.597937956181902</v>
      </c>
      <c r="T36" s="18"/>
      <c r="Y36" s="17" t="e">
        <f>SUMIF(#REF!,B36,#REF!)-(#REF!*100)</f>
        <v>#REF!</v>
      </c>
    </row>
    <row r="37" spans="1:25">
      <c r="A37" s="13"/>
      <c r="C37" s="45" t="s">
        <v>28</v>
      </c>
      <c r="D37" s="5"/>
      <c r="E37" s="6"/>
      <c r="F37" s="70">
        <f>SUM(F14:F36)</f>
        <v>194.9721127997914</v>
      </c>
      <c r="G37" s="70">
        <f>SUM(G14:G36)</f>
        <v>35.796379416641237</v>
      </c>
      <c r="H37" s="71">
        <f t="shared" ref="H37" si="0">SUM(H14:H36)</f>
        <v>230.7991158107796</v>
      </c>
      <c r="T37" s="18"/>
      <c r="Y37" s="17" t="e">
        <f>SUMIF(#REF!,B37,#REF!)-(E37*100)</f>
        <v>#REF!</v>
      </c>
    </row>
    <row r="38" spans="1:25" ht="15" thickBot="1">
      <c r="A38" s="13"/>
      <c r="C38" s="47" t="s">
        <v>30</v>
      </c>
      <c r="D38" s="72"/>
      <c r="E38" s="35"/>
      <c r="F38" s="73">
        <f>+F10+F37</f>
        <v>255.10196897906872</v>
      </c>
      <c r="G38" s="73">
        <f>+G10+G37</f>
        <v>37.77432170431247</v>
      </c>
      <c r="H38" s="74">
        <f>+H10+H37</f>
        <v>292.90691427772816</v>
      </c>
      <c r="T38" s="18"/>
      <c r="Y38" s="17" t="e">
        <f>SUMIF(#REF!,B38,#REF!)-(E38*100)</f>
        <v>#REF!</v>
      </c>
    </row>
    <row r="39" spans="1:25">
      <c r="A39" s="13"/>
      <c r="C39" s="3"/>
      <c r="D39" s="3"/>
      <c r="E39" s="2"/>
      <c r="F39" s="16"/>
      <c r="G39" s="16"/>
      <c r="H39" s="16"/>
      <c r="T39" s="18"/>
      <c r="Y39" s="17" t="e">
        <f>SUMIF(#REF!,B39,#REF!)-(E39*100)</f>
        <v>#REF!</v>
      </c>
    </row>
    <row r="40" spans="1:25">
      <c r="A40" s="13"/>
      <c r="C40" s="3"/>
      <c r="D40" s="3"/>
      <c r="E40" s="2"/>
      <c r="F40" s="16"/>
      <c r="G40" s="16"/>
      <c r="H40" s="16"/>
      <c r="T40" s="18"/>
      <c r="Y40" s="17" t="e">
        <f>SUMIF(#REF!,B40,#REF!)-(E40*100)</f>
        <v>#REF!</v>
      </c>
    </row>
    <row r="41" spans="1:25">
      <c r="A41" s="13"/>
      <c r="C41" s="3"/>
      <c r="D41" s="3"/>
      <c r="E41" s="2"/>
      <c r="F41" s="16"/>
      <c r="G41" s="16"/>
      <c r="H41" s="16"/>
      <c r="T41" s="18"/>
      <c r="Y41" s="17" t="e">
        <f>SUMIF(#REF!,B41,#REF!)-(E41*100)</f>
        <v>#REF!</v>
      </c>
    </row>
    <row r="42" spans="1:25">
      <c r="A42" s="13"/>
      <c r="C42" s="3"/>
      <c r="D42" s="3"/>
      <c r="E42" s="2"/>
      <c r="F42" s="16"/>
      <c r="G42" s="16"/>
      <c r="H42" s="16"/>
      <c r="T42" s="18"/>
      <c r="Y42" s="17" t="e">
        <f>SUMIF(#REF!,B42,#REF!)-(E42*100)</f>
        <v>#REF!</v>
      </c>
    </row>
    <row r="43" spans="1:25">
      <c r="A43" s="13"/>
      <c r="C43" s="3"/>
      <c r="D43" s="3"/>
      <c r="E43" s="2"/>
      <c r="F43" s="16"/>
      <c r="G43" s="16"/>
      <c r="H43" s="16"/>
      <c r="T43" s="18"/>
      <c r="Y43" s="17" t="e">
        <f>SUMIF(#REF!,B43,#REF!)-(E43*100)</f>
        <v>#REF!</v>
      </c>
    </row>
    <row r="44" spans="1:25">
      <c r="A44" s="13"/>
      <c r="C44" s="3"/>
      <c r="D44" s="3"/>
      <c r="E44" s="2"/>
      <c r="F44" s="16"/>
      <c r="G44" s="16"/>
      <c r="H44" s="16"/>
      <c r="T44" s="18"/>
      <c r="Y44" s="17" t="e">
        <f>SUMIF(#REF!,B44,#REF!)-(E44*100)</f>
        <v>#REF!</v>
      </c>
    </row>
    <row r="45" spans="1:25">
      <c r="A45" s="13"/>
      <c r="C45" s="3"/>
      <c r="D45" s="3"/>
      <c r="E45" s="2"/>
      <c r="F45" s="16"/>
      <c r="G45" s="16"/>
      <c r="H45" s="16"/>
      <c r="T45" s="18"/>
      <c r="Y45" s="17" t="e">
        <f>SUMIF(#REF!,B45,#REF!)-(E45*100)</f>
        <v>#REF!</v>
      </c>
    </row>
    <row r="46" spans="1:25">
      <c r="A46" s="13"/>
      <c r="C46" s="3"/>
      <c r="D46" s="3"/>
      <c r="E46" s="2"/>
      <c r="F46" s="16"/>
      <c r="G46" s="16"/>
      <c r="H46" s="16"/>
      <c r="T46" s="18"/>
      <c r="Y46" s="17" t="e">
        <f>SUMIF(#REF!,B46,#REF!)-(E46*100)</f>
        <v>#REF!</v>
      </c>
    </row>
    <row r="47" spans="1:25">
      <c r="A47" s="13"/>
      <c r="C47" s="3"/>
      <c r="D47" s="3"/>
      <c r="E47" s="2"/>
      <c r="F47" s="16"/>
      <c r="G47" s="16"/>
      <c r="H47" s="16"/>
      <c r="T47" s="18"/>
      <c r="Y47" s="17" t="e">
        <f>SUMIF(#REF!,B47,#REF!)-(E47*100)</f>
        <v>#REF!</v>
      </c>
    </row>
    <row r="48" spans="1:25">
      <c r="A48" s="13"/>
      <c r="C48" s="3"/>
      <c r="D48" s="3"/>
      <c r="E48" s="2"/>
      <c r="F48" s="16"/>
      <c r="G48" s="16"/>
      <c r="H48" s="16"/>
      <c r="T48" s="18"/>
      <c r="Y48" s="17" t="e">
        <f>SUMIF(#REF!,B48,#REF!)-(E48*100)</f>
        <v>#REF!</v>
      </c>
    </row>
    <row r="49" spans="1:25">
      <c r="A49" s="13"/>
      <c r="C49" s="3"/>
      <c r="D49" s="3"/>
      <c r="E49" s="2"/>
      <c r="F49" s="16"/>
      <c r="G49" s="16"/>
      <c r="H49" s="16"/>
      <c r="T49" s="18"/>
      <c r="Y49" s="17" t="e">
        <f>SUMIF(#REF!,B49,#REF!)-(E49*100)</f>
        <v>#REF!</v>
      </c>
    </row>
    <row r="50" spans="1:25">
      <c r="A50" s="13"/>
      <c r="C50" s="3"/>
      <c r="D50" s="3"/>
      <c r="E50" s="2"/>
      <c r="F50" s="16"/>
      <c r="G50" s="16"/>
      <c r="H50" s="16"/>
      <c r="T50" s="18"/>
      <c r="Y50" s="17" t="e">
        <f>SUMIF(#REF!,B50,#REF!)-(E50*100)</f>
        <v>#REF!</v>
      </c>
    </row>
    <row r="51" spans="1:25">
      <c r="A51" s="13"/>
      <c r="C51" s="3"/>
      <c r="D51" s="3"/>
      <c r="E51" s="2"/>
      <c r="F51" s="16"/>
      <c r="G51" s="16"/>
      <c r="H51" s="16"/>
      <c r="T51" s="18"/>
      <c r="Y51" s="17" t="e">
        <f>SUMIF(#REF!,B51,#REF!)-(E51*100)</f>
        <v>#REF!</v>
      </c>
    </row>
    <row r="52" spans="1:25">
      <c r="A52" s="13"/>
      <c r="C52" s="3"/>
      <c r="D52" s="3"/>
      <c r="E52" s="2"/>
      <c r="F52" s="16"/>
      <c r="G52" s="16"/>
      <c r="H52" s="16"/>
      <c r="T52" s="18"/>
      <c r="Y52" s="17" t="e">
        <f>SUMIF(#REF!,B52,#REF!)-(E52*100)</f>
        <v>#REF!</v>
      </c>
    </row>
    <row r="53" spans="1:25">
      <c r="A53" s="13"/>
      <c r="C53" s="3"/>
      <c r="D53" s="3"/>
      <c r="E53" s="2"/>
      <c r="F53" s="16"/>
      <c r="G53" s="16"/>
      <c r="H53" s="16"/>
      <c r="T53" s="18"/>
      <c r="Y53" s="17" t="e">
        <f>SUMIF(#REF!,B53,#REF!)-(E53*100)</f>
        <v>#REF!</v>
      </c>
    </row>
    <row r="54" spans="1:25">
      <c r="A54" s="13"/>
      <c r="C54" s="3"/>
      <c r="D54" s="3"/>
      <c r="E54" s="2"/>
      <c r="F54" s="16"/>
      <c r="G54" s="16"/>
      <c r="H54" s="16"/>
      <c r="T54" s="18"/>
      <c r="Y54" s="17" t="e">
        <f>SUMIF(#REF!,B54,#REF!)-(E54*100)</f>
        <v>#REF!</v>
      </c>
    </row>
    <row r="55" spans="1:25">
      <c r="A55" s="13"/>
      <c r="C55" s="3"/>
      <c r="D55" s="3"/>
      <c r="E55" s="2"/>
      <c r="F55" s="16"/>
      <c r="G55" s="16"/>
      <c r="H55" s="16"/>
      <c r="T55" s="18"/>
      <c r="Y55" s="17" t="e">
        <f>SUMIF(#REF!,B55,#REF!)-(E55*100)</f>
        <v>#REF!</v>
      </c>
    </row>
    <row r="56" spans="1:25">
      <c r="A56" s="13"/>
      <c r="C56" s="3"/>
      <c r="D56" s="3"/>
      <c r="E56" s="2"/>
      <c r="F56" s="16"/>
      <c r="G56" s="16"/>
      <c r="H56" s="16"/>
      <c r="T56" s="18"/>
      <c r="Y56" s="17" t="e">
        <f>SUMIF(#REF!,B56,#REF!)-(E56*100)</f>
        <v>#REF!</v>
      </c>
    </row>
    <row r="57" spans="1:25">
      <c r="A57" s="13"/>
      <c r="C57" s="3"/>
      <c r="D57" s="3"/>
      <c r="E57" s="2"/>
      <c r="F57" s="16"/>
      <c r="G57" s="16"/>
      <c r="H57" s="16"/>
      <c r="T57" s="18"/>
      <c r="Y57" s="17" t="e">
        <f>SUMIF(#REF!,B57,#REF!)-(E57*100)</f>
        <v>#REF!</v>
      </c>
    </row>
    <row r="58" spans="1:25">
      <c r="A58" s="13"/>
      <c r="C58" s="3"/>
      <c r="D58" s="3"/>
      <c r="E58" s="2"/>
      <c r="F58" s="16"/>
      <c r="G58" s="16"/>
      <c r="H58" s="16"/>
      <c r="T58" s="18"/>
      <c r="Y58" s="17" t="e">
        <f>SUMIF(#REF!,B58,#REF!)-(E58*100)</f>
        <v>#REF!</v>
      </c>
    </row>
    <row r="59" spans="1:25">
      <c r="A59" s="13"/>
      <c r="C59" s="3"/>
      <c r="D59" s="3"/>
      <c r="E59" s="2"/>
      <c r="F59" s="16"/>
      <c r="G59" s="16"/>
      <c r="H59" s="16"/>
      <c r="T59" s="18"/>
      <c r="Y59" s="17" t="e">
        <f>SUMIF(#REF!,B59,#REF!)-(E59*100)</f>
        <v>#REF!</v>
      </c>
    </row>
    <row r="60" spans="1:25">
      <c r="A60" s="13"/>
      <c r="C60" s="3"/>
      <c r="D60" s="3"/>
      <c r="E60" s="2"/>
      <c r="F60" s="16"/>
      <c r="G60" s="16"/>
      <c r="H60" s="16"/>
      <c r="T60" s="18"/>
      <c r="Y60" s="17" t="e">
        <f>SUMIF(#REF!,B60,#REF!)-(E60*100)</f>
        <v>#REF!</v>
      </c>
    </row>
    <row r="61" spans="1:25">
      <c r="A61" s="13"/>
      <c r="C61" s="3"/>
      <c r="D61" s="3"/>
      <c r="E61" s="2"/>
      <c r="F61" s="16"/>
      <c r="G61" s="16"/>
      <c r="H61" s="16"/>
      <c r="T61" s="18"/>
      <c r="Y61" s="17" t="e">
        <f>SUMIF(#REF!,B61,#REF!)-(E61*100)</f>
        <v>#REF!</v>
      </c>
    </row>
    <row r="62" spans="1:25">
      <c r="A62" s="13"/>
      <c r="C62" s="3"/>
      <c r="D62" s="3"/>
      <c r="E62" s="2"/>
      <c r="F62" s="16"/>
      <c r="G62" s="16"/>
      <c r="H62" s="16"/>
      <c r="T62" s="18"/>
      <c r="Y62" s="17" t="e">
        <f>SUMIF(#REF!,B62,#REF!)-(E62*100)</f>
        <v>#REF!</v>
      </c>
    </row>
    <row r="63" spans="1:25">
      <c r="A63" s="13"/>
      <c r="C63" s="3"/>
      <c r="D63" s="3"/>
      <c r="E63" s="2"/>
      <c r="F63" s="16"/>
      <c r="G63" s="16"/>
      <c r="H63" s="16"/>
      <c r="I63" s="11"/>
      <c r="J63" s="2"/>
      <c r="K63" s="4"/>
      <c r="L63" s="4"/>
      <c r="M63" s="4"/>
      <c r="T63" s="18"/>
      <c r="Y63" s="17" t="e">
        <f>SUMIF(#REF!,B63,#REF!)-(E63*100)</f>
        <v>#REF!</v>
      </c>
    </row>
    <row r="64" spans="1:25" s="1" customFormat="1">
      <c r="A64" s="13"/>
      <c r="B64" s="9"/>
      <c r="C64" s="3"/>
      <c r="D64" s="3"/>
      <c r="E64" s="2"/>
      <c r="F64" s="16"/>
      <c r="G64" s="16"/>
      <c r="H64" s="16"/>
      <c r="J64"/>
      <c r="K64"/>
      <c r="L64"/>
      <c r="M64"/>
      <c r="N64"/>
      <c r="O64" s="10"/>
      <c r="P64" s="10"/>
      <c r="Q64"/>
      <c r="R64"/>
      <c r="S64"/>
      <c r="T64" s="18"/>
      <c r="Y64" s="17" t="e">
        <f>SUMIF(#REF!,B64,#REF!)-(E64*100)</f>
        <v>#REF!</v>
      </c>
    </row>
    <row r="65" spans="1:25" s="1" customFormat="1">
      <c r="A65" s="13"/>
      <c r="B65" s="9"/>
      <c r="C65" s="3"/>
      <c r="D65" s="3"/>
      <c r="E65" s="2"/>
      <c r="F65" s="16"/>
      <c r="G65" s="16"/>
      <c r="H65" s="16"/>
      <c r="J65"/>
      <c r="K65"/>
      <c r="L65"/>
      <c r="M65"/>
      <c r="N65"/>
      <c r="O65" s="10"/>
      <c r="P65" s="10"/>
      <c r="Q65"/>
      <c r="R65"/>
      <c r="S65"/>
      <c r="T65" s="18"/>
      <c r="Y65" s="17" t="e">
        <f>SUMIF(#REF!,B65,#REF!)-(E65*100)</f>
        <v>#REF!</v>
      </c>
    </row>
    <row r="66" spans="1:25" s="1" customFormat="1">
      <c r="A66" s="13"/>
      <c r="B66" s="9"/>
      <c r="C66" s="3"/>
      <c r="D66" s="3"/>
      <c r="E66" s="2"/>
      <c r="F66" s="87"/>
      <c r="G66" s="87"/>
      <c r="H66" s="87"/>
      <c r="J66"/>
      <c r="K66"/>
      <c r="L66"/>
      <c r="M66"/>
      <c r="N66"/>
      <c r="O66" s="10"/>
      <c r="P66" s="10"/>
      <c r="Q66"/>
      <c r="R66"/>
      <c r="S66"/>
      <c r="T66" s="18"/>
      <c r="Y66" s="17" t="e">
        <f>SUMIF(#REF!,B66,#REF!)-(E66*100)</f>
        <v>#REF!</v>
      </c>
    </row>
    <row r="67" spans="1:25" s="1" customFormat="1" ht="16.5" customHeight="1">
      <c r="A67" s="13"/>
      <c r="B67" s="9"/>
      <c r="C67" s="25"/>
      <c r="D67" s="25"/>
      <c r="E67" s="23"/>
      <c r="F67" s="88"/>
      <c r="G67" s="88"/>
      <c r="H67" s="88"/>
      <c r="J67"/>
      <c r="K67"/>
      <c r="L67"/>
      <c r="M67"/>
      <c r="N67"/>
      <c r="O67" s="10"/>
      <c r="P67" s="10"/>
      <c r="Q67"/>
      <c r="R67"/>
      <c r="S67"/>
      <c r="T67"/>
    </row>
    <row r="68" spans="1:25" ht="15" customHeight="1">
      <c r="A68" s="13"/>
      <c r="C68" s="8"/>
      <c r="D68" s="8"/>
    </row>
    <row r="69" spans="1:25">
      <c r="C69" s="8"/>
      <c r="D69" s="8"/>
    </row>
  </sheetData>
  <mergeCells count="3">
    <mergeCell ref="F2:H2"/>
    <mergeCell ref="L2:N2"/>
    <mergeCell ref="F12:H12"/>
  </mergeCells>
  <pageMargins left="0.7" right="0.7" top="0.75" bottom="0.75" header="0.3" footer="0.3"/>
  <customProperties>
    <customPr name="_pios_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F70B4-A4AF-4431-8D84-E5C1255598DB}">
  <dimension ref="A1:G26"/>
  <sheetViews>
    <sheetView tabSelected="1" topLeftCell="A3" workbookViewId="0">
      <selection activeCell="H21" sqref="H21"/>
    </sheetView>
  </sheetViews>
  <sheetFormatPr defaultRowHeight="14.45"/>
  <cols>
    <col min="2" max="2" width="11.28515625" customWidth="1"/>
    <col min="3" max="3" width="25.42578125" customWidth="1"/>
    <col min="4" max="4" width="11.5703125" customWidth="1"/>
    <col min="5" max="5" width="12.42578125" customWidth="1"/>
    <col min="6" max="6" width="12" customWidth="1"/>
    <col min="7" max="7" width="12.140625" customWidth="1"/>
  </cols>
  <sheetData>
    <row r="1" spans="1:7" ht="21">
      <c r="A1" s="78" t="s">
        <v>113</v>
      </c>
      <c r="B1" s="80"/>
    </row>
    <row r="2" spans="1:7" ht="21">
      <c r="A2" s="78" t="s">
        <v>74</v>
      </c>
      <c r="B2" s="80"/>
    </row>
    <row r="6" spans="1:7">
      <c r="C6" s="61"/>
      <c r="D6" s="62" t="s">
        <v>3</v>
      </c>
      <c r="E6" s="96" t="s">
        <v>4</v>
      </c>
      <c r="F6" s="97"/>
      <c r="G6" s="98"/>
    </row>
    <row r="7" spans="1:7">
      <c r="C7" s="63" t="s">
        <v>6</v>
      </c>
      <c r="D7" s="30" t="s">
        <v>7</v>
      </c>
      <c r="E7" s="31" t="s">
        <v>8</v>
      </c>
      <c r="F7" s="31" t="s">
        <v>9</v>
      </c>
      <c r="G7" s="64" t="s">
        <v>10</v>
      </c>
    </row>
    <row r="8" spans="1:7">
      <c r="C8" s="65" t="s">
        <v>114</v>
      </c>
      <c r="D8" s="2">
        <v>0.27500000000000002</v>
      </c>
      <c r="E8" s="34">
        <v>9.3843690906928217</v>
      </c>
      <c r="F8" s="34">
        <v>0.14864193953678922</v>
      </c>
      <c r="G8" s="75">
        <v>9.5330110302296109</v>
      </c>
    </row>
    <row r="9" spans="1:7">
      <c r="C9" s="65" t="s">
        <v>115</v>
      </c>
      <c r="D9" s="2">
        <v>0.46</v>
      </c>
      <c r="E9" s="34">
        <v>27.863435904762685</v>
      </c>
      <c r="F9" s="34">
        <v>3.7125023023842227</v>
      </c>
      <c r="G9" s="75">
        <v>31.575938207146908</v>
      </c>
    </row>
    <row r="10" spans="1:7">
      <c r="C10" s="65" t="s">
        <v>116</v>
      </c>
      <c r="D10" s="2">
        <v>0.12</v>
      </c>
      <c r="E10" s="34">
        <v>0.33457487627674209</v>
      </c>
      <c r="F10" s="34" t="s">
        <v>117</v>
      </c>
      <c r="G10" s="75">
        <v>0.3405164566530462</v>
      </c>
    </row>
    <row r="11" spans="1:7">
      <c r="C11" s="65" t="s">
        <v>118</v>
      </c>
      <c r="D11" s="2">
        <v>0.25</v>
      </c>
      <c r="E11" s="34">
        <v>9.9080450404582141</v>
      </c>
      <c r="F11" s="34">
        <v>0.235208428934707</v>
      </c>
      <c r="G11" s="75">
        <v>10.143253469392921</v>
      </c>
    </row>
    <row r="12" spans="1:7">
      <c r="C12" s="65" t="s">
        <v>119</v>
      </c>
      <c r="D12" s="2">
        <v>0.5</v>
      </c>
      <c r="E12" s="34">
        <v>11.922830848253392</v>
      </c>
      <c r="F12" s="34">
        <v>6.0355603692506858E-2</v>
      </c>
      <c r="G12" s="75">
        <v>11.983186451945899</v>
      </c>
    </row>
    <row r="13" spans="1:7">
      <c r="C13" s="65" t="s">
        <v>120</v>
      </c>
      <c r="D13" s="2" t="s">
        <v>121</v>
      </c>
      <c r="E13" s="34">
        <v>0.22790282126344935</v>
      </c>
      <c r="F13" s="34">
        <v>242.94830933504008</v>
      </c>
      <c r="G13" s="75">
        <v>243.17621215630354</v>
      </c>
    </row>
    <row r="14" spans="1:7">
      <c r="C14" s="65" t="s">
        <v>122</v>
      </c>
      <c r="D14" s="2" t="s">
        <v>121</v>
      </c>
      <c r="E14" s="34">
        <v>28.545651009760949</v>
      </c>
      <c r="F14" s="34">
        <v>33.581504415633582</v>
      </c>
      <c r="G14" s="75">
        <v>62.127155425394534</v>
      </c>
    </row>
    <row r="15" spans="1:7">
      <c r="C15" s="65" t="s">
        <v>123</v>
      </c>
      <c r="D15" s="2">
        <v>0.215</v>
      </c>
      <c r="E15" s="34">
        <v>12.881840362629047</v>
      </c>
      <c r="F15" s="34">
        <v>0.32893464930250399</v>
      </c>
      <c r="G15" s="75">
        <v>13.210775011931551</v>
      </c>
    </row>
    <row r="16" spans="1:7">
      <c r="C16" s="65" t="s">
        <v>124</v>
      </c>
      <c r="D16" s="2">
        <v>0.25</v>
      </c>
      <c r="E16" s="34">
        <v>6.2214033059974634</v>
      </c>
      <c r="F16" s="34">
        <v>0.27828371337529317</v>
      </c>
      <c r="G16" s="75">
        <v>6.4996870193727565</v>
      </c>
    </row>
    <row r="17" spans="3:7">
      <c r="C17" s="65" t="s">
        <v>125</v>
      </c>
      <c r="D17" s="2">
        <v>0.25</v>
      </c>
      <c r="E17" s="34">
        <v>18.176833951805826</v>
      </c>
      <c r="F17" s="34">
        <v>2.6049590895595611</v>
      </c>
      <c r="G17" s="75">
        <v>20.781793041365386</v>
      </c>
    </row>
    <row r="18" spans="3:7">
      <c r="C18" s="65" t="s">
        <v>126</v>
      </c>
      <c r="D18" s="2">
        <v>1</v>
      </c>
      <c r="E18" s="34">
        <v>6.4774195141934277E-2</v>
      </c>
      <c r="F18" s="34">
        <v>6.3425310311588943E-3</v>
      </c>
      <c r="G18" s="75">
        <v>7.111672617309317E-2</v>
      </c>
    </row>
    <row r="19" spans="3:7">
      <c r="C19" s="65" t="s">
        <v>127</v>
      </c>
      <c r="D19" s="2">
        <v>0.36890000000000001</v>
      </c>
      <c r="E19" s="34">
        <v>24.190218832308798</v>
      </c>
      <c r="F19" s="34">
        <v>0.73555645990175356</v>
      </c>
      <c r="G19" s="75">
        <v>24.925775292210552</v>
      </c>
    </row>
    <row r="20" spans="3:7">
      <c r="C20" s="66" t="s">
        <v>128</v>
      </c>
      <c r="D20" s="7"/>
      <c r="E20" s="76">
        <f>SUM(E8:E19)</f>
        <v>149.72188023935132</v>
      </c>
      <c r="F20" s="76">
        <f>SUM(F8:F19)</f>
        <v>284.64059846839217</v>
      </c>
      <c r="G20" s="77">
        <f>SUM(G8:G19)</f>
        <v>434.36842028811986</v>
      </c>
    </row>
    <row r="21" spans="3:7">
      <c r="C21" s="85" t="s">
        <v>129</v>
      </c>
      <c r="D21" s="86"/>
      <c r="E21" s="22"/>
      <c r="F21" s="22"/>
      <c r="G21" s="22"/>
    </row>
    <row r="22" spans="3:7">
      <c r="C22" s="3"/>
      <c r="D22" s="2"/>
      <c r="E22" s="22"/>
      <c r="F22" s="22"/>
      <c r="G22" s="22"/>
    </row>
    <row r="23" spans="3:7">
      <c r="C23" s="3"/>
      <c r="D23" s="2"/>
      <c r="E23" s="22"/>
      <c r="F23" s="22"/>
      <c r="G23" s="22"/>
    </row>
    <row r="24" spans="3:7">
      <c r="C24" s="3"/>
      <c r="D24" s="2"/>
      <c r="E24" s="22"/>
      <c r="F24" s="22"/>
      <c r="G24" s="22"/>
    </row>
    <row r="25" spans="3:7">
      <c r="C25" s="3"/>
      <c r="D25" s="2"/>
      <c r="E25" s="24"/>
      <c r="F25" s="24"/>
      <c r="G25" s="24"/>
    </row>
    <row r="26" spans="3:7">
      <c r="C26" s="25"/>
      <c r="D26" s="23"/>
      <c r="E26" s="26"/>
      <c r="F26" s="26"/>
      <c r="G26" s="26"/>
    </row>
  </sheetData>
  <mergeCells count="1">
    <mergeCell ref="E6:G6"/>
  </mergeCells>
  <pageMargins left="0.7" right="0.7" top="0.75" bottom="0.75" header="0.3" footer="0.3"/>
  <customProperties>
    <customPr name="_pios_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02f74cf1-ae9f-400d-bc52-3bcd3a9e177f" ContentTypeId="0x0101" PreviousValue="false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dc4d459-3633-49d7-aaa8-f9bd34e794cb">
      <UserInfo>
        <DisplayName/>
        <AccountId xsi:nil="true"/>
        <AccountType/>
      </UserInfo>
    </SharedWithUsers>
    <m9e92212f5fa42fa9b52bc2f3224e0af xmlns="5dc4d459-3633-49d7-aaa8-f9bd34e794cb">
      <Terms xmlns="http://schemas.microsoft.com/office/infopath/2007/PartnerControls">
        <TermInfo xmlns="http://schemas.microsoft.com/office/infopath/2007/PartnerControls">
          <TermName xmlns="http://schemas.microsoft.com/office/infopath/2007/PartnerControls">Equinor ASA</TermName>
          <TermId xmlns="http://schemas.microsoft.com/office/infopath/2007/PartnerControls">98c35a5d-62b8-4578-be3d-53b9f4deec1f</TermId>
        </TermInfo>
      </Terms>
    </m9e92212f5fa42fa9b52bc2f3224e0af>
    <g971e9ce8060489b80a056801d36d93d xmlns="5dc4d459-3633-49d7-aaa8-f9bd34e794cb">
      <Terms xmlns="http://schemas.microsoft.com/office/infopath/2007/PartnerControls">
        <TermInfo xmlns="http://schemas.microsoft.com/office/infopath/2007/PartnerControls">
          <TermName xmlns="http://schemas.microsoft.com/office/infopath/2007/PartnerControls">Performance management and Cost allocation</TermName>
          <TermId xmlns="http://schemas.microsoft.com/office/infopath/2007/PartnerControls">ad2c4c63-650a-4a02-a2fc-2319e2e0c266</TermId>
        </TermInfo>
      </Terms>
    </g971e9ce8060489b80a056801d36d93d>
    <o6fe11a35735487dac377a215490fa4b xmlns="5dc4d459-3633-49d7-aaa8-f9bd34e794cb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Office 365</TermName>
          <TermId xmlns="http://schemas.microsoft.com/office/infopath/2007/PartnerControls">23cc2eaf-b88f-49bf-9aee-2309aadb8846</TermId>
        </TermInfo>
      </Terms>
    </o6fe11a35735487dac377a215490fa4b>
    <c71f94430ee24530b6af52dc58e8598c xmlns="5dc4d459-3633-49d7-aaa8-f9bd34e794cb">
      <Terms xmlns="http://schemas.microsoft.com/office/infopath/2007/PartnerControls">
        <TermInfo xmlns="http://schemas.microsoft.com/office/infopath/2007/PartnerControls">
          <TermName xmlns="http://schemas.microsoft.com/office/infopath/2007/PartnerControls">Extended Performance Perspective report</TermName>
          <TermId xmlns="http://schemas.microsoft.com/office/infopath/2007/PartnerControls">855ee4bb-018d-4f5c-acdb-231adca26ad8</TermId>
        </TermInfo>
      </Terms>
    </c71f94430ee24530b6af52dc58e8598c>
    <hfb23c77fa4f4618a5f446ac03ac12ab xmlns="5dc4d459-3633-49d7-aaa8-f9bd34e794cb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Finance and control (F＆C)</TermName>
          <TermId xmlns="http://schemas.microsoft.com/office/infopath/2007/PartnerControls">66224380-bb60-4120-86eb-a290e1eccb25</TermId>
        </TermInfo>
      </Terms>
    </hfb23c77fa4f4618a5f446ac03ac12ab>
    <b519d5ff8fc64ffea9cb9a4c0b377271 xmlns="5dc4d459-3633-49d7-aaa8-f9bd34e794cb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Confidential</TermName>
          <TermId xmlns="http://schemas.microsoft.com/office/infopath/2007/PartnerControls">ea5c4c07-1021-4ed5-8387-57b122f482d2</TermId>
        </TermInfo>
      </Terms>
    </b519d5ff8fc64ffea9cb9a4c0b377271>
    <d632f762b19c46329b06e4a329cb5038 xmlns="5dc4d459-3633-49d7-aaa8-f9bd34e794cb">
      <Terms xmlns="http://schemas.microsoft.com/office/infopath/2007/PartnerControls">
        <TermInfo xmlns="http://schemas.microsoft.com/office/infopath/2007/PartnerControls">
          <TermName xmlns="http://schemas.microsoft.com/office/infopath/2007/PartnerControls">EXPLORATION &amp; PRODUCTION NORWAY (EPN)</TermName>
          <TermId xmlns="http://schemas.microsoft.com/office/infopath/2007/PartnerControls">549f4d9b-e032-4f6f-88fa-913655c22a47</TermId>
        </TermInfo>
      </Terms>
    </d632f762b19c46329b06e4a329cb5038>
    <mbf6ec96a4d94feeaf76fee4d5d0c80e xmlns="5dc4d459-3633-49d7-aaa8-f9bd34e794cb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Norway</TermName>
          <TermId xmlns="http://schemas.microsoft.com/office/infopath/2007/PartnerControls">cd21f0fc-a0f3-48c6-8f36-ae1c60534e37</TermId>
        </TermInfo>
      </Terms>
    </mbf6ec96a4d94feeaf76fee4d5d0c80e>
    <gd56e2644879487f8da67586944cf0f5 xmlns="5dc4d459-3633-49d7-aaa8-f9bd34e794cb">
      <Terms xmlns="http://schemas.microsoft.com/office/infopath/2007/PartnerControls">
        <TermInfo xmlns="http://schemas.microsoft.com/office/infopath/2007/PartnerControls">
          <TermName xmlns="http://schemas.microsoft.com/office/infopath/2007/PartnerControls">Draft</TermName>
          <TermId xmlns="http://schemas.microsoft.com/office/infopath/2007/PartnerControls">af4d3abd-d88d-48b7-8fea-db9baac9496f</TermId>
        </TermInfo>
      </Terms>
    </gd56e2644879487f8da67586944cf0f5>
    <TaxCatchAll xmlns="5b4e24bb-367d-45dc-b637-097f3fb44482">
      <Value>14</Value>
      <Value>2</Value>
      <Value>1</Value>
      <Value>7</Value>
      <Value>4</Value>
      <Value>20</Value>
      <Value>53</Value>
      <Value>52</Value>
      <Value>3</Value>
    </TaxCatchAll>
  </documentManagement>
</p:properties>
</file>

<file path=customXml/item3.xml><?xml version="1.0" encoding="utf-8"?>
<Application xmlns="http://www.sap.com/cof/excel/application">
  <Version>2</Version>
  <Revision>2.8.2301.1605</Revision>
</Application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Equinor Document" ma:contentTypeID="0x01010021A623C39873404E8BA89587BD4428B40100E69C4D60DC886940A7B44890FE4325B2" ma:contentTypeVersion="14" ma:contentTypeDescription="Create a new document." ma:contentTypeScope="" ma:versionID="f5c35b4e7b38889815b4f77e9f8c4025">
  <xsd:schema xmlns:xsd="http://www.w3.org/2001/XMLSchema" xmlns:xs="http://www.w3.org/2001/XMLSchema" xmlns:p="http://schemas.microsoft.com/office/2006/metadata/properties" xmlns:ns2="5dc4d459-3633-49d7-aaa8-f9bd34e794cb" xmlns:ns3="5b4e24bb-367d-45dc-b637-097f3fb44482" xmlns:ns4="b202ea74-1f71-40d5-9bef-de0b4fcc0dba" targetNamespace="http://schemas.microsoft.com/office/2006/metadata/properties" ma:root="true" ma:fieldsID="cd4935fcc2575606e122f0a5f058f7bd" ns2:_="" ns3:_="" ns4:_="">
    <xsd:import namespace="5dc4d459-3633-49d7-aaa8-f9bd34e794cb"/>
    <xsd:import namespace="5b4e24bb-367d-45dc-b637-097f3fb44482"/>
    <xsd:import namespace="b202ea74-1f71-40d5-9bef-de0b4fcc0dba"/>
    <xsd:element name="properties">
      <xsd:complexType>
        <xsd:sequence>
          <xsd:element name="documentManagement">
            <xsd:complexType>
              <xsd:all>
                <xsd:element ref="ns2:hfb23c77fa4f4618a5f446ac03ac12ab" minOccurs="0"/>
                <xsd:element ref="ns3:TaxCatchAll" minOccurs="0"/>
                <xsd:element ref="ns3:TaxCatchAllLabel" minOccurs="0"/>
                <xsd:element ref="ns2:g971e9ce8060489b80a056801d36d93d" minOccurs="0"/>
                <xsd:element ref="ns2:c71f94430ee24530b6af52dc58e8598c" minOccurs="0"/>
                <xsd:element ref="ns2:d632f762b19c46329b06e4a329cb5038" minOccurs="0"/>
                <xsd:element ref="ns2:b519d5ff8fc64ffea9cb9a4c0b377271" minOccurs="0"/>
                <xsd:element ref="ns2:gd56e2644879487f8da67586944cf0f5" minOccurs="0"/>
                <xsd:element ref="ns2:mbf6ec96a4d94feeaf76fee4d5d0c80e" minOccurs="0"/>
                <xsd:element ref="ns2:m9e92212f5fa42fa9b52bc2f3224e0af" minOccurs="0"/>
                <xsd:element ref="ns2:o6fe11a35735487dac377a215490fa4b" minOccurs="0"/>
                <xsd:element ref="ns4:MediaServiceMetadata" minOccurs="0"/>
                <xsd:element ref="ns4:MediaServiceFastMetadata" minOccurs="0"/>
                <xsd:element ref="ns2:SharedWithUsers" minOccurs="0"/>
                <xsd:element ref="ns2:SharedWithDetails" minOccurs="0"/>
                <xsd:element ref="ns4:MediaServiceAutoKeyPoints" minOccurs="0"/>
                <xsd:element ref="ns4:MediaServiceKeyPoints" minOccurs="0"/>
                <xsd:element ref="ns4:MediaServiceObjectDetectorVersion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4d459-3633-49d7-aaa8-f9bd34e794cb" elementFormDefault="qualified">
    <xsd:import namespace="http://schemas.microsoft.com/office/2006/documentManagement/types"/>
    <xsd:import namespace="http://schemas.microsoft.com/office/infopath/2007/PartnerControls"/>
    <xsd:element name="hfb23c77fa4f4618a5f446ac03ac12ab" ma:index="8" ma:taxonomy="true" ma:internalName="hfb23c77fa4f4618a5f446ac03ac12ab" ma:taxonomyFieldName="EIMProcessArea" ma:displayName="Business capability level 1" ma:default="7;#Finance and control (F＆C)|66224380-bb60-4120-86eb-a290e1eccb25" ma:fieldId="{1fb23c77-fa4f-4618-a5f4-46ac03ac12ab}" ma:sspId="02f74cf1-ae9f-400d-bc52-3bcd3a9e177f" ma:termSetId="041c847a-4248-484c-8e89-6aba1a2f3a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971e9ce8060489b80a056801d36d93d" ma:index="12" ma:taxonomy="true" ma:internalName="g971e9ce8060489b80a056801d36d93d" ma:taxonomyFieldName="EIMProcess" ma:displayName="Business capability level 2" ma:default="40;#Investor Relation|90cbd02f-7d63-42dc-bb02-e4b1f73c21bd" ma:fieldId="{0971e9ce-8060-489b-80a0-56801d36d93d}" ma:sspId="02f74cf1-ae9f-400d-bc52-3bcd3a9e177f" ma:termSetId="3b80e1d2-5900-412d-b185-fa8652847d1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71f94430ee24530b6af52dc58e8598c" ma:index="14" ma:taxonomy="true" ma:internalName="c71f94430ee24530b6af52dc58e8598c" ma:taxonomyFieldName="EIMInformationAsset" ma:displayName="Information type" ma:default="42;#Quarterly reporting|99a222f7-e5fa-4c56-bc2c-3819abba10a1" ma:fieldId="{c71f9443-0ee2-4530-b6af-52dc58e8598c}" ma:sspId="02f74cf1-ae9f-400d-bc52-3bcd3a9e177f" ma:termSetId="b76f03a6-1db7-44cf-ab25-1870b16029a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632f762b19c46329b06e4a329cb5038" ma:index="16" ma:taxonomy="true" ma:internalName="d632f762b19c46329b06e4a329cb5038" ma:taxonomyFieldName="EIMBusinessArea" ma:displayName="Business Area" ma:default="13;#CHIEF FINANCIAL OFFICER (CFO)|b0c920c2-8528-461f-80ed-6abeb5807870" ma:fieldId="{d632f762-b19c-4632-9b06-e4a329cb5038}" ma:sspId="02f74cf1-ae9f-400d-bc52-3bcd3a9e177f" ma:termSetId="a8ca9a86-9113-48ea-8063-579000373f6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519d5ff8fc64ffea9cb9a4c0b377271" ma:index="18" ma:taxonomy="true" ma:internalName="b519d5ff8fc64ffea9cb9a4c0b377271" ma:taxonomyFieldName="EIMSecurityClassification" ma:displayName="Security Classification" ma:default="4;#Confidential|ea5c4c07-1021-4ed5-8387-57b122f482d2" ma:fieldId="{b519d5ff-8fc6-4ffe-a9cb-9a4c0b377271}" ma:sspId="02f74cf1-ae9f-400d-bc52-3bcd3a9e177f" ma:termSetId="6586e8a5-4521-47b6-a267-a502c9a77ea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d56e2644879487f8da67586944cf0f5" ma:index="20" ma:taxonomy="true" ma:internalName="gd56e2644879487f8da67586944cf0f5" ma:taxonomyFieldName="EIMStatus" ma:displayName="Status" ma:default="2;#Draft|af4d3abd-d88d-48b7-8fea-db9baac9496f" ma:fieldId="{0d56e264-4879-487f-8da6-7586944cf0f5}" ma:sspId="02f74cf1-ae9f-400d-bc52-3bcd3a9e177f" ma:termSetId="ee819452-dde8-4ad2-a8b9-030bdfafa6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f6ec96a4d94feeaf76fee4d5d0c80e" ma:index="22" ma:taxonomy="true" ma:internalName="mbf6ec96a4d94feeaf76fee4d5d0c80e" ma:taxonomyFieldName="EIMCountry" ma:displayName="Country" ma:default="14;#Norway|cd21f0fc-a0f3-48c6-8f36-ae1c60534e37" ma:fieldId="{6bf6ec96-a4d9-4fee-af76-fee4d5d0c80e}" ma:taxonomyMulti="true" ma:sspId="02f74cf1-ae9f-400d-bc52-3bcd3a9e177f" ma:termSetId="0250f7c1-058f-435e-97fc-c7f58584592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e92212f5fa42fa9b52bc2f3224e0af" ma:index="24" ma:taxonomy="true" ma:internalName="m9e92212f5fa42fa9b52bc2f3224e0af" ma:taxonomyFieldName="EIMLegalEntity" ma:displayName="Legal Entity" ma:default="1;#Equinor ASA|98c35a5d-62b8-4578-be3d-53b9f4deec1f" ma:fieldId="{69e92212-f5fa-42fa-9b52-bc2f3224e0af}" ma:sspId="02f74cf1-ae9f-400d-bc52-3bcd3a9e177f" ma:termSetId="547ebc0c-73a3-4a88-b498-ea2a950fe21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6fe11a35735487dac377a215490fa4b" ma:index="26" nillable="true" ma:taxonomy="true" ma:internalName="o6fe11a35735487dac377a215490fa4b" ma:taxonomyFieldName="EIMSource" ma:displayName="Source" ma:default="3;#Office 365|23cc2eaf-b88f-49bf-9aee-2309aadb8846" ma:fieldId="{86fe11a3-5735-487d-ac37-7a215490fa4b}" ma:sspId="02f74cf1-ae9f-400d-bc52-3bcd3a9e177f" ma:termSetId="68f706c4-2129-47d0-b770-1bab961b61b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4e24bb-367d-45dc-b637-097f3fb44482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66aada1a-6a0a-498d-854a-f4fef8fe5c58}" ma:internalName="TaxCatchAll" ma:showField="CatchAllData" ma:web="5dc4d459-3633-49d7-aaa8-f9bd34e794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6aada1a-6a0a-498d-854a-f4fef8fe5c58}" ma:internalName="TaxCatchAllLabel" ma:readOnly="true" ma:showField="CatchAllDataLabel" ma:web="5dc4d459-3633-49d7-aaa8-f9bd34e794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02ea74-1f71-40d5-9bef-de0b4fcc0d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3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27EA90-110A-4D85-8195-9B01A205CF70}"/>
</file>

<file path=customXml/itemProps2.xml><?xml version="1.0" encoding="utf-8"?>
<ds:datastoreItem xmlns:ds="http://schemas.openxmlformats.org/officeDocument/2006/customXml" ds:itemID="{CAF5FEAE-1196-4B2C-821D-38FD1C95C094}"/>
</file>

<file path=customXml/itemProps3.xml><?xml version="1.0" encoding="utf-8"?>
<ds:datastoreItem xmlns:ds="http://schemas.openxmlformats.org/officeDocument/2006/customXml" ds:itemID="{E9FE1206-D498-47B7-82D5-A03EAB8956BC}"/>
</file>

<file path=customXml/itemProps4.xml><?xml version="1.0" encoding="utf-8"?>
<ds:datastoreItem xmlns:ds="http://schemas.openxmlformats.org/officeDocument/2006/customXml" ds:itemID="{D0148C29-D16A-49F8-8A4C-8DF901B99EB2}"/>
</file>

<file path=customXml/itemProps5.xml><?xml version="1.0" encoding="utf-8"?>
<ds:datastoreItem xmlns:ds="http://schemas.openxmlformats.org/officeDocument/2006/customXml" ds:itemID="{0F020665-5209-4921-97EE-D525B8D26C3E}"/>
</file>

<file path=docMetadata/LabelInfo.xml><?xml version="1.0" encoding="utf-8"?>
<clbl:labelList xmlns:clbl="http://schemas.microsoft.com/office/2020/mipLabelMetadata">
  <clbl:label id="{21aee50d-c707-4bd0-845f-f7ec48af72cc}" enabled="1" method="Standard" siteId="{3aa4a235-b6e2-48d5-9195-7fcf05b459b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Stian Røsdal</dc:creator>
  <cp:keywords/>
  <dc:description/>
  <cp:lastModifiedBy/>
  <cp:revision/>
  <dcterms:created xsi:type="dcterms:W3CDTF">2020-04-14T16:57:29Z</dcterms:created>
  <dcterms:modified xsi:type="dcterms:W3CDTF">2026-03-18T20:37:59Z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0x01010021A623C39873404E8BA89587BD4428B40100E69C4D60DC886940A7B44890FE4325B2</vt:lpwstr>
  </property>
  <property fmtid="{D5CDD505-2E9C-101B-9397-08002B2CF9AE}" pid="3" name="g971e9ce8060489b80a056801d36d93d">
    <vt:lpwstr>Performance Management and Risk|2991fafd-e166-4e0d-8b67-30f19a017b68</vt:lpwstr>
  </property>
  <property fmtid="{D5CDD505-2E9C-101B-9397-08002B2CF9AE}" pid="4" name="gd56e2644879487f8da67586944cf0f5">
    <vt:lpwstr>Draft|af4d3abd-d88d-48b7-8fea-db9baac9496f</vt:lpwstr>
  </property>
  <property fmtid="{D5CDD505-2E9C-101B-9397-08002B2CF9AE}" pid="5" name="m9e92212f5fa42fa9b52bc2f3224e0af">
    <vt:lpwstr>Equinor ASA|98c35a5d-62b8-4578-be3d-53b9f4deec1f</vt:lpwstr>
  </property>
  <property fmtid="{D5CDD505-2E9C-101B-9397-08002B2CF9AE}" pid="6" name="hfb23c77fa4f4618a5f446ac03ac12ab">
    <vt:lpwstr>Finance and control (F＆C)|66224380-bb60-4120-86eb-a290e1eccb25</vt:lpwstr>
  </property>
  <property fmtid="{D5CDD505-2E9C-101B-9397-08002B2CF9AE}" pid="7" name="TaxCatchAll">
    <vt:lpwstr>48;#Performance Management and Risk;#47;#Norway;#8;#Confidential;#4;#DEVELOPMENT ＆ PRODUCTION NORWAY (DPN);#3;#Finance and control (F＆C);#1;#Office 365</vt:lpwstr>
  </property>
  <property fmtid="{D5CDD505-2E9C-101B-9397-08002B2CF9AE}" pid="8" name="o6fe11a35735487dac377a215490fa4b">
    <vt:lpwstr>Office 365|23cc2eaf-b88f-49bf-9aee-2309aadb8846</vt:lpwstr>
  </property>
  <property fmtid="{D5CDD505-2E9C-101B-9397-08002B2CF9AE}" pid="9" name="d632f762b19c46329b06e4a329cb5038">
    <vt:lpwstr>DEVELOPMENT ＆ PRODUCTION NORWAY (DPN)|e62e6a5e-6e83-4e80-bb2b-10e014263664</vt:lpwstr>
  </property>
  <property fmtid="{D5CDD505-2E9C-101B-9397-08002B2CF9AE}" pid="10" name="mbf6ec96a4d94feeaf76fee4d5d0c80e">
    <vt:lpwstr>Norway|cd21f0fc-a0f3-48c6-8f36-ae1c60534e37</vt:lpwstr>
  </property>
  <property fmtid="{D5CDD505-2E9C-101B-9397-08002B2CF9AE}" pid="11" name="b519d5ff8fc64ffea9cb9a4c0b377271">
    <vt:lpwstr>Confidential|ea5c4c07-1021-4ed5-8387-57b122f482d2</vt:lpwstr>
  </property>
  <property fmtid="{D5CDD505-2E9C-101B-9397-08002B2CF9AE}" pid="12" name="EIMProcessArea">
    <vt:lpwstr>7;#Finance and control (F＆C)|66224380-bb60-4120-86eb-a290e1eccb25</vt:lpwstr>
  </property>
  <property fmtid="{D5CDD505-2E9C-101B-9397-08002B2CF9AE}" pid="13" name="EIMLegalEntity">
    <vt:lpwstr>1;#Equinor ASA|98c35a5d-62b8-4578-be3d-53b9f4deec1f</vt:lpwstr>
  </property>
  <property fmtid="{D5CDD505-2E9C-101B-9397-08002B2CF9AE}" pid="14" name="EIMCountry">
    <vt:lpwstr>14;#Norway|cd21f0fc-a0f3-48c6-8f36-ae1c60534e37</vt:lpwstr>
  </property>
  <property fmtid="{D5CDD505-2E9C-101B-9397-08002B2CF9AE}" pid="15" name="EIMSource">
    <vt:lpwstr>3;#Office 365|23cc2eaf-b88f-49bf-9aee-2309aadb8846</vt:lpwstr>
  </property>
  <property fmtid="{D5CDD505-2E9C-101B-9397-08002B2CF9AE}" pid="16" name="EIMStatus">
    <vt:lpwstr>2;#Draft|af4d3abd-d88d-48b7-8fea-db9baac9496f</vt:lpwstr>
  </property>
  <property fmtid="{D5CDD505-2E9C-101B-9397-08002B2CF9AE}" pid="17" name="EIMSecurityClassification">
    <vt:lpwstr>4;#Confidential|ea5c4c07-1021-4ed5-8387-57b122f482d2</vt:lpwstr>
  </property>
  <property fmtid="{D5CDD505-2E9C-101B-9397-08002B2CF9AE}" pid="18" name="EIMBusinessArea">
    <vt:lpwstr>53;#EXPLORATION &amp; PRODUCTION NORWAY (EPN)|549f4d9b-e032-4f6f-88fa-913655c22a47</vt:lpwstr>
  </property>
  <property fmtid="{D5CDD505-2E9C-101B-9397-08002B2CF9AE}" pid="19" name="EIMProcess">
    <vt:lpwstr>52;#Performance management and Cost allocation|ad2c4c63-650a-4a02-a2fc-2319e2e0c266</vt:lpwstr>
  </property>
  <property fmtid="{D5CDD505-2E9C-101B-9397-08002B2CF9AE}" pid="20" name="EIMInformationAsset">
    <vt:lpwstr>20;#Extended Performance Perspective report|855ee4bb-018d-4f5c-acdb-231adca26ad8</vt:lpwstr>
  </property>
  <property fmtid="{D5CDD505-2E9C-101B-9397-08002B2CF9AE}" pid="21" name="Order">
    <vt:r8>4500</vt:r8>
  </property>
  <property fmtid="{D5CDD505-2E9C-101B-9397-08002B2CF9AE}" pid="22" name="xd_Signature">
    <vt:bool>false</vt:bool>
  </property>
  <property fmtid="{D5CDD505-2E9C-101B-9397-08002B2CF9AE}" pid="23" name="xd_ProgID">
    <vt:lpwstr/>
  </property>
  <property fmtid="{D5CDD505-2E9C-101B-9397-08002B2CF9AE}" pid="24" name="ComplianceAssetId">
    <vt:lpwstr/>
  </property>
  <property fmtid="{D5CDD505-2E9C-101B-9397-08002B2CF9AE}" pid="25" name="TemplateUrl">
    <vt:lpwstr/>
  </property>
  <property fmtid="{D5CDD505-2E9C-101B-9397-08002B2CF9AE}" pid="26" name="CustomUiType">
    <vt:lpwstr>2</vt:lpwstr>
  </property>
  <property fmtid="{D5CDD505-2E9C-101B-9397-08002B2CF9AE}" pid="27" name="MediaServiceImageTags">
    <vt:lpwstr/>
  </property>
</Properties>
</file>