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chan/Desktop/Subset Labs Inc./Consulting/0. Free Spreadsheets Templates/"/>
    </mc:Choice>
  </mc:AlternateContent>
  <xr:revisionPtr revIDLastSave="0" documentId="13_ncr:1_{7EF9363F-B92A-4F4A-9288-A20D6F4EA0A9}" xr6:coauthVersionLast="47" xr6:coauthVersionMax="47" xr10:uidLastSave="{00000000-0000-0000-0000-000000000000}"/>
  <bookViews>
    <workbookView xWindow="0" yWindow="760" windowWidth="34560" windowHeight="21580" xr2:uid="{D3377D47-CE93-2841-B659-81709D5C4054}"/>
  </bookViews>
  <sheets>
    <sheet name="Cost per use" sheetId="1" r:id="rId1"/>
    <sheet name="Things I want to Sel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H15" i="1"/>
  <c r="I15" i="1" s="1"/>
  <c r="F9" i="1"/>
  <c r="H9" i="1"/>
  <c r="I9" i="1" s="1"/>
  <c r="F5" i="1"/>
  <c r="H5" i="1"/>
  <c r="I5" i="1" s="1"/>
  <c r="F17" i="1"/>
  <c r="H17" i="1"/>
  <c r="I17" i="1" s="1"/>
  <c r="F28" i="1"/>
  <c r="H28" i="1"/>
  <c r="I28" i="1" s="1"/>
  <c r="H10" i="1"/>
  <c r="I10" i="1" s="1"/>
  <c r="F10" i="1"/>
  <c r="F12" i="1"/>
  <c r="H12" i="1"/>
  <c r="I12" i="1" s="1"/>
  <c r="H4" i="1"/>
  <c r="J4" i="1" s="1"/>
  <c r="F4" i="1"/>
  <c r="F20" i="1"/>
  <c r="I20" i="1"/>
  <c r="H6" i="1"/>
  <c r="I6" i="1" s="1"/>
  <c r="F6" i="1"/>
  <c r="H13" i="1"/>
  <c r="J13" i="1" s="1"/>
  <c r="F13" i="1"/>
  <c r="H14" i="1"/>
  <c r="I14" i="1" s="1"/>
  <c r="F14" i="1"/>
  <c r="H11" i="1"/>
  <c r="D11" i="1"/>
  <c r="F11" i="1" s="1"/>
  <c r="H27" i="1"/>
  <c r="I27" i="1" s="1"/>
  <c r="F27" i="1"/>
  <c r="H16" i="1"/>
  <c r="I16" i="1" s="1"/>
  <c r="F16" i="1"/>
  <c r="F22" i="1"/>
  <c r="H22" i="1"/>
  <c r="I22" i="1" s="1"/>
  <c r="F8" i="1"/>
  <c r="H8" i="1"/>
  <c r="I8" i="1" s="1"/>
  <c r="I18" i="1"/>
  <c r="J18" i="1"/>
  <c r="I19" i="1"/>
  <c r="J19" i="1"/>
  <c r="F18" i="1"/>
  <c r="F19" i="1"/>
  <c r="H21" i="1"/>
  <c r="I21" i="1" s="1"/>
  <c r="H24" i="1"/>
  <c r="I24" i="1" s="1"/>
  <c r="H25" i="1"/>
  <c r="H26" i="1"/>
  <c r="I26" i="1" s="1"/>
  <c r="H23" i="1"/>
  <c r="I23" i="1" s="1"/>
  <c r="H7" i="1"/>
  <c r="I7" i="1" s="1"/>
  <c r="F24" i="1"/>
  <c r="F21" i="1"/>
  <c r="F23" i="1"/>
  <c r="F7" i="1"/>
  <c r="F26" i="1"/>
  <c r="J15" i="1" l="1"/>
  <c r="J9" i="1"/>
  <c r="J5" i="1"/>
  <c r="J17" i="1"/>
  <c r="J28" i="1"/>
  <c r="J10" i="1"/>
  <c r="I11" i="1"/>
  <c r="J12" i="1"/>
  <c r="I4" i="1"/>
  <c r="J20" i="1"/>
  <c r="J6" i="1"/>
  <c r="I13" i="1"/>
  <c r="J14" i="1"/>
  <c r="J11" i="1"/>
  <c r="I25" i="1"/>
  <c r="J27" i="1"/>
  <c r="J16" i="1"/>
  <c r="J22" i="1"/>
  <c r="J8" i="1"/>
  <c r="J23" i="1"/>
  <c r="J26" i="1"/>
  <c r="J25" i="1"/>
  <c r="J24" i="1"/>
  <c r="J21" i="1"/>
  <c r="J7" i="1"/>
  <c r="F25" i="1"/>
</calcChain>
</file>

<file path=xl/sharedStrings.xml><?xml version="1.0" encoding="utf-8"?>
<sst xmlns="http://schemas.openxmlformats.org/spreadsheetml/2006/main" count="41" uniqueCount="41">
  <si>
    <t>Item</t>
  </si>
  <si>
    <t>Date Purchased</t>
  </si>
  <si>
    <t xml:space="preserve">Notes: </t>
  </si>
  <si>
    <t>All Clad 12 Inch Skillet</t>
  </si>
  <si>
    <t>Purcahse Price</t>
  </si>
  <si>
    <t>True Spend</t>
  </si>
  <si>
    <t>Cost per use (true spend)</t>
  </si>
  <si>
    <t>Cost per use (total spend)</t>
  </si>
  <si>
    <t>All-Clad Gourmet Multi-Pot - 12 Quart</t>
  </si>
  <si>
    <t>Iphone Pro</t>
  </si>
  <si>
    <t>Value Today (est)</t>
  </si>
  <si>
    <t xml:space="preserve">Instructions: Fill out cells in blue and drag down formulas in black. </t>
  </si>
  <si>
    <t>Darn Tough Socks</t>
  </si>
  <si>
    <t>Nordica Enforcer 100s</t>
  </si>
  <si>
    <t>Surefoot Boots</t>
  </si>
  <si>
    <t># Use per Month (est)</t>
  </si>
  <si>
    <t># Used to date (est)</t>
  </si>
  <si>
    <t>Tux Shoes</t>
  </si>
  <si>
    <t>Tux Shirt</t>
  </si>
  <si>
    <t>Lodge Cast Iron Skillet</t>
  </si>
  <si>
    <t>Apple Watch</t>
  </si>
  <si>
    <t>Macbook Pro</t>
  </si>
  <si>
    <t>Vessel VLS Stand</t>
  </si>
  <si>
    <t>Babolat Pure Aero Mid+</t>
  </si>
  <si>
    <t>Shun Classic 8" Chef Knife</t>
  </si>
  <si>
    <t>Aeron Chair</t>
  </si>
  <si>
    <t>Ipad</t>
  </si>
  <si>
    <t>3d Printer</t>
  </si>
  <si>
    <t>Tom Ford Sunglasses</t>
  </si>
  <si>
    <t>Indochino Tux</t>
  </si>
  <si>
    <t>Sonos Beam</t>
  </si>
  <si>
    <t>Sonos Move</t>
  </si>
  <si>
    <t>Staub Dutch Oven7 Qt</t>
  </si>
  <si>
    <t>IWC Pilot Mark XVIII</t>
  </si>
  <si>
    <t>Aime Leon Dore Sweater</t>
  </si>
  <si>
    <t xml:space="preserve">Champion Hoodie </t>
  </si>
  <si>
    <t>Boos Block</t>
  </si>
  <si>
    <t>Shun Classic 4" Paring Knife</t>
  </si>
  <si>
    <t>Jeans</t>
  </si>
  <si>
    <t>Canada Goose Jacket</t>
  </si>
  <si>
    <t>Tumi Backpack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</si>
</sst>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14" fontId="3" fillId="0" borderId="0" xfId="0" applyNumberFormat="1" applyFont="1"/>
    <xf numFmtId="0" fontId="2" fillId="0" borderId="1" xfId="0" applyFont="1" applyBorder="1" applyAlignment="1">
      <alignment horizontal="right"/>
    </xf>
    <xf numFmtId="5" fontId="3" fillId="0" borderId="0" xfId="1" applyNumberFormat="1" applyFont="1"/>
    <xf numFmtId="5" fontId="3" fillId="0" borderId="0" xfId="0" applyNumberFormat="1" applyFont="1"/>
    <xf numFmtId="5" fontId="0" fillId="0" borderId="0" xfId="1" applyNumberFormat="1" applyFont="1"/>
    <xf numFmtId="7" fontId="0" fillId="0" borderId="0" xfId="1" applyNumberFormat="1" applyFont="1"/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B959C-AA72-E742-ACA8-073536259B20}">
  <dimension ref="A1:K28"/>
  <sheetViews>
    <sheetView showGridLines="0" tabSelected="1" zoomScale="99" workbookViewId="0">
      <selection activeCell="B34" sqref="B34"/>
    </sheetView>
  </sheetViews>
  <sheetFormatPr baseColWidth="10" defaultRowHeight="16" x14ac:dyDescent="0.2"/>
  <cols>
    <col min="1" max="1" width="2.5" customWidth="1"/>
    <col min="2" max="2" width="33.33203125" bestFit="1" customWidth="1"/>
    <col min="3" max="3" width="14" bestFit="1" customWidth="1"/>
    <col min="4" max="4" width="13" bestFit="1" customWidth="1"/>
    <col min="5" max="5" width="15.6640625" bestFit="1" customWidth="1"/>
    <col min="6" max="6" width="10.33203125" bestFit="1" customWidth="1"/>
    <col min="7" max="7" width="19.33203125" bestFit="1" customWidth="1"/>
    <col min="8" max="8" width="17.6640625" bestFit="1" customWidth="1"/>
    <col min="9" max="9" width="22.5" bestFit="1" customWidth="1"/>
    <col min="10" max="10" width="22" bestFit="1" customWidth="1"/>
    <col min="11" max="11" width="56.5" customWidth="1"/>
  </cols>
  <sheetData>
    <row r="1" spans="1:11" x14ac:dyDescent="0.2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x14ac:dyDescent="0.2">
      <c r="B3" s="1" t="s">
        <v>0</v>
      </c>
      <c r="C3" s="5" t="s">
        <v>1</v>
      </c>
      <c r="D3" s="5" t="s">
        <v>4</v>
      </c>
      <c r="E3" s="5" t="s">
        <v>10</v>
      </c>
      <c r="F3" s="5" t="s">
        <v>5</v>
      </c>
      <c r="G3" s="5" t="s">
        <v>15</v>
      </c>
      <c r="H3" s="5" t="s">
        <v>16</v>
      </c>
      <c r="I3" s="5" t="s">
        <v>7</v>
      </c>
      <c r="J3" s="5" t="s">
        <v>6</v>
      </c>
      <c r="K3" s="10" t="s">
        <v>2</v>
      </c>
    </row>
    <row r="4" spans="1:11" x14ac:dyDescent="0.2">
      <c r="B4" t="s">
        <v>39</v>
      </c>
      <c r="C4" s="4">
        <v>42185</v>
      </c>
      <c r="D4" s="6">
        <v>500</v>
      </c>
      <c r="E4" s="7">
        <v>250</v>
      </c>
      <c r="F4" s="8">
        <f t="shared" ref="F4" si="0">D4-E4</f>
        <v>250</v>
      </c>
      <c r="G4" s="3">
        <v>10</v>
      </c>
      <c r="H4">
        <f t="shared" ref="H4:H9" ca="1" si="1">(DATEDIF(C4,TODAY(),"m")*G4)</f>
        <v>1050</v>
      </c>
      <c r="I4" s="9">
        <f t="shared" ref="I4" ca="1" si="2">D4/H4</f>
        <v>0.47619047619047616</v>
      </c>
      <c r="J4" s="9">
        <f t="shared" ref="J4" ca="1" si="3">(D4-E4)/H4</f>
        <v>0.23809523809523808</v>
      </c>
    </row>
    <row r="5" spans="1:11" x14ac:dyDescent="0.2">
      <c r="B5" t="s">
        <v>38</v>
      </c>
      <c r="C5" s="4">
        <v>42916</v>
      </c>
      <c r="D5" s="6">
        <v>150</v>
      </c>
      <c r="E5" s="7">
        <v>0</v>
      </c>
      <c r="F5" s="8">
        <f t="shared" ref="F5" si="4">D5-E5</f>
        <v>150</v>
      </c>
      <c r="G5" s="3">
        <v>10</v>
      </c>
      <c r="H5">
        <f t="shared" ca="1" si="1"/>
        <v>810</v>
      </c>
      <c r="I5" s="9">
        <f t="shared" ref="I5" ca="1" si="5">D5/H5</f>
        <v>0.18518518518518517</v>
      </c>
      <c r="J5" s="9">
        <f t="shared" ref="J5" ca="1" si="6">(D5-E5)/H5</f>
        <v>0.18518518518518517</v>
      </c>
    </row>
    <row r="6" spans="1:11" x14ac:dyDescent="0.2">
      <c r="B6" t="s">
        <v>40</v>
      </c>
      <c r="C6" s="4">
        <v>43366</v>
      </c>
      <c r="D6" s="6">
        <v>450</v>
      </c>
      <c r="E6" s="7">
        <v>250</v>
      </c>
      <c r="F6" s="8">
        <f t="shared" ref="F6:F28" si="7">D6-E6</f>
        <v>200</v>
      </c>
      <c r="G6" s="3">
        <v>20</v>
      </c>
      <c r="H6">
        <f t="shared" ca="1" si="1"/>
        <v>1320</v>
      </c>
      <c r="I6" s="9">
        <f t="shared" ref="I6" ca="1" si="8">D6/H6</f>
        <v>0.34090909090909088</v>
      </c>
      <c r="J6" s="9">
        <f t="shared" ref="J6" ca="1" si="9">(D6-E6)/H6</f>
        <v>0.15151515151515152</v>
      </c>
    </row>
    <row r="7" spans="1:11" x14ac:dyDescent="0.2">
      <c r="B7" t="s">
        <v>3</v>
      </c>
      <c r="C7" s="4">
        <v>43528</v>
      </c>
      <c r="D7" s="6">
        <v>129.94999999999999</v>
      </c>
      <c r="E7" s="7">
        <v>75</v>
      </c>
      <c r="F7" s="8">
        <f>D7-E7</f>
        <v>54.949999999999989</v>
      </c>
      <c r="G7" s="3">
        <v>45</v>
      </c>
      <c r="H7">
        <f t="shared" ca="1" si="1"/>
        <v>2745</v>
      </c>
      <c r="I7" s="9">
        <f ca="1">D7/H7</f>
        <v>4.734061930783242E-2</v>
      </c>
      <c r="J7" s="9">
        <f ca="1">(D7-E7)/H7</f>
        <v>2.0018214936247718E-2</v>
      </c>
    </row>
    <row r="8" spans="1:11" x14ac:dyDescent="0.2">
      <c r="B8" t="s">
        <v>19</v>
      </c>
      <c r="C8" s="4">
        <v>43600</v>
      </c>
      <c r="D8" s="6">
        <v>30</v>
      </c>
      <c r="E8" s="7">
        <v>20</v>
      </c>
      <c r="F8" s="8">
        <f t="shared" si="7"/>
        <v>10</v>
      </c>
      <c r="G8" s="3">
        <v>15</v>
      </c>
      <c r="H8">
        <f t="shared" ca="1" si="1"/>
        <v>870</v>
      </c>
      <c r="I8" s="9">
        <f t="shared" ref="I8:I26" ca="1" si="10">D8/H8</f>
        <v>3.4482758620689655E-2</v>
      </c>
      <c r="J8" s="9">
        <f t="shared" ref="J8:J26" ca="1" si="11">(D8-E8)/H8</f>
        <v>1.1494252873563218E-2</v>
      </c>
    </row>
    <row r="9" spans="1:11" x14ac:dyDescent="0.2">
      <c r="B9" t="s">
        <v>36</v>
      </c>
      <c r="C9" s="4">
        <v>43894</v>
      </c>
      <c r="D9" s="6">
        <v>200</v>
      </c>
      <c r="E9" s="7">
        <v>50</v>
      </c>
      <c r="F9" s="8">
        <f t="shared" ref="F9" si="12">D9-E9</f>
        <v>150</v>
      </c>
      <c r="G9" s="3">
        <v>30</v>
      </c>
      <c r="H9">
        <f t="shared" ca="1" si="1"/>
        <v>1470</v>
      </c>
      <c r="I9" s="9">
        <f t="shared" ref="I9" ca="1" si="13">D9/H9</f>
        <v>0.1360544217687075</v>
      </c>
      <c r="J9" s="9">
        <f t="shared" ref="J9" ca="1" si="14">(D9-E9)/H9</f>
        <v>0.10204081632653061</v>
      </c>
    </row>
    <row r="10" spans="1:11" x14ac:dyDescent="0.2">
      <c r="B10" t="s">
        <v>31</v>
      </c>
      <c r="C10" s="4">
        <v>43910</v>
      </c>
      <c r="D10" s="6">
        <v>423.94</v>
      </c>
      <c r="E10" s="7">
        <v>100</v>
      </c>
      <c r="F10" s="8">
        <f>D10-E10</f>
        <v>323.94</v>
      </c>
      <c r="G10" s="3">
        <v>15</v>
      </c>
      <c r="H10">
        <f t="shared" ref="H10" ca="1" si="15">(DATEDIF(C10,TODAY(),"m")*G10)</f>
        <v>720</v>
      </c>
      <c r="I10" s="9">
        <f t="shared" ref="I10" ca="1" si="16">D10/H10</f>
        <v>0.58880555555555558</v>
      </c>
      <c r="J10" s="9">
        <f t="shared" ref="J10" ca="1" si="17">(D10-E10)/H10</f>
        <v>0.44991666666666669</v>
      </c>
    </row>
    <row r="11" spans="1:11" x14ac:dyDescent="0.2">
      <c r="B11" t="s">
        <v>23</v>
      </c>
      <c r="C11" s="4">
        <v>44024</v>
      </c>
      <c r="D11" s="6">
        <f>173*2</f>
        <v>346</v>
      </c>
      <c r="E11" s="7">
        <v>100</v>
      </c>
      <c r="F11" s="8">
        <f t="shared" si="7"/>
        <v>246</v>
      </c>
      <c r="G11" s="3">
        <v>4</v>
      </c>
      <c r="H11">
        <f ca="1">(DATEDIF(C11,TODAY(),"m")*G11)</f>
        <v>176</v>
      </c>
      <c r="I11" s="9">
        <f t="shared" ref="I11:I13" ca="1" si="18">D11/H11</f>
        <v>1.9659090909090908</v>
      </c>
      <c r="J11" s="9">
        <f t="shared" ref="J11:J13" ca="1" si="19">(D11-E11)/H11</f>
        <v>1.3977272727272727</v>
      </c>
    </row>
    <row r="12" spans="1:11" x14ac:dyDescent="0.2">
      <c r="B12" t="s">
        <v>30</v>
      </c>
      <c r="C12" s="4">
        <v>43694</v>
      </c>
      <c r="D12" s="6">
        <v>400</v>
      </c>
      <c r="E12" s="6">
        <v>100</v>
      </c>
      <c r="F12" s="8">
        <f t="shared" ref="F12" si="20">D12-E12</f>
        <v>300</v>
      </c>
      <c r="G12" s="3">
        <v>25</v>
      </c>
      <c r="H12">
        <f t="shared" ref="H12" ca="1" si="21">(DATEDIF(C12,TODAY(),"m")*G12)</f>
        <v>1375</v>
      </c>
      <c r="I12" s="9">
        <f t="shared" ref="I12" ca="1" si="22">D12/H12</f>
        <v>0.29090909090909089</v>
      </c>
      <c r="J12" s="9">
        <f t="shared" ref="J12" ca="1" si="23">(D12-E12)/H12</f>
        <v>0.21818181818181817</v>
      </c>
    </row>
    <row r="13" spans="1:11" x14ac:dyDescent="0.2">
      <c r="B13" t="s">
        <v>24</v>
      </c>
      <c r="C13" s="4">
        <v>44097</v>
      </c>
      <c r="D13" s="6">
        <v>160</v>
      </c>
      <c r="E13" s="7">
        <v>130</v>
      </c>
      <c r="F13" s="8">
        <f t="shared" ref="F13" si="24">D13-E13</f>
        <v>30</v>
      </c>
      <c r="G13" s="3">
        <v>30</v>
      </c>
      <c r="H13">
        <f ca="1">(DATEDIF(C13,TODAY(),"m")*G13)</f>
        <v>1260</v>
      </c>
      <c r="I13" s="9">
        <f t="shared" ca="1" si="18"/>
        <v>0.12698412698412698</v>
      </c>
      <c r="J13" s="9">
        <f t="shared" ca="1" si="19"/>
        <v>2.3809523809523808E-2</v>
      </c>
    </row>
    <row r="14" spans="1:11" x14ac:dyDescent="0.2">
      <c r="B14" t="s">
        <v>37</v>
      </c>
      <c r="C14" s="4">
        <v>44104</v>
      </c>
      <c r="D14" s="6">
        <v>33.07</v>
      </c>
      <c r="E14" s="7">
        <v>33</v>
      </c>
      <c r="F14" s="8">
        <f t="shared" si="7"/>
        <v>7.0000000000000284E-2</v>
      </c>
      <c r="G14" s="3">
        <v>30</v>
      </c>
      <c r="H14">
        <f ca="1">(DATEDIF(C14,TODAY(),"m")*G14)</f>
        <v>1260</v>
      </c>
      <c r="I14" s="9">
        <f t="shared" ref="I14" ca="1" si="25">D14/H14</f>
        <v>2.6246031746031746E-2</v>
      </c>
      <c r="J14" s="9">
        <f t="shared" ref="J14" ca="1" si="26">(D14-E14)/H14</f>
        <v>5.5555555555555782E-5</v>
      </c>
    </row>
    <row r="15" spans="1:11" x14ac:dyDescent="0.2">
      <c r="B15" t="s">
        <v>25</v>
      </c>
      <c r="C15" s="4">
        <v>44146</v>
      </c>
      <c r="D15" s="6">
        <v>1228.25</v>
      </c>
      <c r="E15" s="6">
        <v>600</v>
      </c>
      <c r="F15" s="8">
        <f>D15-E15</f>
        <v>628.25</v>
      </c>
      <c r="G15" s="3">
        <v>25</v>
      </c>
      <c r="H15">
        <f t="shared" ref="H15" ca="1" si="27">(DATEDIF(C15,TODAY(),"m")*G15)</f>
        <v>1000</v>
      </c>
      <c r="I15" s="9">
        <f t="shared" ref="I15" ca="1" si="28">D15/H15</f>
        <v>1.2282500000000001</v>
      </c>
      <c r="J15" s="9">
        <f t="shared" ref="J15" ca="1" si="29">(D15-E15)/H15</f>
        <v>0.62824999999999998</v>
      </c>
    </row>
    <row r="16" spans="1:11" x14ac:dyDescent="0.2">
      <c r="B16" t="s">
        <v>21</v>
      </c>
      <c r="C16" s="4">
        <v>44397</v>
      </c>
      <c r="D16" s="6">
        <v>2300</v>
      </c>
      <c r="E16" s="7">
        <v>1500</v>
      </c>
      <c r="F16" s="8">
        <f t="shared" si="7"/>
        <v>800</v>
      </c>
      <c r="G16" s="3">
        <v>30</v>
      </c>
      <c r="H16">
        <f ca="1">(DATEDIF(C16,TODAY(),"m")*G16)</f>
        <v>960</v>
      </c>
      <c r="I16" s="9">
        <f t="shared" ca="1" si="10"/>
        <v>2.3958333333333335</v>
      </c>
      <c r="J16" s="9">
        <f t="shared" ca="1" si="11"/>
        <v>0.83333333333333337</v>
      </c>
    </row>
    <row r="17" spans="2:10" x14ac:dyDescent="0.2">
      <c r="B17" t="s">
        <v>33</v>
      </c>
      <c r="C17" s="4">
        <v>44421</v>
      </c>
      <c r="D17" s="6">
        <v>4616.5600000000004</v>
      </c>
      <c r="E17" s="6">
        <v>2500</v>
      </c>
      <c r="F17" s="8">
        <f t="shared" ref="F17" si="30">D17-E17</f>
        <v>2116.5600000000004</v>
      </c>
      <c r="G17" s="3">
        <v>12</v>
      </c>
      <c r="H17">
        <f ca="1">(DATEDIF(C17,TODAY(),"m")*G17)</f>
        <v>372</v>
      </c>
      <c r="I17" s="9">
        <f t="shared" ref="I17" ca="1" si="31">D17/H17</f>
        <v>12.410107526881722</v>
      </c>
      <c r="J17" s="9">
        <f t="shared" ref="J17" ca="1" si="32">(D17-E17)/H17</f>
        <v>5.6896774193548394</v>
      </c>
    </row>
    <row r="18" spans="2:10" x14ac:dyDescent="0.2">
      <c r="B18" t="s">
        <v>17</v>
      </c>
      <c r="C18" s="4">
        <v>44733</v>
      </c>
      <c r="D18" s="6">
        <v>470.35</v>
      </c>
      <c r="E18" s="6">
        <v>0</v>
      </c>
      <c r="F18" s="8">
        <f t="shared" si="7"/>
        <v>470.35</v>
      </c>
      <c r="G18" s="3"/>
      <c r="H18" s="3">
        <v>6</v>
      </c>
      <c r="I18" s="9">
        <f t="shared" si="10"/>
        <v>78.391666666666666</v>
      </c>
      <c r="J18" s="9">
        <f t="shared" si="11"/>
        <v>78.391666666666666</v>
      </c>
    </row>
    <row r="19" spans="2:10" x14ac:dyDescent="0.2">
      <c r="B19" t="s">
        <v>18</v>
      </c>
      <c r="C19" s="4">
        <v>44733</v>
      </c>
      <c r="D19" s="6">
        <v>410.13</v>
      </c>
      <c r="E19" s="6">
        <v>0</v>
      </c>
      <c r="F19" s="8">
        <f t="shared" si="7"/>
        <v>410.13</v>
      </c>
      <c r="G19" s="3"/>
      <c r="H19" s="3">
        <v>6</v>
      </c>
      <c r="I19" s="9">
        <f t="shared" si="10"/>
        <v>68.355000000000004</v>
      </c>
      <c r="J19" s="9">
        <f t="shared" si="11"/>
        <v>68.355000000000004</v>
      </c>
    </row>
    <row r="20" spans="2:10" x14ac:dyDescent="0.2">
      <c r="B20" t="s">
        <v>29</v>
      </c>
      <c r="C20" s="4">
        <v>44781</v>
      </c>
      <c r="D20" s="6">
        <v>549</v>
      </c>
      <c r="E20" s="6">
        <v>0</v>
      </c>
      <c r="F20" s="8">
        <f t="shared" ref="F20" si="33">D20-E20</f>
        <v>549</v>
      </c>
      <c r="G20" s="3"/>
      <c r="H20" s="3">
        <v>6</v>
      </c>
      <c r="I20" s="9">
        <f t="shared" ref="I20" si="34">D20/H20</f>
        <v>91.5</v>
      </c>
      <c r="J20" s="9">
        <f t="shared" ref="J20" si="35">(D20-E20)/H20</f>
        <v>91.5</v>
      </c>
    </row>
    <row r="21" spans="2:10" x14ac:dyDescent="0.2">
      <c r="B21" t="s">
        <v>13</v>
      </c>
      <c r="C21" s="4">
        <v>44743</v>
      </c>
      <c r="D21" s="6">
        <v>540</v>
      </c>
      <c r="E21" s="7">
        <v>300</v>
      </c>
      <c r="F21" s="8">
        <f t="shared" si="7"/>
        <v>240</v>
      </c>
      <c r="G21" s="3">
        <v>0.7</v>
      </c>
      <c r="H21">
        <f t="shared" ref="H21:H28" ca="1" si="36">(DATEDIF(C21,TODAY(),"m")*G21)</f>
        <v>14.7</v>
      </c>
      <c r="I21" s="9">
        <f t="shared" ca="1" si="10"/>
        <v>36.734693877551024</v>
      </c>
      <c r="J21" s="9">
        <f t="shared" ca="1" si="11"/>
        <v>16.326530612244898</v>
      </c>
    </row>
    <row r="22" spans="2:10" x14ac:dyDescent="0.2">
      <c r="B22" t="s">
        <v>20</v>
      </c>
      <c r="C22" s="4">
        <v>44842</v>
      </c>
      <c r="D22" s="6">
        <v>433.42</v>
      </c>
      <c r="E22" s="7">
        <v>200</v>
      </c>
      <c r="F22" s="8">
        <f t="shared" si="7"/>
        <v>233.42000000000002</v>
      </c>
      <c r="G22" s="3">
        <v>12</v>
      </c>
      <c r="H22">
        <f t="shared" ca="1" si="36"/>
        <v>216</v>
      </c>
      <c r="I22" s="9">
        <f t="shared" ca="1" si="10"/>
        <v>2.0065740740740741</v>
      </c>
      <c r="J22" s="9">
        <f t="shared" ca="1" si="11"/>
        <v>1.0806481481481482</v>
      </c>
    </row>
    <row r="23" spans="2:10" x14ac:dyDescent="0.2">
      <c r="B23" t="s">
        <v>9</v>
      </c>
      <c r="C23" s="4">
        <v>44877</v>
      </c>
      <c r="D23" s="6">
        <v>1200</v>
      </c>
      <c r="E23" s="6">
        <v>800</v>
      </c>
      <c r="F23" s="8">
        <f t="shared" si="7"/>
        <v>400</v>
      </c>
      <c r="G23" s="3">
        <v>30</v>
      </c>
      <c r="H23">
        <f t="shared" ca="1" si="36"/>
        <v>480</v>
      </c>
      <c r="I23" s="9">
        <f t="shared" ca="1" si="10"/>
        <v>2.5</v>
      </c>
      <c r="J23" s="9">
        <f t="shared" ca="1" si="11"/>
        <v>0.83333333333333337</v>
      </c>
    </row>
    <row r="24" spans="2:10" x14ac:dyDescent="0.2">
      <c r="B24" t="s">
        <v>14</v>
      </c>
      <c r="C24" s="4">
        <v>44890</v>
      </c>
      <c r="D24" s="6">
        <v>1959.04</v>
      </c>
      <c r="E24" s="7">
        <v>0</v>
      </c>
      <c r="F24" s="8">
        <f t="shared" si="7"/>
        <v>1959.04</v>
      </c>
      <c r="G24" s="3">
        <v>0.7</v>
      </c>
      <c r="H24">
        <f t="shared" ca="1" si="36"/>
        <v>11.2</v>
      </c>
      <c r="I24" s="9">
        <f t="shared" ca="1" si="10"/>
        <v>174.91428571428571</v>
      </c>
      <c r="J24" s="9">
        <f t="shared" ca="1" si="11"/>
        <v>174.91428571428571</v>
      </c>
    </row>
    <row r="25" spans="2:10" x14ac:dyDescent="0.2">
      <c r="B25" t="s">
        <v>12</v>
      </c>
      <c r="C25" s="4">
        <v>44902</v>
      </c>
      <c r="D25" s="6">
        <v>200</v>
      </c>
      <c r="E25" s="6">
        <v>0</v>
      </c>
      <c r="F25" s="8">
        <f t="shared" si="7"/>
        <v>200</v>
      </c>
      <c r="G25" s="3">
        <v>30</v>
      </c>
      <c r="H25">
        <f t="shared" ca="1" si="36"/>
        <v>480</v>
      </c>
      <c r="I25" s="9">
        <f t="shared" ca="1" si="10"/>
        <v>0.41666666666666669</v>
      </c>
      <c r="J25" s="9">
        <f t="shared" ca="1" si="11"/>
        <v>0.41666666666666669</v>
      </c>
    </row>
    <row r="26" spans="2:10" x14ac:dyDescent="0.2">
      <c r="B26" t="s">
        <v>8</v>
      </c>
      <c r="C26" s="4">
        <v>44917</v>
      </c>
      <c r="D26" s="6">
        <v>195.47</v>
      </c>
      <c r="E26" s="6">
        <v>120</v>
      </c>
      <c r="F26" s="8">
        <f t="shared" si="7"/>
        <v>75.47</v>
      </c>
      <c r="G26" s="3">
        <v>4</v>
      </c>
      <c r="H26">
        <f t="shared" ca="1" si="36"/>
        <v>60</v>
      </c>
      <c r="I26" s="9">
        <f t="shared" ca="1" si="10"/>
        <v>3.2578333333333331</v>
      </c>
      <c r="J26" s="9">
        <f t="shared" ca="1" si="11"/>
        <v>1.2578333333333334</v>
      </c>
    </row>
    <row r="27" spans="2:10" x14ac:dyDescent="0.2">
      <c r="B27" t="s">
        <v>22</v>
      </c>
      <c r="C27" s="4">
        <v>44968</v>
      </c>
      <c r="D27" s="6">
        <v>331</v>
      </c>
      <c r="E27" s="6">
        <v>100</v>
      </c>
      <c r="F27" s="8">
        <f>D27-E27</f>
        <v>231</v>
      </c>
      <c r="G27" s="3">
        <v>3</v>
      </c>
      <c r="H27">
        <f ca="1">(DATEDIF(C27,TODAY(),"m")*G27)</f>
        <v>39</v>
      </c>
      <c r="I27" s="9">
        <f ca="1">D27/H27</f>
        <v>8.4871794871794872</v>
      </c>
      <c r="J27" s="9">
        <f t="shared" ref="J27" ca="1" si="37">(D27-E27)/H27</f>
        <v>5.9230769230769234</v>
      </c>
    </row>
    <row r="28" spans="2:10" x14ac:dyDescent="0.2">
      <c r="B28" t="s">
        <v>32</v>
      </c>
      <c r="C28" s="4">
        <v>45316</v>
      </c>
      <c r="D28" s="6">
        <v>189</v>
      </c>
      <c r="E28" s="6">
        <v>150</v>
      </c>
      <c r="F28" s="8">
        <f t="shared" si="7"/>
        <v>39</v>
      </c>
      <c r="G28" s="3">
        <v>1</v>
      </c>
      <c r="H28">
        <f t="shared" ca="1" si="36"/>
        <v>2</v>
      </c>
      <c r="I28" s="9">
        <f t="shared" ref="I28" ca="1" si="38">D28/H28</f>
        <v>94.5</v>
      </c>
      <c r="J28" s="9">
        <f t="shared" ref="J28" ca="1" si="39">(D28-E28)/H28</f>
        <v>19.5</v>
      </c>
    </row>
  </sheetData>
  <sortState xmlns:xlrd2="http://schemas.microsoft.com/office/spreadsheetml/2017/richdata2" ref="B6:K27">
    <sortCondition ref="C3:C27"/>
  </sortState>
  <conditionalFormatting sqref="I4:I2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31E7-4946-A34E-985D-F00952155CD4}">
  <dimension ref="A1:A5"/>
  <sheetViews>
    <sheetView workbookViewId="0">
      <selection activeCell="A6" sqref="A6"/>
    </sheetView>
  </sheetViews>
  <sheetFormatPr baseColWidth="10" defaultRowHeight="16" x14ac:dyDescent="0.2"/>
  <cols>
    <col min="1" max="1" width="21.83203125" bestFit="1" customWidth="1"/>
  </cols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34</v>
      </c>
    </row>
    <row r="5" spans="1:1" x14ac:dyDescent="0.2">
      <c r="A5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per use</vt:lpstr>
      <vt:lpstr>Things I want to 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2024-04-08T16:39:04Z</dcterms:created>
  <dcterms:modified xsi:type="dcterms:W3CDTF">2024-04-10T16:01:08Z</dcterms:modified>
</cp:coreProperties>
</file>