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sonchan/Downloads/"/>
    </mc:Choice>
  </mc:AlternateContent>
  <xr:revisionPtr revIDLastSave="0" documentId="13_ncr:1_{1D601E81-ED99-EC4C-8F6A-F511D49CD1C7}" xr6:coauthVersionLast="47" xr6:coauthVersionMax="47" xr10:uidLastSave="{00000000-0000-0000-0000-000000000000}"/>
  <bookViews>
    <workbookView xWindow="0" yWindow="760" windowWidth="34560" windowHeight="21580" xr2:uid="{F46218FA-BA81-7845-8716-3E3BBC52A4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B9" i="1"/>
  <c r="C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B3" i="1"/>
  <c r="E9" i="1" l="1"/>
  <c r="B10" i="1"/>
  <c r="C10" i="1" l="1"/>
  <c r="B11" i="1" s="1"/>
  <c r="C11" i="1" s="1"/>
  <c r="B12" i="1" s="1"/>
  <c r="D10" i="1"/>
  <c r="C12" i="1" l="1"/>
  <c r="B13" i="1"/>
  <c r="E10" i="1"/>
  <c r="D11" i="1" l="1"/>
  <c r="E11" i="1" s="1"/>
  <c r="D12" i="1" s="1"/>
  <c r="C13" i="1"/>
  <c r="B14" i="1"/>
  <c r="C14" i="1" s="1"/>
  <c r="B15" i="1" l="1"/>
  <c r="C15" i="1" s="1"/>
  <c r="B16" i="1" s="1"/>
  <c r="E12" i="1"/>
  <c r="D13" i="1"/>
  <c r="C16" i="1"/>
  <c r="B17" i="1"/>
  <c r="E13" i="1" l="1"/>
  <c r="D14" i="1" s="1"/>
  <c r="E14" i="1" s="1"/>
  <c r="D15" i="1" s="1"/>
  <c r="E15" i="1" s="1"/>
  <c r="D16" i="1" s="1"/>
  <c r="C17" i="1"/>
  <c r="B18" i="1" s="1"/>
  <c r="E16" i="1" l="1"/>
  <c r="D17" i="1" s="1"/>
  <c r="C18" i="1"/>
  <c r="B19" i="1"/>
  <c r="E17" i="1" l="1"/>
  <c r="D18" i="1"/>
  <c r="E18" i="1" s="1"/>
  <c r="D19" i="1" s="1"/>
  <c r="E19" i="1"/>
  <c r="D20" i="1"/>
  <c r="C19" i="1"/>
  <c r="B20" i="1"/>
  <c r="E20" i="1" l="1"/>
  <c r="D21" i="1" s="1"/>
  <c r="C20" i="1"/>
  <c r="B21" i="1" s="1"/>
  <c r="E21" i="1" l="1"/>
  <c r="D22" i="1"/>
  <c r="C21" i="1"/>
  <c r="B22" i="1"/>
  <c r="E22" i="1" l="1"/>
  <c r="D23" i="1" s="1"/>
  <c r="C22" i="1"/>
  <c r="B23" i="1" s="1"/>
  <c r="E23" i="1" l="1"/>
  <c r="D24" i="1"/>
  <c r="C23" i="1"/>
  <c r="B24" i="1"/>
  <c r="E24" i="1" l="1"/>
  <c r="D25" i="1"/>
  <c r="C24" i="1"/>
  <c r="B25" i="1"/>
  <c r="E25" i="1" l="1"/>
  <c r="D26" i="1" s="1"/>
  <c r="C25" i="1"/>
  <c r="B26" i="1" s="1"/>
  <c r="E26" i="1" l="1"/>
  <c r="D27" i="1" s="1"/>
  <c r="C26" i="1"/>
  <c r="B27" i="1"/>
  <c r="E27" i="1" l="1"/>
  <c r="D28" i="1"/>
  <c r="C27" i="1"/>
  <c r="B28" i="1"/>
  <c r="E28" i="1" l="1"/>
  <c r="D29" i="1" s="1"/>
  <c r="C28" i="1"/>
  <c r="B29" i="1"/>
  <c r="E29" i="1" l="1"/>
  <c r="D30" i="1" s="1"/>
  <c r="C29" i="1"/>
  <c r="B30" i="1"/>
  <c r="E30" i="1" l="1"/>
  <c r="D31" i="1" s="1"/>
  <c r="C30" i="1"/>
  <c r="B31" i="1" s="1"/>
  <c r="E31" i="1" l="1"/>
  <c r="D32" i="1"/>
  <c r="C31" i="1"/>
  <c r="B32" i="1" s="1"/>
  <c r="E32" i="1" l="1"/>
  <c r="D33" i="1"/>
  <c r="C32" i="1"/>
  <c r="B33" i="1" s="1"/>
  <c r="E33" i="1" l="1"/>
  <c r="D34" i="1"/>
  <c r="E34" i="1" s="1"/>
  <c r="E44" i="1" s="1"/>
  <c r="C33" i="1"/>
  <c r="B34" i="1"/>
  <c r="C34" i="1" s="1"/>
  <c r="C44" i="1" s="1"/>
</calcChain>
</file>

<file path=xl/sharedStrings.xml><?xml version="1.0" encoding="utf-8"?>
<sst xmlns="http://schemas.openxmlformats.org/spreadsheetml/2006/main" count="12" uniqueCount="12">
  <si>
    <t>Age</t>
  </si>
  <si>
    <t>AUM ETF</t>
  </si>
  <si>
    <t>ETF Fees</t>
  </si>
  <si>
    <t>AUM Active Investor</t>
  </si>
  <si>
    <t>Active Investor Fees</t>
  </si>
  <si>
    <t>Starting Investment:</t>
  </si>
  <si>
    <t>Active Manager Annual Fee:</t>
  </si>
  <si>
    <t>Passive Manager Annual Fee:</t>
  </si>
  <si>
    <t>Active Manager Annual Return:</t>
  </si>
  <si>
    <t>Passive Manager Annual Return:</t>
  </si>
  <si>
    <t>Total</t>
  </si>
  <si>
    <t>Built by www.subset.so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</si>
</sst>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%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10" fontId="0" fillId="0" borderId="0" xfId="0" applyNumberFormat="1"/>
    <xf numFmtId="9" fontId="0" fillId="0" borderId="0" xfId="2" applyFont="1"/>
    <xf numFmtId="10" fontId="0" fillId="0" borderId="0" xfId="2" applyNumberFormat="1" applyFont="1"/>
    <xf numFmtId="164" fontId="0" fillId="0" borderId="0" xfId="0" applyNumberFormat="1"/>
    <xf numFmtId="165" fontId="0" fillId="0" borderId="0" xfId="2" applyNumberFormat="1" applyFont="1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279400</xdr:colOff>
      <xdr:row>0</xdr:row>
      <xdr:rowOff>38100</xdr:rowOff>
    </xdr:from>
    <xdr:to>
      <xdr:col>4</xdr:col>
      <xdr:colOff>1226542</xdr:colOff>
      <xdr:row>4</xdr:row>
      <xdr:rowOff>165100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DA341D-BB9D-49ED-F385-FDAEE80E2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0" y="38100"/>
          <a:ext cx="947142" cy="93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1CC1-5543-9042-9F19-68DDC6B5FD27}">
  <dimension ref="A1:K44"/>
  <sheetViews>
    <sheetView showGridLines="0" tabSelected="1" workbookViewId="0">
      <selection activeCell="G5" sqref="G5"/>
    </sheetView>
  </sheetViews>
  <sheetFormatPr baseColWidth="10" defaultRowHeight="16" x14ac:dyDescent="0.2"/>
  <cols>
    <col min="1" max="1" width="27.1640625" bestFit="1" customWidth="1"/>
    <col min="2" max="2" width="17.1640625" bestFit="1" customWidth="1"/>
    <col min="3" max="3" width="17.33203125" bestFit="1" customWidth="1"/>
    <col min="4" max="4" width="21.33203125" customWidth="1"/>
    <col min="5" max="5" width="19.6640625" customWidth="1"/>
    <col min="8" max="8" width="11.5" bestFit="1" customWidth="1"/>
    <col min="11" max="11" width="11.5" bestFit="1" customWidth="1"/>
  </cols>
  <sheetData>
    <row r="1" spans="1:11" x14ac:dyDescent="0.2">
      <c r="A1" t="s">
        <v>5</v>
      </c>
      <c r="B1" s="1">
        <v>5500000</v>
      </c>
    </row>
    <row r="2" spans="1:11" x14ac:dyDescent="0.2">
      <c r="A2" t="s">
        <v>6</v>
      </c>
      <c r="B2" s="2">
        <v>1.4999999999999999E-2</v>
      </c>
    </row>
    <row r="3" spans="1:11" x14ac:dyDescent="0.2">
      <c r="A3" t="s">
        <v>7</v>
      </c>
      <c r="B3" s="4">
        <f>4400/5500000</f>
        <v>8.0000000000000004E-4</v>
      </c>
    </row>
    <row r="4" spans="1:11" x14ac:dyDescent="0.2">
      <c r="A4" t="s">
        <v>8</v>
      </c>
      <c r="B4" s="3">
        <v>0.09</v>
      </c>
    </row>
    <row r="5" spans="1:11" x14ac:dyDescent="0.2">
      <c r="A5" t="s">
        <v>9</v>
      </c>
      <c r="B5" s="3">
        <v>0.09</v>
      </c>
    </row>
    <row r="6" spans="1:11" x14ac:dyDescent="0.2">
      <c r="E6" s="11" t="s">
        <v>11</v>
      </c>
    </row>
    <row r="8" spans="1:11" x14ac:dyDescent="0.2">
      <c r="A8" s="10" t="s">
        <v>0</v>
      </c>
      <c r="B8" s="7" t="s">
        <v>3</v>
      </c>
      <c r="C8" s="7" t="s">
        <v>4</v>
      </c>
      <c r="D8" s="7" t="s">
        <v>1</v>
      </c>
      <c r="E8" s="7" t="s">
        <v>2</v>
      </c>
    </row>
    <row r="9" spans="1:11" x14ac:dyDescent="0.2">
      <c r="A9" s="9">
        <v>35</v>
      </c>
      <c r="B9" s="5">
        <f>$B$1</f>
        <v>5500000</v>
      </c>
      <c r="C9" s="5">
        <f>B9*$B$2</f>
        <v>82500</v>
      </c>
      <c r="D9" s="5">
        <f>$B$1</f>
        <v>5500000</v>
      </c>
      <c r="E9" s="5">
        <f>D9*$B$3</f>
        <v>4400</v>
      </c>
      <c r="H9" s="5"/>
      <c r="K9" s="5"/>
    </row>
    <row r="10" spans="1:11" x14ac:dyDescent="0.2">
      <c r="A10" s="9">
        <f>A9+1</f>
        <v>36</v>
      </c>
      <c r="B10" s="5">
        <f>(B9-C9)*(1+$B$4)</f>
        <v>5905075</v>
      </c>
      <c r="C10" s="5">
        <f>B10*$B$2</f>
        <v>88576.125</v>
      </c>
      <c r="D10" s="5">
        <f>(D9-E9)*(1+$B$5)</f>
        <v>5990204</v>
      </c>
      <c r="E10" s="5">
        <f>D10*$B$3</f>
        <v>4792.1632</v>
      </c>
      <c r="G10" s="6"/>
      <c r="H10" s="4"/>
      <c r="J10" s="6"/>
      <c r="K10" s="4"/>
    </row>
    <row r="11" spans="1:11" x14ac:dyDescent="0.2">
      <c r="A11" s="9">
        <f t="shared" ref="A11:A34" si="0">A10+1</f>
        <v>37</v>
      </c>
      <c r="B11" s="5">
        <f t="shared" ref="B11:B34" si="1">(B10-C10)*(1+$B$4)</f>
        <v>6339983.7737500006</v>
      </c>
      <c r="C11" s="5">
        <f t="shared" ref="C11:C34" si="2">B11*$B$2</f>
        <v>95099.756606250012</v>
      </c>
      <c r="D11" s="5">
        <f t="shared" ref="D11:D34" si="3">(D10-E10)*(1+$B$5)</f>
        <v>6524098.9021119997</v>
      </c>
      <c r="E11" s="5">
        <f t="shared" ref="E11:E34" si="4">D11*$B$3</f>
        <v>5219.2791216896003</v>
      </c>
    </row>
    <row r="12" spans="1:11" x14ac:dyDescent="0.2">
      <c r="A12" s="9">
        <f t="shared" si="0"/>
        <v>38</v>
      </c>
      <c r="B12" s="5">
        <f t="shared" si="1"/>
        <v>6806923.578686689</v>
      </c>
      <c r="C12" s="5">
        <f t="shared" si="2"/>
        <v>102103.85368030034</v>
      </c>
      <c r="D12" s="5">
        <f t="shared" si="3"/>
        <v>7105578.7890594387</v>
      </c>
      <c r="E12" s="5">
        <f t="shared" si="4"/>
        <v>5684.463031247551</v>
      </c>
    </row>
    <row r="13" spans="1:11" x14ac:dyDescent="0.2">
      <c r="A13" s="9">
        <f t="shared" si="0"/>
        <v>39</v>
      </c>
      <c r="B13" s="5">
        <f t="shared" si="1"/>
        <v>7308253.500256964</v>
      </c>
      <c r="C13" s="5">
        <f t="shared" si="2"/>
        <v>109623.80250385446</v>
      </c>
      <c r="D13" s="5">
        <f t="shared" si="3"/>
        <v>7738884.8153707292</v>
      </c>
      <c r="E13" s="5">
        <f t="shared" si="4"/>
        <v>6191.1078522965836</v>
      </c>
    </row>
    <row r="14" spans="1:11" x14ac:dyDescent="0.2">
      <c r="A14" s="9">
        <f t="shared" si="0"/>
        <v>40</v>
      </c>
      <c r="B14" s="5">
        <f t="shared" si="1"/>
        <v>7846506.3705508905</v>
      </c>
      <c r="C14" s="5">
        <f t="shared" si="2"/>
        <v>117697.59555826335</v>
      </c>
      <c r="D14" s="5">
        <f t="shared" si="3"/>
        <v>8428636.1411950924</v>
      </c>
      <c r="E14" s="5">
        <f t="shared" si="4"/>
        <v>6742.9089129560743</v>
      </c>
    </row>
    <row r="15" spans="1:11" x14ac:dyDescent="0.2">
      <c r="A15" s="9">
        <f t="shared" si="0"/>
        <v>41</v>
      </c>
      <c r="B15" s="5">
        <f t="shared" si="1"/>
        <v>8424401.5647419635</v>
      </c>
      <c r="C15" s="5">
        <f t="shared" si="2"/>
        <v>126366.02347112945</v>
      </c>
      <c r="D15" s="5">
        <f t="shared" si="3"/>
        <v>9179863.6231875289</v>
      </c>
      <c r="E15" s="5">
        <f t="shared" si="4"/>
        <v>7343.8908985500238</v>
      </c>
    </row>
    <row r="16" spans="1:11" x14ac:dyDescent="0.2">
      <c r="A16" s="9">
        <f t="shared" si="0"/>
        <v>42</v>
      </c>
      <c r="B16" s="5">
        <f t="shared" si="1"/>
        <v>9044858.7399852108</v>
      </c>
      <c r="C16" s="5">
        <f t="shared" si="2"/>
        <v>135672.88109977817</v>
      </c>
      <c r="D16" s="5">
        <f t="shared" si="3"/>
        <v>9998046.5081949886</v>
      </c>
      <c r="E16" s="5">
        <f t="shared" si="4"/>
        <v>7998.437206555991</v>
      </c>
    </row>
    <row r="17" spans="1:5" x14ac:dyDescent="0.2">
      <c r="A17" s="9">
        <f t="shared" si="0"/>
        <v>43</v>
      </c>
      <c r="B17" s="5">
        <f t="shared" si="1"/>
        <v>9711012.5861851238</v>
      </c>
      <c r="C17" s="5">
        <f t="shared" si="2"/>
        <v>145665.18879277684</v>
      </c>
      <c r="D17" s="5">
        <f t="shared" si="3"/>
        <v>10889152.397377394</v>
      </c>
      <c r="E17" s="5">
        <f t="shared" si="4"/>
        <v>8711.3219179019161</v>
      </c>
    </row>
    <row r="18" spans="1:5" x14ac:dyDescent="0.2">
      <c r="A18" s="9">
        <f t="shared" si="0"/>
        <v>44</v>
      </c>
      <c r="B18" s="5">
        <f t="shared" si="1"/>
        <v>10426228.663157659</v>
      </c>
      <c r="C18" s="5">
        <f t="shared" si="2"/>
        <v>156393.42994736487</v>
      </c>
      <c r="D18" s="5">
        <f t="shared" si="3"/>
        <v>11859680.772250846</v>
      </c>
      <c r="E18" s="5">
        <f t="shared" si="4"/>
        <v>9487.7446178006776</v>
      </c>
    </row>
    <row r="19" spans="1:5" x14ac:dyDescent="0.2">
      <c r="A19" s="9">
        <f t="shared" si="0"/>
        <v>45</v>
      </c>
      <c r="B19" s="5">
        <f t="shared" si="1"/>
        <v>11194120.40419922</v>
      </c>
      <c r="C19" s="5">
        <f t="shared" si="2"/>
        <v>167911.8060629883</v>
      </c>
      <c r="D19" s="5">
        <f t="shared" si="3"/>
        <v>12916710.40012002</v>
      </c>
      <c r="E19" s="5">
        <f t="shared" si="4"/>
        <v>10333.368320096017</v>
      </c>
    </row>
    <row r="20" spans="1:5" x14ac:dyDescent="0.2">
      <c r="A20" s="9">
        <f t="shared" si="0"/>
        <v>46</v>
      </c>
      <c r="B20" s="5">
        <f t="shared" si="1"/>
        <v>12018567.371968493</v>
      </c>
      <c r="C20" s="5">
        <f t="shared" si="2"/>
        <v>180278.51057952738</v>
      </c>
      <c r="D20" s="5">
        <f t="shared" si="3"/>
        <v>14067950.964661919</v>
      </c>
      <c r="E20" s="5">
        <f t="shared" si="4"/>
        <v>11254.360771729536</v>
      </c>
    </row>
    <row r="21" spans="1:5" x14ac:dyDescent="0.2">
      <c r="A21" s="9">
        <f t="shared" si="0"/>
        <v>47</v>
      </c>
      <c r="B21" s="5">
        <f t="shared" si="1"/>
        <v>12903734.858913973</v>
      </c>
      <c r="C21" s="5">
        <f t="shared" si="2"/>
        <v>193556.02288370958</v>
      </c>
      <c r="D21" s="5">
        <f t="shared" si="3"/>
        <v>15321799.298240308</v>
      </c>
      <c r="E21" s="5">
        <f t="shared" si="4"/>
        <v>12257.439438592246</v>
      </c>
    </row>
    <row r="22" spans="1:5" x14ac:dyDescent="0.2">
      <c r="A22" s="9">
        <f t="shared" si="0"/>
        <v>48</v>
      </c>
      <c r="B22" s="5">
        <f t="shared" si="1"/>
        <v>13854094.931272987</v>
      </c>
      <c r="C22" s="5">
        <f t="shared" si="2"/>
        <v>207811.42396909479</v>
      </c>
      <c r="D22" s="5">
        <f t="shared" si="3"/>
        <v>16687400.62609387</v>
      </c>
      <c r="E22" s="5">
        <f t="shared" si="4"/>
        <v>13349.920500875096</v>
      </c>
    </row>
    <row r="23" spans="1:5" x14ac:dyDescent="0.2">
      <c r="A23" s="9">
        <f t="shared" si="0"/>
        <v>49</v>
      </c>
      <c r="B23" s="5">
        <f t="shared" si="1"/>
        <v>14874449.022961242</v>
      </c>
      <c r="C23" s="5">
        <f t="shared" si="2"/>
        <v>223116.73534441862</v>
      </c>
      <c r="D23" s="5">
        <f t="shared" si="3"/>
        <v>18174715.269096367</v>
      </c>
      <c r="E23" s="5">
        <f t="shared" si="4"/>
        <v>14539.772215277095</v>
      </c>
    </row>
    <row r="24" spans="1:5" x14ac:dyDescent="0.2">
      <c r="A24" s="9">
        <f t="shared" si="0"/>
        <v>50</v>
      </c>
      <c r="B24" s="5">
        <f t="shared" si="1"/>
        <v>15969952.193502339</v>
      </c>
      <c r="C24" s="5">
        <f t="shared" si="2"/>
        <v>239549.28290253508</v>
      </c>
      <c r="D24" s="5">
        <f t="shared" si="3"/>
        <v>19794591.291600391</v>
      </c>
      <c r="E24" s="5">
        <f t="shared" si="4"/>
        <v>15835.673033280314</v>
      </c>
    </row>
    <row r="25" spans="1:5" x14ac:dyDescent="0.2">
      <c r="A25" s="9">
        <f t="shared" si="0"/>
        <v>51</v>
      </c>
      <c r="B25" s="5">
        <f t="shared" si="1"/>
        <v>17146139.172553789</v>
      </c>
      <c r="C25" s="5">
        <f t="shared" si="2"/>
        <v>257192.08758830684</v>
      </c>
      <c r="D25" s="5">
        <f t="shared" si="3"/>
        <v>21558843.624238152</v>
      </c>
      <c r="E25" s="5">
        <f t="shared" si="4"/>
        <v>17247.074899390522</v>
      </c>
    </row>
    <row r="26" spans="1:5" x14ac:dyDescent="0.2">
      <c r="A26" s="9">
        <f t="shared" si="0"/>
        <v>52</v>
      </c>
      <c r="B26" s="5">
        <f t="shared" si="1"/>
        <v>18408952.322612379</v>
      </c>
      <c r="C26" s="5">
        <f t="shared" si="2"/>
        <v>276134.28483918565</v>
      </c>
      <c r="D26" s="5">
        <f t="shared" si="3"/>
        <v>23480340.238779251</v>
      </c>
      <c r="E26" s="5">
        <f t="shared" si="4"/>
        <v>18784.272191023403</v>
      </c>
    </row>
    <row r="27" spans="1:5" x14ac:dyDescent="0.2">
      <c r="A27" s="9">
        <f t="shared" si="0"/>
        <v>53</v>
      </c>
      <c r="B27" s="5">
        <f t="shared" si="1"/>
        <v>19764771.661172781</v>
      </c>
      <c r="C27" s="5">
        <f t="shared" si="2"/>
        <v>296471.5749175917</v>
      </c>
      <c r="D27" s="5">
        <f t="shared" si="3"/>
        <v>25573096.00358117</v>
      </c>
      <c r="E27" s="5">
        <f t="shared" si="4"/>
        <v>20458.476802864938</v>
      </c>
    </row>
    <row r="28" spans="1:5" x14ac:dyDescent="0.2">
      <c r="A28" s="9">
        <f t="shared" si="0"/>
        <v>54</v>
      </c>
      <c r="B28" s="5">
        <f t="shared" si="1"/>
        <v>21220447.094018158</v>
      </c>
      <c r="C28" s="5">
        <f t="shared" si="2"/>
        <v>318306.70641027234</v>
      </c>
      <c r="D28" s="5">
        <f t="shared" si="3"/>
        <v>27852374.904188357</v>
      </c>
      <c r="E28" s="5">
        <f t="shared" si="4"/>
        <v>22281.899923350687</v>
      </c>
    </row>
    <row r="29" spans="1:5" x14ac:dyDescent="0.2">
      <c r="A29" s="9">
        <f t="shared" si="0"/>
        <v>55</v>
      </c>
      <c r="B29" s="5">
        <f t="shared" si="1"/>
        <v>22783333.022492595</v>
      </c>
      <c r="C29" s="5">
        <f t="shared" si="2"/>
        <v>341749.99533738889</v>
      </c>
      <c r="D29" s="5">
        <f t="shared" si="3"/>
        <v>30334801.374648858</v>
      </c>
      <c r="E29" s="5">
        <f t="shared" si="4"/>
        <v>24267.841099719088</v>
      </c>
    </row>
    <row r="30" spans="1:5" x14ac:dyDescent="0.2">
      <c r="A30" s="9">
        <f t="shared" si="0"/>
        <v>56</v>
      </c>
      <c r="B30" s="5">
        <f t="shared" si="1"/>
        <v>24461325.499599177</v>
      </c>
      <c r="C30" s="5">
        <f t="shared" si="2"/>
        <v>366919.88249398762</v>
      </c>
      <c r="D30" s="5">
        <f t="shared" si="3"/>
        <v>33038481.551568564</v>
      </c>
      <c r="E30" s="5">
        <f t="shared" si="4"/>
        <v>26430.785241254853</v>
      </c>
    </row>
    <row r="31" spans="1:5" x14ac:dyDescent="0.2">
      <c r="A31" s="9">
        <f t="shared" si="0"/>
        <v>57</v>
      </c>
      <c r="B31" s="5">
        <f t="shared" si="1"/>
        <v>26262902.122644659</v>
      </c>
      <c r="C31" s="5">
        <f t="shared" si="2"/>
        <v>393943.53183966986</v>
      </c>
      <c r="D31" s="5">
        <f t="shared" si="3"/>
        <v>35983135.335296772</v>
      </c>
      <c r="E31" s="5">
        <f t="shared" si="4"/>
        <v>28786.50826823742</v>
      </c>
    </row>
    <row r="32" spans="1:5" x14ac:dyDescent="0.2">
      <c r="A32" s="9">
        <f t="shared" si="0"/>
        <v>58</v>
      </c>
      <c r="B32" s="5">
        <f t="shared" si="1"/>
        <v>28197164.863977443</v>
      </c>
      <c r="C32" s="5">
        <f t="shared" si="2"/>
        <v>422957.47295966162</v>
      </c>
      <c r="D32" s="5">
        <f t="shared" si="3"/>
        <v>39190240.22146111</v>
      </c>
      <c r="E32" s="5">
        <f t="shared" si="4"/>
        <v>31352.19217716889</v>
      </c>
    </row>
    <row r="33" spans="1:5" x14ac:dyDescent="0.2">
      <c r="A33" s="9">
        <f t="shared" si="0"/>
        <v>59</v>
      </c>
      <c r="B33" s="5">
        <f t="shared" si="1"/>
        <v>30273886.056209385</v>
      </c>
      <c r="C33" s="5">
        <f t="shared" si="2"/>
        <v>454108.29084314074</v>
      </c>
      <c r="D33" s="5">
        <f t="shared" si="3"/>
        <v>42683187.951919496</v>
      </c>
      <c r="E33" s="5">
        <f t="shared" si="4"/>
        <v>34146.550361535599</v>
      </c>
    </row>
    <row r="34" spans="1:5" x14ac:dyDescent="0.2">
      <c r="A34" s="9">
        <f t="shared" si="0"/>
        <v>60</v>
      </c>
      <c r="B34" s="5">
        <f t="shared" si="1"/>
        <v>32503557.764249209</v>
      </c>
      <c r="C34" s="5">
        <f t="shared" si="2"/>
        <v>487553.36646373814</v>
      </c>
      <c r="D34" s="5">
        <f t="shared" si="3"/>
        <v>46487455.127698183</v>
      </c>
      <c r="E34" s="5">
        <f t="shared" si="4"/>
        <v>37189.964102158548</v>
      </c>
    </row>
    <row r="35" spans="1:5" x14ac:dyDescent="0.2">
      <c r="A35" s="9"/>
    </row>
    <row r="36" spans="1:5" x14ac:dyDescent="0.2">
      <c r="A36" s="9"/>
    </row>
    <row r="37" spans="1:5" x14ac:dyDescent="0.2">
      <c r="A37" s="9"/>
    </row>
    <row r="38" spans="1:5" x14ac:dyDescent="0.2">
      <c r="A38" s="9"/>
    </row>
    <row r="39" spans="1:5" x14ac:dyDescent="0.2">
      <c r="A39" s="9"/>
    </row>
    <row r="40" spans="1:5" x14ac:dyDescent="0.2">
      <c r="A40" s="9"/>
    </row>
    <row r="41" spans="1:5" x14ac:dyDescent="0.2">
      <c r="A41" s="9"/>
    </row>
    <row r="42" spans="1:5" x14ac:dyDescent="0.2">
      <c r="A42" s="9"/>
    </row>
    <row r="43" spans="1:5" x14ac:dyDescent="0.2">
      <c r="A43" s="9"/>
    </row>
    <row r="44" spans="1:5" x14ac:dyDescent="0.2">
      <c r="A44" s="10" t="s">
        <v>10</v>
      </c>
      <c r="C44" s="8">
        <f>SUM(C9:C43)</f>
        <v>5987259.6320949346</v>
      </c>
      <c r="D44" s="7"/>
      <c r="E44" s="8">
        <f>SUM(E9:E43)</f>
        <v>405087.41610555269</v>
      </c>
    </row>
  </sheetData>
  <pageMargins left="0.7" right="0.7" top="0.75" bottom="0.75" header="0.3" footer="0.3"/>
  <pageSetup orientation="portrait" horizontalDpi="0" verticalDpi="0"/>
  <ignoredErrors>
    <ignoredError sqref="C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chanjason723@gmail.com</dc:creator>
  <cp:lastModifiedBy>chanjason723@gmail.com</cp:lastModifiedBy>
  <dcterms:created xsi:type="dcterms:W3CDTF">2025-01-17T01:41:24Z</dcterms:created>
  <dcterms:modified xsi:type="dcterms:W3CDTF">2025-01-21T16:46:50Z</dcterms:modified>
</cp:coreProperties>
</file>