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1"/>
  <workbookPr/>
  <mc:AlternateContent xmlns:mc="http://schemas.openxmlformats.org/markup-compatibility/2006">
    <mc:Choice Requires="x15">
      <x15ac:absPath xmlns:x15ac="http://schemas.microsoft.com/office/spreadsheetml/2010/11/ac" url="https://vmp-my.sharepoint.com/personal/jens_nordahl_vinmonopolet_no/Documents/2 SALG/Salg 2025/Salgstall web/"/>
    </mc:Choice>
  </mc:AlternateContent>
  <xr:revisionPtr revIDLastSave="0" documentId="8_{9957C716-A829-4135-9EDF-7FD7F3BD64C7}" xr6:coauthVersionLast="47" xr6:coauthVersionMax="47" xr10:uidLastSave="{00000000-0000-0000-0000-000000000000}"/>
  <bookViews>
    <workbookView xWindow="-120" yWindow="-120" windowWidth="51840" windowHeight="21120" xr2:uid="{B8D47BE8-39ED-48FE-BC81-4192EF838B93}"/>
  </bookViews>
  <sheets>
    <sheet name="Mars 2025"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7" i="1" l="1"/>
  <c r="E147" i="1" s="1"/>
  <c r="D146" i="1"/>
  <c r="E146" i="1" s="1"/>
  <c r="D145" i="1"/>
  <c r="E145" i="1" s="1"/>
  <c r="D144" i="1"/>
  <c r="E144" i="1" s="1"/>
  <c r="D143" i="1"/>
  <c r="E143" i="1" s="1"/>
  <c r="D142" i="1"/>
  <c r="E142" i="1" s="1"/>
  <c r="D141" i="1"/>
  <c r="E141" i="1" s="1"/>
  <c r="D140" i="1"/>
  <c r="E140" i="1" s="1"/>
  <c r="D139" i="1"/>
  <c r="E139" i="1" s="1"/>
  <c r="D138" i="1"/>
  <c r="E138" i="1" s="1"/>
  <c r="D137" i="1"/>
  <c r="E137" i="1" s="1"/>
  <c r="D136" i="1"/>
  <c r="E136" i="1" s="1"/>
  <c r="D135" i="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D99" i="1"/>
  <c r="E99" i="1" s="1"/>
  <c r="D92" i="1"/>
  <c r="E92" i="1" s="1"/>
  <c r="D91" i="1"/>
  <c r="E91" i="1" s="1"/>
  <c r="D90" i="1"/>
  <c r="E90" i="1" s="1"/>
  <c r="D89" i="1"/>
  <c r="E89" i="1" s="1"/>
  <c r="D88" i="1"/>
  <c r="E88" i="1" s="1"/>
  <c r="D87" i="1"/>
  <c r="E87" i="1" s="1"/>
  <c r="D86" i="1"/>
  <c r="E86" i="1" s="1"/>
  <c r="D85" i="1"/>
  <c r="E85" i="1" s="1"/>
  <c r="D84" i="1"/>
  <c r="E84" i="1" s="1"/>
  <c r="D83" i="1"/>
  <c r="E83" i="1" s="1"/>
  <c r="D82" i="1"/>
  <c r="E82" i="1" s="1"/>
  <c r="D81" i="1"/>
  <c r="E81" i="1" s="1"/>
  <c r="D80" i="1"/>
  <c r="E80" i="1" s="1"/>
  <c r="D79" i="1"/>
  <c r="E79" i="1" s="1"/>
  <c r="D78" i="1"/>
  <c r="E78" i="1" s="1"/>
  <c r="D77" i="1"/>
  <c r="E77" i="1" s="1"/>
  <c r="D70" i="1"/>
  <c r="E70" i="1" s="1"/>
  <c r="D69" i="1"/>
  <c r="E69" i="1" s="1"/>
  <c r="D68" i="1"/>
  <c r="E68"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7" i="1"/>
  <c r="E47" i="1" s="1"/>
  <c r="D46" i="1"/>
  <c r="E46" i="1" s="1"/>
  <c r="D45" i="1"/>
  <c r="E45"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 r="D14" i="1"/>
  <c r="E14" i="1" s="1"/>
  <c r="D13" i="1"/>
  <c r="E13" i="1" s="1"/>
</calcChain>
</file>

<file path=xl/sharedStrings.xml><?xml version="1.0" encoding="utf-8"?>
<sst xmlns="http://schemas.openxmlformats.org/spreadsheetml/2006/main" count="150" uniqueCount="74">
  <si>
    <t xml:space="preserve">Årets første salgstopp kommer til påske. I fjor var påsken i mars, i år i april; marstallene  er dermed ikke direkte sammenlignbare med fjorårets. Det samme resonnementet gjelder for 1. kvartal. Først ved utgangen av april vil vi kunne si noe mer om det reelle nivået på salgsutvikligen for mars og april. </t>
  </si>
  <si>
    <t>Totalt salg, liter</t>
  </si>
  <si>
    <t>Kategori</t>
  </si>
  <si>
    <t>Januar - mars</t>
  </si>
  <si>
    <t>Endring</t>
  </si>
  <si>
    <t>2024</t>
  </si>
  <si>
    <t>2025</t>
  </si>
  <si>
    <t>Liter</t>
  </si>
  <si>
    <t>Prosent</t>
  </si>
  <si>
    <t>Svakvin</t>
  </si>
  <si>
    <t>Rødvin</t>
  </si>
  <si>
    <t>Hvitvin</t>
  </si>
  <si>
    <t>Musserende vin</t>
  </si>
  <si>
    <t>Rosévin</t>
  </si>
  <si>
    <t>Perlende vin</t>
  </si>
  <si>
    <t>Aromatisert vin</t>
  </si>
  <si>
    <t>Sider</t>
  </si>
  <si>
    <t>Fruktvin</t>
  </si>
  <si>
    <t>Brennevin</t>
  </si>
  <si>
    <t>Vodka</t>
  </si>
  <si>
    <t>Likør</t>
  </si>
  <si>
    <t>Whisky</t>
  </si>
  <si>
    <t>Akevitt</t>
  </si>
  <si>
    <t>Druebrennevin</t>
  </si>
  <si>
    <t>Brennevin, annet</t>
  </si>
  <si>
    <t>Gin</t>
  </si>
  <si>
    <t>Brennevin, nøytralt &lt; 37,5 %</t>
  </si>
  <si>
    <t>Bitter</t>
  </si>
  <si>
    <t>Rom</t>
  </si>
  <si>
    <t>Fruktbrennevin</t>
  </si>
  <si>
    <t>Genever</t>
  </si>
  <si>
    <t>Øl</t>
  </si>
  <si>
    <t>Alkoholfritt</t>
  </si>
  <si>
    <t>Sterkvin</t>
  </si>
  <si>
    <t>Totalsum</t>
  </si>
  <si>
    <t>Mars</t>
  </si>
  <si>
    <t>Fylkene, totalt salg, liter</t>
  </si>
  <si>
    <t>Fylke</t>
  </si>
  <si>
    <t>Agder</t>
  </si>
  <si>
    <t>Akershus</t>
  </si>
  <si>
    <t>Buskerud</t>
  </si>
  <si>
    <t>Finnmark</t>
  </si>
  <si>
    <t>Innlandet</t>
  </si>
  <si>
    <t>Møre og Romsdal</t>
  </si>
  <si>
    <t>Nordland</t>
  </si>
  <si>
    <t>Oslo</t>
  </si>
  <si>
    <t>Rogaland</t>
  </si>
  <si>
    <t>Telemark</t>
  </si>
  <si>
    <t>Troms</t>
  </si>
  <si>
    <t>Trøndelag</t>
  </si>
  <si>
    <t>Vestfold</t>
  </si>
  <si>
    <t>Vestland</t>
  </si>
  <si>
    <t>Østfold</t>
  </si>
  <si>
    <t>Svakvin, liter</t>
  </si>
  <si>
    <t>Kategori/land</t>
  </si>
  <si>
    <t>Italia</t>
  </si>
  <si>
    <t>Spania</t>
  </si>
  <si>
    <t>Frankrike</t>
  </si>
  <si>
    <t>USA</t>
  </si>
  <si>
    <t>Chile</t>
  </si>
  <si>
    <t>Portugal</t>
  </si>
  <si>
    <t>Australia</t>
  </si>
  <si>
    <t>Sør-Afrika</t>
  </si>
  <si>
    <t>Argentina</t>
  </si>
  <si>
    <t>Libanon</t>
  </si>
  <si>
    <t>Tyskland</t>
  </si>
  <si>
    <t>Georgia</t>
  </si>
  <si>
    <t>Østerrike</t>
  </si>
  <si>
    <t>New Zealand</t>
  </si>
  <si>
    <t>Ungarn</t>
  </si>
  <si>
    <t>Romania</t>
  </si>
  <si>
    <t>England</t>
  </si>
  <si>
    <t>Norge</t>
  </si>
  <si>
    <t>Sverige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</si>
</sst>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4">
    <font>
      <sz val="10"/>
      <color rgb="FF000000"/>
      <name val="Arial"/>
      <family val="2"/>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7" tint="0.79998168889431442"/>
        <bgColor theme="4" tint="0.79998168889431442"/>
      </patternFill>
    </fill>
    <fill>
      <patternFill patternType="solid">
        <fgColor theme="9" tint="0.79998168889431442"/>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2" fillId="2" borderId="9" xfId="0" applyFont="1" applyFill="1" applyBorder="1" applyAlignment="1">
      <alignment horizontal="center"/>
    </xf>
    <xf numFmtId="0" fontId="3" fillId="3" borderId="9" xfId="0" applyFont="1" applyFill="1" applyBorder="1" applyAlignment="1">
      <alignment horizontal="center"/>
    </xf>
    <xf numFmtId="0" fontId="3" fillId="4" borderId="9" xfId="0" applyFont="1" applyFill="1" applyBorder="1" applyAlignment="1">
      <alignment horizontal="left"/>
    </xf>
    <xf numFmtId="164" fontId="3" fillId="4" borderId="9" xfId="0" applyNumberFormat="1" applyFont="1" applyFill="1" applyBorder="1"/>
    <xf numFmtId="164" fontId="2" fillId="4" borderId="9" xfId="0" applyNumberFormat="1" applyFont="1" applyFill="1" applyBorder="1"/>
    <xf numFmtId="9" fontId="2" fillId="4" borderId="9" xfId="1" applyFont="1" applyFill="1" applyBorder="1"/>
    <xf numFmtId="0" fontId="0" fillId="0" borderId="9" xfId="0" applyBorder="1" applyAlignment="1">
      <alignment horizontal="left" indent="1"/>
    </xf>
    <xf numFmtId="164" fontId="0" fillId="0" borderId="9" xfId="0" applyNumberFormat="1" applyBorder="1"/>
    <xf numFmtId="9" fontId="0" fillId="0" borderId="9" xfId="1" applyFont="1" applyBorder="1"/>
    <xf numFmtId="0" fontId="3" fillId="3" borderId="9" xfId="0" applyFont="1" applyFill="1" applyBorder="1" applyAlignment="1">
      <alignment horizontal="left"/>
    </xf>
    <xf numFmtId="164" fontId="3" fillId="3" borderId="9" xfId="0" applyNumberFormat="1" applyFont="1" applyFill="1" applyBorder="1"/>
    <xf numFmtId="164" fontId="2" fillId="2" borderId="9" xfId="0" applyNumberFormat="1" applyFont="1" applyFill="1" applyBorder="1"/>
    <xf numFmtId="9" fontId="2" fillId="2" borderId="9" xfId="1" applyFont="1" applyFill="1" applyBorder="1"/>
    <xf numFmtId="164" fontId="0" fillId="0" borderId="0" xfId="0" applyNumberFormat="1"/>
    <xf numFmtId="9" fontId="0" fillId="0" borderId="0" xfId="1" applyFont="1"/>
    <xf numFmtId="0" fontId="0" fillId="0" borderId="9" xfId="0" applyBorder="1" applyAlignment="1">
      <alignment horizontal="left"/>
    </xf>
    <xf numFmtId="0" fontId="2" fillId="2" borderId="9" xfId="0" applyFont="1" applyFill="1" applyBorder="1" applyAlignment="1">
      <alignment horizontal="center"/>
    </xf>
    <xf numFmtId="0" fontId="3" fillId="3" borderId="9"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cellXfs>
  <cellStyles count="2">
    <cellStyle name="Normal" xfId="0" builtinId="0"/>
    <cellStyle name="Pro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BD3FB-250C-4174-AB57-416B140436BF}">
  <dimension ref="A1:E147"/>
  <sheetViews>
    <sheetView tabSelected="1" workbookViewId="0">
      <selection sqref="A1:E6"/>
    </sheetView>
  </sheetViews>
  <sheetFormatPr defaultColWidth="11.42578125" defaultRowHeight="12.75"/>
  <cols>
    <col min="1" max="1" width="26.5703125" bestFit="1" customWidth="1"/>
    <col min="2" max="5" width="13.42578125" customWidth="1"/>
  </cols>
  <sheetData>
    <row r="1" spans="1:5">
      <c r="A1" s="19" t="s">
        <v>0</v>
      </c>
      <c r="B1" s="20"/>
      <c r="C1" s="20"/>
      <c r="D1" s="20"/>
      <c r="E1" s="21"/>
    </row>
    <row r="2" spans="1:5">
      <c r="A2" s="22"/>
      <c r="B2" s="23"/>
      <c r="C2" s="23"/>
      <c r="D2" s="23"/>
      <c r="E2" s="24"/>
    </row>
    <row r="3" spans="1:5">
      <c r="A3" s="22"/>
      <c r="B3" s="23"/>
      <c r="C3" s="23"/>
      <c r="D3" s="23"/>
      <c r="E3" s="24"/>
    </row>
    <row r="4" spans="1:5">
      <c r="A4" s="22"/>
      <c r="B4" s="23"/>
      <c r="C4" s="23"/>
      <c r="D4" s="23"/>
      <c r="E4" s="24"/>
    </row>
    <row r="5" spans="1:5">
      <c r="A5" s="22"/>
      <c r="B5" s="23"/>
      <c r="C5" s="23"/>
      <c r="D5" s="23"/>
      <c r="E5" s="24"/>
    </row>
    <row r="6" spans="1:5" ht="13.5" thickBot="1">
      <c r="A6" s="25"/>
      <c r="B6" s="26"/>
      <c r="C6" s="26"/>
      <c r="D6" s="26"/>
      <c r="E6" s="27"/>
    </row>
    <row r="10" spans="1:5">
      <c r="A10" s="17" t="s">
        <v>1</v>
      </c>
      <c r="B10" s="17"/>
      <c r="C10" s="17"/>
      <c r="D10" s="17"/>
      <c r="E10" s="17"/>
    </row>
    <row r="11" spans="1:5">
      <c r="A11" s="18" t="s">
        <v>2</v>
      </c>
      <c r="B11" s="17" t="s">
        <v>3</v>
      </c>
      <c r="C11" s="17"/>
      <c r="D11" s="17" t="s">
        <v>4</v>
      </c>
      <c r="E11" s="17"/>
    </row>
    <row r="12" spans="1:5">
      <c r="A12" s="18"/>
      <c r="B12" s="2" t="s">
        <v>5</v>
      </c>
      <c r="C12" s="2" t="s">
        <v>6</v>
      </c>
      <c r="D12" s="1" t="s">
        <v>7</v>
      </c>
      <c r="E12" s="1" t="s">
        <v>8</v>
      </c>
    </row>
    <row r="13" spans="1:5">
      <c r="A13" s="3" t="s">
        <v>9</v>
      </c>
      <c r="B13" s="4">
        <v>16717238.295999998</v>
      </c>
      <c r="C13" s="4">
        <v>14701092.047</v>
      </c>
      <c r="D13" s="5">
        <f>C13-B13</f>
        <v>-2016146.248999998</v>
      </c>
      <c r="E13" s="6">
        <f>D13/B13</f>
        <v>-0.1206028300429509</v>
      </c>
    </row>
    <row r="14" spans="1:5">
      <c r="A14" s="7" t="s">
        <v>10</v>
      </c>
      <c r="B14" s="8">
        <v>9614732.6449999996</v>
      </c>
      <c r="C14" s="8">
        <v>8173217.5099999998</v>
      </c>
      <c r="D14" s="8">
        <f t="shared" ref="D14:D70" si="0">C14-B14</f>
        <v>-1441515.1349999998</v>
      </c>
      <c r="E14" s="9">
        <f t="shared" ref="E14:E70" si="1">D14/B14</f>
        <v>-0.14992773987840821</v>
      </c>
    </row>
    <row r="15" spans="1:5">
      <c r="A15" s="7" t="s">
        <v>11</v>
      </c>
      <c r="B15" s="8">
        <v>4931525.8259999976</v>
      </c>
      <c r="C15" s="8">
        <v>4566715.862999998</v>
      </c>
      <c r="D15" s="8">
        <f t="shared" si="0"/>
        <v>-364809.96299999952</v>
      </c>
      <c r="E15" s="9">
        <f t="shared" si="1"/>
        <v>-7.39750689485692E-2</v>
      </c>
    </row>
    <row r="16" spans="1:5">
      <c r="A16" s="7" t="s">
        <v>12</v>
      </c>
      <c r="B16" s="8">
        <v>1223306.1000000003</v>
      </c>
      <c r="C16" s="8">
        <v>1100263.9249999996</v>
      </c>
      <c r="D16" s="8">
        <f t="shared" si="0"/>
        <v>-123042.17500000075</v>
      </c>
      <c r="E16" s="9">
        <f t="shared" si="1"/>
        <v>-0.10058167371191945</v>
      </c>
    </row>
    <row r="17" spans="1:5">
      <c r="A17" s="7" t="s">
        <v>13</v>
      </c>
      <c r="B17" s="8">
        <v>613244.99899999984</v>
      </c>
      <c r="C17" s="8">
        <v>579666.94000000018</v>
      </c>
      <c r="D17" s="8">
        <f t="shared" si="0"/>
        <v>-33578.058999999659</v>
      </c>
      <c r="E17" s="9">
        <f t="shared" si="1"/>
        <v>-5.4754721285545566E-2</v>
      </c>
    </row>
    <row r="18" spans="1:5">
      <c r="A18" s="7" t="s">
        <v>14</v>
      </c>
      <c r="B18" s="8">
        <v>147737.62499999997</v>
      </c>
      <c r="C18" s="8">
        <v>123534.52499999999</v>
      </c>
      <c r="D18" s="8">
        <f t="shared" si="0"/>
        <v>-24203.099999999977</v>
      </c>
      <c r="E18" s="9">
        <f t="shared" si="1"/>
        <v>-0.16382488888663252</v>
      </c>
    </row>
    <row r="19" spans="1:5">
      <c r="A19" s="7" t="s">
        <v>15</v>
      </c>
      <c r="B19" s="8">
        <v>114149.20600000008</v>
      </c>
      <c r="C19" s="8">
        <v>89633.284000000102</v>
      </c>
      <c r="D19" s="8">
        <f t="shared" si="0"/>
        <v>-24515.921999999977</v>
      </c>
      <c r="E19" s="9">
        <f t="shared" si="1"/>
        <v>-0.21477085000486082</v>
      </c>
    </row>
    <row r="20" spans="1:5">
      <c r="A20" s="7" t="s">
        <v>16</v>
      </c>
      <c r="B20" s="8">
        <v>70532.320000000065</v>
      </c>
      <c r="C20" s="8">
        <v>65897.775000000023</v>
      </c>
      <c r="D20" s="8">
        <f t="shared" si="0"/>
        <v>-4634.5450000000419</v>
      </c>
      <c r="E20" s="9">
        <f t="shared" si="1"/>
        <v>-6.5708103745914459E-2</v>
      </c>
    </row>
    <row r="21" spans="1:5">
      <c r="A21" s="7" t="s">
        <v>17</v>
      </c>
      <c r="B21" s="8">
        <v>2009.5750000000003</v>
      </c>
      <c r="C21" s="8">
        <v>2160.7250000000004</v>
      </c>
      <c r="D21" s="8">
        <f t="shared" si="0"/>
        <v>151.15000000000009</v>
      </c>
      <c r="E21" s="9">
        <f t="shared" si="1"/>
        <v>7.5214908624958055E-2</v>
      </c>
    </row>
    <row r="22" spans="1:5">
      <c r="A22" s="3" t="s">
        <v>18</v>
      </c>
      <c r="B22" s="4">
        <v>2737105.7590000001</v>
      </c>
      <c r="C22" s="4">
        <v>2386718.5850000009</v>
      </c>
      <c r="D22" s="5">
        <f t="shared" si="0"/>
        <v>-350387.17399999918</v>
      </c>
      <c r="E22" s="6">
        <f t="shared" si="1"/>
        <v>-0.12801375060056611</v>
      </c>
    </row>
    <row r="23" spans="1:5">
      <c r="A23" s="7" t="s">
        <v>19</v>
      </c>
      <c r="B23" s="8">
        <v>790749.88999999908</v>
      </c>
      <c r="C23" s="8">
        <v>699213.32999999926</v>
      </c>
      <c r="D23" s="8">
        <f t="shared" si="0"/>
        <v>-91536.559999999823</v>
      </c>
      <c r="E23" s="9">
        <f t="shared" si="1"/>
        <v>-0.1157591814524311</v>
      </c>
    </row>
    <row r="24" spans="1:5">
      <c r="A24" s="7" t="s">
        <v>20</v>
      </c>
      <c r="B24" s="8">
        <v>532362.2000000003</v>
      </c>
      <c r="C24" s="8">
        <v>452932.61000000022</v>
      </c>
      <c r="D24" s="8">
        <f t="shared" si="0"/>
        <v>-79429.590000000084</v>
      </c>
      <c r="E24" s="9">
        <f t="shared" si="1"/>
        <v>-0.14920215973260317</v>
      </c>
    </row>
    <row r="25" spans="1:5">
      <c r="A25" s="7" t="s">
        <v>21</v>
      </c>
      <c r="B25" s="8">
        <v>383771.47000000067</v>
      </c>
      <c r="C25" s="8">
        <v>346093.30000000098</v>
      </c>
      <c r="D25" s="8">
        <f t="shared" si="0"/>
        <v>-37678.169999999693</v>
      </c>
      <c r="E25" s="9">
        <f t="shared" si="1"/>
        <v>-9.8178663463439911E-2</v>
      </c>
    </row>
    <row r="26" spans="1:5">
      <c r="A26" s="7" t="s">
        <v>22</v>
      </c>
      <c r="B26" s="8">
        <v>261915.7399999999</v>
      </c>
      <c r="C26" s="8">
        <v>230216.46000000002</v>
      </c>
      <c r="D26" s="8">
        <f t="shared" si="0"/>
        <v>-31699.279999999882</v>
      </c>
      <c r="E26" s="9">
        <f t="shared" si="1"/>
        <v>-0.12102854146909954</v>
      </c>
    </row>
    <row r="27" spans="1:5">
      <c r="A27" s="7" t="s">
        <v>23</v>
      </c>
      <c r="B27" s="8">
        <v>250900.05000000002</v>
      </c>
      <c r="C27" s="8">
        <v>214485.69999999998</v>
      </c>
      <c r="D27" s="8">
        <f t="shared" si="0"/>
        <v>-36414.350000000035</v>
      </c>
      <c r="E27" s="9">
        <f t="shared" si="1"/>
        <v>-0.14513488538563477</v>
      </c>
    </row>
    <row r="28" spans="1:5">
      <c r="A28" s="7" t="s">
        <v>24</v>
      </c>
      <c r="B28" s="8">
        <v>166757.61900000024</v>
      </c>
      <c r="C28" s="8">
        <v>144246.05499999988</v>
      </c>
      <c r="D28" s="8">
        <f t="shared" si="0"/>
        <v>-22511.564000000362</v>
      </c>
      <c r="E28" s="9">
        <f t="shared" si="1"/>
        <v>-0.13499571494841461</v>
      </c>
    </row>
    <row r="29" spans="1:5">
      <c r="A29" s="7" t="s">
        <v>25</v>
      </c>
      <c r="B29" s="8">
        <v>175729.99000000014</v>
      </c>
      <c r="C29" s="8">
        <v>144209.32000000007</v>
      </c>
      <c r="D29" s="8">
        <f t="shared" si="0"/>
        <v>-31520.670000000071</v>
      </c>
      <c r="E29" s="9">
        <f t="shared" si="1"/>
        <v>-0.17936989582711549</v>
      </c>
    </row>
    <row r="30" spans="1:5">
      <c r="A30" s="7" t="s">
        <v>26</v>
      </c>
      <c r="B30" s="8">
        <v>60677.95</v>
      </c>
      <c r="C30" s="8">
        <v>57788.649999999972</v>
      </c>
      <c r="D30" s="8">
        <f t="shared" si="0"/>
        <v>-2889.3000000000247</v>
      </c>
      <c r="E30" s="9">
        <f t="shared" si="1"/>
        <v>-4.7616967943050564E-2</v>
      </c>
    </row>
    <row r="31" spans="1:5">
      <c r="A31" s="7" t="s">
        <v>27</v>
      </c>
      <c r="B31" s="8">
        <v>51860.639999999978</v>
      </c>
      <c r="C31" s="8">
        <v>41803.009999999987</v>
      </c>
      <c r="D31" s="8">
        <f t="shared" si="0"/>
        <v>-10057.62999999999</v>
      </c>
      <c r="E31" s="9">
        <f t="shared" si="1"/>
        <v>-0.19393570923922254</v>
      </c>
    </row>
    <row r="32" spans="1:5">
      <c r="A32" s="7" t="s">
        <v>28</v>
      </c>
      <c r="B32" s="8">
        <v>42577.09999999994</v>
      </c>
      <c r="C32" s="8">
        <v>36126.050000000032</v>
      </c>
      <c r="D32" s="8">
        <f t="shared" si="0"/>
        <v>-6451.0499999999083</v>
      </c>
      <c r="E32" s="9">
        <f t="shared" si="1"/>
        <v>-0.15151454655201782</v>
      </c>
    </row>
    <row r="33" spans="1:5">
      <c r="A33" s="7" t="s">
        <v>29</v>
      </c>
      <c r="B33" s="8">
        <v>17691.610000000019</v>
      </c>
      <c r="C33" s="8">
        <v>17740.800000000003</v>
      </c>
      <c r="D33" s="8">
        <f t="shared" si="0"/>
        <v>49.189999999984138</v>
      </c>
      <c r="E33" s="9">
        <f t="shared" si="1"/>
        <v>2.7804139928465574E-3</v>
      </c>
    </row>
    <row r="34" spans="1:5">
      <c r="A34" s="7" t="s">
        <v>30</v>
      </c>
      <c r="B34" s="8">
        <v>2111.4999999999995</v>
      </c>
      <c r="C34" s="8">
        <v>1863.3000000000002</v>
      </c>
      <c r="D34" s="8">
        <f t="shared" si="0"/>
        <v>-248.19999999999936</v>
      </c>
      <c r="E34" s="9">
        <f t="shared" si="1"/>
        <v>-0.11754676770068644</v>
      </c>
    </row>
    <row r="35" spans="1:5">
      <c r="A35" s="3" t="s">
        <v>31</v>
      </c>
      <c r="B35" s="4">
        <v>721938.68400000117</v>
      </c>
      <c r="C35" s="4">
        <v>694573.62700000079</v>
      </c>
      <c r="D35" s="5">
        <f t="shared" si="0"/>
        <v>-27365.057000000379</v>
      </c>
      <c r="E35" s="6">
        <f t="shared" si="1"/>
        <v>-3.7904960083840492E-2</v>
      </c>
    </row>
    <row r="36" spans="1:5">
      <c r="A36" s="3" t="s">
        <v>32</v>
      </c>
      <c r="B36" s="4">
        <v>246736.32500000016</v>
      </c>
      <c r="C36" s="4">
        <v>254609.21000000017</v>
      </c>
      <c r="D36" s="5">
        <f t="shared" si="0"/>
        <v>7872.8850000000093</v>
      </c>
      <c r="E36" s="6">
        <f t="shared" si="1"/>
        <v>3.1908090549699175E-2</v>
      </c>
    </row>
    <row r="37" spans="1:5">
      <c r="A37" s="3" t="s">
        <v>33</v>
      </c>
      <c r="B37" s="4">
        <v>103209.625</v>
      </c>
      <c r="C37" s="4">
        <v>88539.75</v>
      </c>
      <c r="D37" s="5">
        <f t="shared" si="0"/>
        <v>-14669.875</v>
      </c>
      <c r="E37" s="6">
        <f t="shared" si="1"/>
        <v>-0.14213669509989985</v>
      </c>
    </row>
    <row r="38" spans="1:5">
      <c r="A38" s="10" t="s">
        <v>34</v>
      </c>
      <c r="B38" s="11">
        <v>20526228.688999996</v>
      </c>
      <c r="C38" s="11">
        <v>18125533.218999997</v>
      </c>
      <c r="D38" s="12">
        <f t="shared" si="0"/>
        <v>-2400695.4699999988</v>
      </c>
      <c r="E38" s="13">
        <f t="shared" si="1"/>
        <v>-0.11695745508703853</v>
      </c>
    </row>
    <row r="39" spans="1:5">
      <c r="D39" s="14"/>
      <c r="E39" s="15"/>
    </row>
    <row r="40" spans="1:5">
      <c r="D40" s="14"/>
      <c r="E40" s="15"/>
    </row>
    <row r="41" spans="1:5">
      <c r="D41" s="14"/>
      <c r="E41" s="15"/>
    </row>
    <row r="42" spans="1:5">
      <c r="A42" s="17" t="s">
        <v>1</v>
      </c>
      <c r="B42" s="17"/>
      <c r="C42" s="17"/>
      <c r="D42" s="17"/>
      <c r="E42" s="17"/>
    </row>
    <row r="43" spans="1:5">
      <c r="A43" s="18" t="s">
        <v>2</v>
      </c>
      <c r="B43" s="17" t="s">
        <v>35</v>
      </c>
      <c r="C43" s="17"/>
      <c r="D43" s="17" t="s">
        <v>4</v>
      </c>
      <c r="E43" s="17"/>
    </row>
    <row r="44" spans="1:5">
      <c r="A44" s="18"/>
      <c r="B44" s="2" t="s">
        <v>5</v>
      </c>
      <c r="C44" s="2" t="s">
        <v>6</v>
      </c>
      <c r="D44" s="1" t="s">
        <v>7</v>
      </c>
      <c r="E44" s="1" t="s">
        <v>8</v>
      </c>
    </row>
    <row r="45" spans="1:5">
      <c r="A45" s="3" t="s">
        <v>9</v>
      </c>
      <c r="B45" s="4">
        <v>6860738.0789999999</v>
      </c>
      <c r="C45" s="4">
        <v>5226840.4730000012</v>
      </c>
      <c r="D45" s="5">
        <f t="shared" si="0"/>
        <v>-1633897.6059999987</v>
      </c>
      <c r="E45" s="6">
        <f t="shared" si="1"/>
        <v>-0.23815187042356101</v>
      </c>
    </row>
    <row r="46" spans="1:5">
      <c r="A46" s="7" t="s">
        <v>10</v>
      </c>
      <c r="B46" s="8">
        <v>3851100.9680000003</v>
      </c>
      <c r="C46" s="8">
        <v>2788585.5920000002</v>
      </c>
      <c r="D46" s="8">
        <f t="shared" si="0"/>
        <v>-1062515.3760000002</v>
      </c>
      <c r="E46" s="9">
        <f t="shared" si="1"/>
        <v>-0.27589912205075173</v>
      </c>
    </row>
    <row r="47" spans="1:5">
      <c r="A47" s="7" t="s">
        <v>11</v>
      </c>
      <c r="B47" s="8">
        <v>2041256.969999999</v>
      </c>
      <c r="C47" s="8">
        <v>1668655.6890000005</v>
      </c>
      <c r="D47" s="8">
        <f t="shared" si="0"/>
        <v>-372601.28099999856</v>
      </c>
      <c r="E47" s="9">
        <f t="shared" si="1"/>
        <v>-0.18253521554417459</v>
      </c>
    </row>
    <row r="48" spans="1:5">
      <c r="A48" s="7" t="s">
        <v>12</v>
      </c>
      <c r="B48" s="8">
        <v>531686.85</v>
      </c>
      <c r="C48" s="8">
        <v>415177.14999999997</v>
      </c>
      <c r="D48" s="8">
        <f t="shared" si="0"/>
        <v>-116509.70000000001</v>
      </c>
      <c r="E48" s="9">
        <f t="shared" si="1"/>
        <v>-0.21913218278766913</v>
      </c>
    </row>
    <row r="49" spans="1:5">
      <c r="A49" s="7" t="s">
        <v>13</v>
      </c>
      <c r="B49" s="8">
        <v>289564.30300000007</v>
      </c>
      <c r="C49" s="8">
        <v>247377.80299999996</v>
      </c>
      <c r="D49" s="8">
        <f t="shared" si="0"/>
        <v>-42186.500000000116</v>
      </c>
      <c r="E49" s="9">
        <f t="shared" si="1"/>
        <v>-0.14568957417378933</v>
      </c>
    </row>
    <row r="50" spans="1:5">
      <c r="A50" s="7" t="s">
        <v>14</v>
      </c>
      <c r="B50" s="8">
        <v>65358.974999999991</v>
      </c>
      <c r="C50" s="8">
        <v>47928.450000000004</v>
      </c>
      <c r="D50" s="8">
        <f t="shared" si="0"/>
        <v>-17430.524999999987</v>
      </c>
      <c r="E50" s="9">
        <f t="shared" si="1"/>
        <v>-0.26668908133886721</v>
      </c>
    </row>
    <row r="51" spans="1:5">
      <c r="A51" s="7" t="s">
        <v>15</v>
      </c>
      <c r="B51" s="8">
        <v>50364.378000000004</v>
      </c>
      <c r="C51" s="8">
        <v>33483.798999999992</v>
      </c>
      <c r="D51" s="8">
        <f t="shared" si="0"/>
        <v>-16880.579000000012</v>
      </c>
      <c r="E51" s="9">
        <f t="shared" si="1"/>
        <v>-0.33516901568803276</v>
      </c>
    </row>
    <row r="52" spans="1:5">
      <c r="A52" s="7" t="s">
        <v>16</v>
      </c>
      <c r="B52" s="8">
        <v>30637.46000000001</v>
      </c>
      <c r="C52" s="8">
        <v>24944.84</v>
      </c>
      <c r="D52" s="8">
        <f t="shared" si="0"/>
        <v>-5692.6200000000099</v>
      </c>
      <c r="E52" s="9">
        <f t="shared" si="1"/>
        <v>-0.18580587294116443</v>
      </c>
    </row>
    <row r="53" spans="1:5">
      <c r="A53" s="7" t="s">
        <v>17</v>
      </c>
      <c r="B53" s="8">
        <v>768.17500000000007</v>
      </c>
      <c r="C53" s="8">
        <v>685.65</v>
      </c>
      <c r="D53" s="8">
        <f t="shared" si="0"/>
        <v>-82.525000000000091</v>
      </c>
      <c r="E53" s="9">
        <f t="shared" si="1"/>
        <v>-0.10742994760308534</v>
      </c>
    </row>
    <row r="54" spans="1:5">
      <c r="A54" s="3" t="s">
        <v>18</v>
      </c>
      <c r="B54" s="4">
        <v>1120224.7930000001</v>
      </c>
      <c r="C54" s="4">
        <v>851166.25499999989</v>
      </c>
      <c r="D54" s="5">
        <f t="shared" si="0"/>
        <v>-269058.53800000018</v>
      </c>
      <c r="E54" s="6">
        <f t="shared" si="1"/>
        <v>-0.24018263091593631</v>
      </c>
    </row>
    <row r="55" spans="1:5">
      <c r="A55" s="7" t="s">
        <v>19</v>
      </c>
      <c r="B55" s="8">
        <v>302752.58000000013</v>
      </c>
      <c r="C55" s="8">
        <v>244819.20000000016</v>
      </c>
      <c r="D55" s="8">
        <f t="shared" si="0"/>
        <v>-57933.379999999976</v>
      </c>
      <c r="E55" s="9">
        <f t="shared" si="1"/>
        <v>-0.19135552866304212</v>
      </c>
    </row>
    <row r="56" spans="1:5">
      <c r="A56" s="7" t="s">
        <v>20</v>
      </c>
      <c r="B56" s="8">
        <v>239083.4800000001</v>
      </c>
      <c r="C56" s="8">
        <v>167142.21999999994</v>
      </c>
      <c r="D56" s="8">
        <f t="shared" si="0"/>
        <v>-71941.260000000155</v>
      </c>
      <c r="E56" s="9">
        <f t="shared" si="1"/>
        <v>-0.30090435357558004</v>
      </c>
    </row>
    <row r="57" spans="1:5">
      <c r="A57" s="7" t="s">
        <v>21</v>
      </c>
      <c r="B57" s="8">
        <v>150076.84999999986</v>
      </c>
      <c r="C57" s="8">
        <v>121042.63999999987</v>
      </c>
      <c r="D57" s="8">
        <f t="shared" si="0"/>
        <v>-29034.209999999992</v>
      </c>
      <c r="E57" s="9">
        <f t="shared" si="1"/>
        <v>-0.19346228282376676</v>
      </c>
    </row>
    <row r="58" spans="1:5">
      <c r="A58" s="7" t="s">
        <v>22</v>
      </c>
      <c r="B58" s="8">
        <v>107174.82999999997</v>
      </c>
      <c r="C58" s="8">
        <v>79312.579999999958</v>
      </c>
      <c r="D58" s="8">
        <f t="shared" si="0"/>
        <v>-27862.250000000015</v>
      </c>
      <c r="E58" s="9">
        <f t="shared" si="1"/>
        <v>-0.25997008812610217</v>
      </c>
    </row>
    <row r="59" spans="1:5">
      <c r="A59" s="7" t="s">
        <v>23</v>
      </c>
      <c r="B59" s="8">
        <v>99613.6</v>
      </c>
      <c r="C59" s="8">
        <v>75141.449999999953</v>
      </c>
      <c r="D59" s="8">
        <f t="shared" si="0"/>
        <v>-24472.150000000052</v>
      </c>
      <c r="E59" s="9">
        <f t="shared" si="1"/>
        <v>-0.24567077186247713</v>
      </c>
    </row>
    <row r="60" spans="1:5">
      <c r="A60" s="7" t="s">
        <v>24</v>
      </c>
      <c r="B60" s="8">
        <v>75695.142999999924</v>
      </c>
      <c r="C60" s="8">
        <v>54989.884999999973</v>
      </c>
      <c r="D60" s="8">
        <f t="shared" si="0"/>
        <v>-20705.257999999951</v>
      </c>
      <c r="E60" s="9">
        <f t="shared" si="1"/>
        <v>-0.27353482904444704</v>
      </c>
    </row>
    <row r="61" spans="1:5">
      <c r="A61" s="7" t="s">
        <v>25</v>
      </c>
      <c r="B61" s="8">
        <v>73418.119999999981</v>
      </c>
      <c r="C61" s="8">
        <v>51806.27</v>
      </c>
      <c r="D61" s="8">
        <f t="shared" si="0"/>
        <v>-21611.849999999984</v>
      </c>
      <c r="E61" s="9">
        <f t="shared" si="1"/>
        <v>-0.29436670402347526</v>
      </c>
    </row>
    <row r="62" spans="1:5">
      <c r="A62" s="7" t="s">
        <v>26</v>
      </c>
      <c r="B62" s="8">
        <v>25095.299999999992</v>
      </c>
      <c r="C62" s="8">
        <v>21938.050000000003</v>
      </c>
      <c r="D62" s="8">
        <f t="shared" si="0"/>
        <v>-3157.2499999999891</v>
      </c>
      <c r="E62" s="9">
        <f t="shared" si="1"/>
        <v>-0.12581041071435647</v>
      </c>
    </row>
    <row r="63" spans="1:5">
      <c r="A63" s="7" t="s">
        <v>27</v>
      </c>
      <c r="B63" s="8">
        <v>21963.249999999993</v>
      </c>
      <c r="C63" s="8">
        <v>15181.060000000005</v>
      </c>
      <c r="D63" s="8">
        <f t="shared" si="0"/>
        <v>-6782.1899999999878</v>
      </c>
      <c r="E63" s="9">
        <f t="shared" si="1"/>
        <v>-0.30879719531490057</v>
      </c>
    </row>
    <row r="64" spans="1:5">
      <c r="A64" s="7" t="s">
        <v>28</v>
      </c>
      <c r="B64" s="8">
        <v>17492.649999999994</v>
      </c>
      <c r="C64" s="8">
        <v>12976.700000000004</v>
      </c>
      <c r="D64" s="8">
        <f t="shared" si="0"/>
        <v>-4515.9499999999898</v>
      </c>
      <c r="E64" s="9">
        <f t="shared" si="1"/>
        <v>-0.258162714054188</v>
      </c>
    </row>
    <row r="65" spans="1:5">
      <c r="A65" s="7" t="s">
        <v>29</v>
      </c>
      <c r="B65" s="8">
        <v>7060.29</v>
      </c>
      <c r="C65" s="8">
        <v>6133.9000000000005</v>
      </c>
      <c r="D65" s="8">
        <f t="shared" si="0"/>
        <v>-926.38999999999942</v>
      </c>
      <c r="E65" s="9">
        <f t="shared" si="1"/>
        <v>-0.1312113241807347</v>
      </c>
    </row>
    <row r="66" spans="1:5">
      <c r="A66" s="7" t="s">
        <v>30</v>
      </c>
      <c r="B66" s="8">
        <v>798.7</v>
      </c>
      <c r="C66" s="8">
        <v>682.30000000000007</v>
      </c>
      <c r="D66" s="8">
        <f t="shared" si="0"/>
        <v>-116.39999999999998</v>
      </c>
      <c r="E66" s="9">
        <f t="shared" si="1"/>
        <v>-0.14573682233629645</v>
      </c>
    </row>
    <row r="67" spans="1:5">
      <c r="A67" s="3" t="s">
        <v>31</v>
      </c>
      <c r="B67" s="4">
        <v>306357.48</v>
      </c>
      <c r="C67" s="4">
        <v>256124.39300000021</v>
      </c>
      <c r="D67" s="5">
        <f t="shared" si="0"/>
        <v>-50233.086999999767</v>
      </c>
      <c r="E67" s="6">
        <f t="shared" si="1"/>
        <v>-0.16396886082233009</v>
      </c>
    </row>
    <row r="68" spans="1:5">
      <c r="A68" s="3" t="s">
        <v>32</v>
      </c>
      <c r="B68" s="4">
        <v>95448.805000000037</v>
      </c>
      <c r="C68" s="4">
        <v>85102.044999999984</v>
      </c>
      <c r="D68" s="5">
        <f t="shared" si="0"/>
        <v>-10346.760000000053</v>
      </c>
      <c r="E68" s="6">
        <f t="shared" si="1"/>
        <v>-0.10840114760996797</v>
      </c>
    </row>
    <row r="69" spans="1:5">
      <c r="A69" s="3" t="s">
        <v>33</v>
      </c>
      <c r="B69" s="4">
        <v>40166.549999999988</v>
      </c>
      <c r="C69" s="4">
        <v>30071.900000000005</v>
      </c>
      <c r="D69" s="5">
        <f t="shared" si="0"/>
        <v>-10094.649999999983</v>
      </c>
      <c r="E69" s="6">
        <f t="shared" si="1"/>
        <v>-0.25131981711150164</v>
      </c>
    </row>
    <row r="70" spans="1:5">
      <c r="A70" s="10" t="s">
        <v>34</v>
      </c>
      <c r="B70" s="11">
        <v>8422935.7070000004</v>
      </c>
      <c r="C70" s="11">
        <v>6449305.0660000006</v>
      </c>
      <c r="D70" s="12">
        <f t="shared" si="0"/>
        <v>-1973630.6409999998</v>
      </c>
      <c r="E70" s="13">
        <f t="shared" si="1"/>
        <v>-0.23431624194397993</v>
      </c>
    </row>
    <row r="71" spans="1:5">
      <c r="D71" s="14"/>
      <c r="E71" s="15"/>
    </row>
    <row r="72" spans="1:5">
      <c r="D72" s="14"/>
      <c r="E72" s="15"/>
    </row>
    <row r="73" spans="1:5">
      <c r="D73" s="14"/>
      <c r="E73" s="15"/>
    </row>
    <row r="74" spans="1:5">
      <c r="A74" s="17" t="s">
        <v>36</v>
      </c>
      <c r="B74" s="17"/>
      <c r="C74" s="17"/>
      <c r="D74" s="17"/>
      <c r="E74" s="17"/>
    </row>
    <row r="75" spans="1:5">
      <c r="A75" s="18" t="s">
        <v>37</v>
      </c>
      <c r="B75" s="17" t="s">
        <v>35</v>
      </c>
      <c r="C75" s="17"/>
      <c r="D75" s="17" t="s">
        <v>4</v>
      </c>
      <c r="E75" s="17"/>
    </row>
    <row r="76" spans="1:5">
      <c r="A76" s="18"/>
      <c r="B76" s="2" t="s">
        <v>5</v>
      </c>
      <c r="C76" s="2" t="s">
        <v>6</v>
      </c>
      <c r="D76" s="1" t="s">
        <v>7</v>
      </c>
      <c r="E76" s="1" t="s">
        <v>8</v>
      </c>
    </row>
    <row r="77" spans="1:5">
      <c r="A77" s="16" t="s">
        <v>38</v>
      </c>
      <c r="B77" s="8">
        <v>447508.87399999978</v>
      </c>
      <c r="C77" s="8">
        <v>333143.18500000035</v>
      </c>
      <c r="D77" s="8">
        <f t="shared" ref="D77:D140" si="2">C77-B77</f>
        <v>-114365.68899999943</v>
      </c>
      <c r="E77" s="9">
        <f t="shared" ref="E77:E140" si="3">D77/B77</f>
        <v>-0.25556071766299654</v>
      </c>
    </row>
    <row r="78" spans="1:5">
      <c r="A78" s="16" t="s">
        <v>39</v>
      </c>
      <c r="B78" s="8">
        <v>1077844.2589999996</v>
      </c>
      <c r="C78" s="8">
        <v>866612.66099999961</v>
      </c>
      <c r="D78" s="8">
        <f t="shared" si="2"/>
        <v>-211231.598</v>
      </c>
      <c r="E78" s="9">
        <f t="shared" si="3"/>
        <v>-0.19597599211223343</v>
      </c>
    </row>
    <row r="79" spans="1:5">
      <c r="A79" s="16" t="s">
        <v>40</v>
      </c>
      <c r="B79" s="8">
        <v>465447.60299999994</v>
      </c>
      <c r="C79" s="8">
        <v>322966.08900000056</v>
      </c>
      <c r="D79" s="8">
        <f t="shared" si="2"/>
        <v>-142481.51399999938</v>
      </c>
      <c r="E79" s="9">
        <f t="shared" si="3"/>
        <v>-0.30611719360385103</v>
      </c>
    </row>
    <row r="80" spans="1:5">
      <c r="A80" s="16" t="s">
        <v>41</v>
      </c>
      <c r="B80" s="8">
        <v>119359.81899999989</v>
      </c>
      <c r="C80" s="8">
        <v>86672.32299999996</v>
      </c>
      <c r="D80" s="8">
        <f t="shared" si="2"/>
        <v>-32687.495999999926</v>
      </c>
      <c r="E80" s="9">
        <f t="shared" si="3"/>
        <v>-0.27385678257437668</v>
      </c>
    </row>
    <row r="81" spans="1:5">
      <c r="A81" s="16" t="s">
        <v>42</v>
      </c>
      <c r="B81" s="8">
        <v>639410.71799999941</v>
      </c>
      <c r="C81" s="8">
        <v>431519.98100000038</v>
      </c>
      <c r="D81" s="8">
        <f t="shared" si="2"/>
        <v>-207890.73699999903</v>
      </c>
      <c r="E81" s="9">
        <f t="shared" si="3"/>
        <v>-0.32512863977359735</v>
      </c>
    </row>
    <row r="82" spans="1:5">
      <c r="A82" s="16" t="s">
        <v>43</v>
      </c>
      <c r="B82" s="8">
        <v>398787.89100000006</v>
      </c>
      <c r="C82" s="8">
        <v>284786.87100000004</v>
      </c>
      <c r="D82" s="8">
        <f t="shared" si="2"/>
        <v>-114001.02000000002</v>
      </c>
      <c r="E82" s="9">
        <f t="shared" si="3"/>
        <v>-0.28586881039474693</v>
      </c>
    </row>
    <row r="83" spans="1:5">
      <c r="A83" s="16" t="s">
        <v>44</v>
      </c>
      <c r="B83" s="8">
        <v>410249.52399999998</v>
      </c>
      <c r="C83" s="8">
        <v>309325.73900000064</v>
      </c>
      <c r="D83" s="8">
        <f t="shared" si="2"/>
        <v>-100923.78499999933</v>
      </c>
      <c r="E83" s="9">
        <f t="shared" si="3"/>
        <v>-0.24600585520727952</v>
      </c>
    </row>
    <row r="84" spans="1:5">
      <c r="A84" s="16" t="s">
        <v>45</v>
      </c>
      <c r="B84" s="8">
        <v>1169300.9589999991</v>
      </c>
      <c r="C84" s="8">
        <v>1001780.0649999997</v>
      </c>
      <c r="D84" s="8">
        <f t="shared" si="2"/>
        <v>-167520.89399999939</v>
      </c>
      <c r="E84" s="9">
        <f t="shared" si="3"/>
        <v>-0.14326584846322657</v>
      </c>
    </row>
    <row r="85" spans="1:5">
      <c r="A85" s="16" t="s">
        <v>46</v>
      </c>
      <c r="B85" s="8">
        <v>720846.56499999925</v>
      </c>
      <c r="C85" s="8">
        <v>557798.01299999969</v>
      </c>
      <c r="D85" s="8">
        <f t="shared" si="2"/>
        <v>-163048.55199999956</v>
      </c>
      <c r="E85" s="9">
        <f t="shared" si="3"/>
        <v>-0.22619037103963965</v>
      </c>
    </row>
    <row r="86" spans="1:5">
      <c r="A86" s="16" t="s">
        <v>47</v>
      </c>
      <c r="B86" s="8">
        <v>264247.95700000005</v>
      </c>
      <c r="C86" s="8">
        <v>193086.03599999993</v>
      </c>
      <c r="D86" s="8">
        <f t="shared" si="2"/>
        <v>-71161.921000000119</v>
      </c>
      <c r="E86" s="9">
        <f t="shared" si="3"/>
        <v>-0.26929979632728096</v>
      </c>
    </row>
    <row r="87" spans="1:5">
      <c r="A87" s="16" t="s">
        <v>48</v>
      </c>
      <c r="B87" s="8">
        <v>302867.63599999982</v>
      </c>
      <c r="C87" s="8">
        <v>230249.495</v>
      </c>
      <c r="D87" s="8">
        <f t="shared" si="2"/>
        <v>-72618.140999999829</v>
      </c>
      <c r="E87" s="9">
        <f t="shared" si="3"/>
        <v>-0.23976857335790039</v>
      </c>
    </row>
    <row r="88" spans="1:5">
      <c r="A88" s="16" t="s">
        <v>49</v>
      </c>
      <c r="B88" s="8">
        <v>737396.2589999988</v>
      </c>
      <c r="C88" s="8">
        <v>554458.65900000022</v>
      </c>
      <c r="D88" s="8">
        <f t="shared" si="2"/>
        <v>-182937.59999999858</v>
      </c>
      <c r="E88" s="9">
        <f t="shared" si="3"/>
        <v>-0.24808588024040801</v>
      </c>
    </row>
    <row r="89" spans="1:5">
      <c r="A89" s="16" t="s">
        <v>50</v>
      </c>
      <c r="B89" s="8">
        <v>414262.09800000041</v>
      </c>
      <c r="C89" s="8">
        <v>323051.33500000037</v>
      </c>
      <c r="D89" s="8">
        <f t="shared" si="2"/>
        <v>-91210.763000000035</v>
      </c>
      <c r="E89" s="9">
        <f t="shared" si="3"/>
        <v>-0.22017646181089912</v>
      </c>
    </row>
    <row r="90" spans="1:5">
      <c r="A90" s="16" t="s">
        <v>51</v>
      </c>
      <c r="B90" s="8">
        <v>951009.35899999877</v>
      </c>
      <c r="C90" s="8">
        <v>710473.5649999989</v>
      </c>
      <c r="D90" s="8">
        <f t="shared" si="2"/>
        <v>-240535.79399999988</v>
      </c>
      <c r="E90" s="9">
        <f t="shared" si="3"/>
        <v>-0.2529268421216454</v>
      </c>
    </row>
    <row r="91" spans="1:5">
      <c r="A91" s="16" t="s">
        <v>52</v>
      </c>
      <c r="B91" s="8">
        <v>304396.1860000001</v>
      </c>
      <c r="C91" s="8">
        <v>243381.04900000012</v>
      </c>
      <c r="D91" s="8">
        <f t="shared" si="2"/>
        <v>-61015.136999999988</v>
      </c>
      <c r="E91" s="9">
        <f t="shared" si="3"/>
        <v>-0.20044645697367564</v>
      </c>
    </row>
    <row r="92" spans="1:5">
      <c r="A92" s="10" t="s">
        <v>34</v>
      </c>
      <c r="B92" s="11">
        <v>8422935.7069999967</v>
      </c>
      <c r="C92" s="11">
        <v>6449305.0659999996</v>
      </c>
      <c r="D92" s="12">
        <f t="shared" si="2"/>
        <v>-1973630.640999997</v>
      </c>
      <c r="E92" s="13">
        <f t="shared" si="3"/>
        <v>-0.23431624194397971</v>
      </c>
    </row>
    <row r="93" spans="1:5">
      <c r="D93" s="14"/>
      <c r="E93" s="15"/>
    </row>
    <row r="94" spans="1:5">
      <c r="D94" s="14"/>
      <c r="E94" s="15"/>
    </row>
    <row r="95" spans="1:5">
      <c r="D95" s="14"/>
      <c r="E95" s="15"/>
    </row>
    <row r="96" spans="1:5">
      <c r="A96" s="17" t="s">
        <v>53</v>
      </c>
      <c r="B96" s="17"/>
      <c r="C96" s="17"/>
      <c r="D96" s="17"/>
      <c r="E96" s="17"/>
    </row>
    <row r="97" spans="1:5">
      <c r="A97" s="18" t="s">
        <v>54</v>
      </c>
      <c r="B97" s="17" t="s">
        <v>35</v>
      </c>
      <c r="C97" s="17"/>
      <c r="D97" s="17" t="s">
        <v>4</v>
      </c>
      <c r="E97" s="17"/>
    </row>
    <row r="98" spans="1:5">
      <c r="A98" s="18"/>
      <c r="B98" s="2" t="s">
        <v>5</v>
      </c>
      <c r="C98" s="2" t="s">
        <v>6</v>
      </c>
      <c r="D98" s="1" t="s">
        <v>7</v>
      </c>
      <c r="E98" s="1" t="s">
        <v>8</v>
      </c>
    </row>
    <row r="99" spans="1:5">
      <c r="A99" s="3" t="s">
        <v>10</v>
      </c>
      <c r="B99" s="4">
        <v>3851100.9680000003</v>
      </c>
      <c r="C99" s="4">
        <v>2788585.5920000002</v>
      </c>
      <c r="D99" s="5">
        <f t="shared" si="2"/>
        <v>-1062515.3760000002</v>
      </c>
      <c r="E99" s="6">
        <f t="shared" si="3"/>
        <v>-0.27589912205075173</v>
      </c>
    </row>
    <row r="100" spans="1:5">
      <c r="A100" s="7" t="s">
        <v>55</v>
      </c>
      <c r="B100" s="8">
        <v>1342473.233</v>
      </c>
      <c r="C100" s="8">
        <v>939373.78199999989</v>
      </c>
      <c r="D100" s="8">
        <f t="shared" si="2"/>
        <v>-403099.45100000012</v>
      </c>
      <c r="E100" s="9">
        <f t="shared" si="3"/>
        <v>-0.30026628545822198</v>
      </c>
    </row>
    <row r="101" spans="1:5">
      <c r="A101" s="7" t="s">
        <v>56</v>
      </c>
      <c r="B101" s="8">
        <v>558060.12399999995</v>
      </c>
      <c r="C101" s="8">
        <v>404321.875</v>
      </c>
      <c r="D101" s="8">
        <f t="shared" si="2"/>
        <v>-153738.24899999995</v>
      </c>
      <c r="E101" s="9">
        <f t="shared" si="3"/>
        <v>-0.27548689180307739</v>
      </c>
    </row>
    <row r="102" spans="1:5">
      <c r="A102" s="7" t="s">
        <v>57</v>
      </c>
      <c r="B102" s="8">
        <v>544662.47500000009</v>
      </c>
      <c r="C102" s="8">
        <v>390136.56000000006</v>
      </c>
      <c r="D102" s="8">
        <f t="shared" si="2"/>
        <v>-154525.91500000004</v>
      </c>
      <c r="E102" s="9">
        <f t="shared" si="3"/>
        <v>-0.28370949366394299</v>
      </c>
    </row>
    <row r="103" spans="1:5">
      <c r="A103" s="7" t="s">
        <v>58</v>
      </c>
      <c r="B103" s="8">
        <v>360671.5</v>
      </c>
      <c r="C103" s="8">
        <v>235691.25</v>
      </c>
      <c r="D103" s="8">
        <f t="shared" si="2"/>
        <v>-124980.25</v>
      </c>
      <c r="E103" s="9">
        <f t="shared" si="3"/>
        <v>-0.34652100318433809</v>
      </c>
    </row>
    <row r="104" spans="1:5">
      <c r="A104" s="7" t="s">
        <v>59</v>
      </c>
      <c r="B104" s="8">
        <v>297292.875</v>
      </c>
      <c r="C104" s="8">
        <v>233415.75</v>
      </c>
      <c r="D104" s="8">
        <f t="shared" si="2"/>
        <v>-63877.125</v>
      </c>
      <c r="E104" s="9">
        <f t="shared" si="3"/>
        <v>-0.21486261653596642</v>
      </c>
    </row>
    <row r="105" spans="1:5">
      <c r="A105" s="7" t="s">
        <v>60</v>
      </c>
      <c r="B105" s="8">
        <v>233566.7</v>
      </c>
      <c r="C105" s="8">
        <v>195679.875</v>
      </c>
      <c r="D105" s="8">
        <f t="shared" si="2"/>
        <v>-37886.825000000012</v>
      </c>
      <c r="E105" s="9">
        <f t="shared" si="3"/>
        <v>-0.16220987409592211</v>
      </c>
    </row>
    <row r="106" spans="1:5">
      <c r="A106" s="7" t="s">
        <v>61</v>
      </c>
      <c r="B106" s="8">
        <v>251311.375</v>
      </c>
      <c r="C106" s="8">
        <v>176304.125</v>
      </c>
      <c r="D106" s="8">
        <f t="shared" si="2"/>
        <v>-75007.25</v>
      </c>
      <c r="E106" s="9">
        <f t="shared" si="3"/>
        <v>-0.29846341018189088</v>
      </c>
    </row>
    <row r="107" spans="1:5">
      <c r="A107" s="7" t="s">
        <v>62</v>
      </c>
      <c r="B107" s="8">
        <v>54352.5</v>
      </c>
      <c r="C107" s="8">
        <v>54639.75</v>
      </c>
      <c r="D107" s="8">
        <f t="shared" si="2"/>
        <v>287.25</v>
      </c>
      <c r="E107" s="9">
        <f t="shared" si="3"/>
        <v>5.2849454946874569E-3</v>
      </c>
    </row>
    <row r="108" spans="1:5">
      <c r="A108" s="7" t="s">
        <v>63</v>
      </c>
      <c r="B108" s="8">
        <v>63676.685999999994</v>
      </c>
      <c r="C108" s="8">
        <v>47179.125</v>
      </c>
      <c r="D108" s="8">
        <f t="shared" si="2"/>
        <v>-16497.560999999994</v>
      </c>
      <c r="E108" s="9">
        <f t="shared" si="3"/>
        <v>-0.2590832223900596</v>
      </c>
    </row>
    <row r="109" spans="1:5">
      <c r="A109" s="7" t="s">
        <v>64</v>
      </c>
      <c r="B109" s="8">
        <v>55257</v>
      </c>
      <c r="C109" s="8">
        <v>38723.25</v>
      </c>
      <c r="D109" s="8">
        <f t="shared" si="2"/>
        <v>-16533.75</v>
      </c>
      <c r="E109" s="9">
        <f t="shared" si="3"/>
        <v>-0.29921548401107551</v>
      </c>
    </row>
    <row r="110" spans="1:5">
      <c r="A110" s="7" t="s">
        <v>65</v>
      </c>
      <c r="B110" s="8">
        <v>32975.75</v>
      </c>
      <c r="C110" s="8">
        <v>27884.5</v>
      </c>
      <c r="D110" s="8">
        <f t="shared" si="2"/>
        <v>-5091.25</v>
      </c>
      <c r="E110" s="9">
        <f t="shared" si="3"/>
        <v>-0.15439375905021113</v>
      </c>
    </row>
    <row r="111" spans="1:5">
      <c r="A111" s="7" t="s">
        <v>66</v>
      </c>
      <c r="B111" s="8">
        <v>10337.25</v>
      </c>
      <c r="C111" s="8">
        <v>15674.25</v>
      </c>
      <c r="D111" s="8">
        <f t="shared" si="2"/>
        <v>5337</v>
      </c>
      <c r="E111" s="9">
        <f t="shared" si="3"/>
        <v>0.5162881810926504</v>
      </c>
    </row>
    <row r="112" spans="1:5">
      <c r="A112" s="7" t="s">
        <v>67</v>
      </c>
      <c r="B112" s="8">
        <v>17309.5</v>
      </c>
      <c r="C112" s="8">
        <v>9675.25</v>
      </c>
      <c r="D112" s="8">
        <f t="shared" si="2"/>
        <v>-7634.25</v>
      </c>
      <c r="E112" s="9">
        <f t="shared" si="3"/>
        <v>-0.44104393541119041</v>
      </c>
    </row>
    <row r="113" spans="1:5">
      <c r="A113" s="3" t="s">
        <v>11</v>
      </c>
      <c r="B113" s="4">
        <v>2041256.9700000004</v>
      </c>
      <c r="C113" s="4">
        <v>1668655.6889999998</v>
      </c>
      <c r="D113" s="5">
        <f t="shared" si="2"/>
        <v>-372601.28100000066</v>
      </c>
      <c r="E113" s="6">
        <f t="shared" si="3"/>
        <v>-0.18253521554417551</v>
      </c>
    </row>
    <row r="114" spans="1:5">
      <c r="A114" s="7" t="s">
        <v>57</v>
      </c>
      <c r="B114" s="8">
        <v>518780.25100000011</v>
      </c>
      <c r="C114" s="8">
        <v>428678.94199999992</v>
      </c>
      <c r="D114" s="8">
        <f t="shared" si="2"/>
        <v>-90101.309000000183</v>
      </c>
      <c r="E114" s="9">
        <f t="shared" si="3"/>
        <v>-0.1736791422308791</v>
      </c>
    </row>
    <row r="115" spans="1:5">
      <c r="A115" s="7" t="s">
        <v>65</v>
      </c>
      <c r="B115" s="8">
        <v>541078.11499999999</v>
      </c>
      <c r="C115" s="8">
        <v>404706.18099999998</v>
      </c>
      <c r="D115" s="8">
        <f t="shared" si="2"/>
        <v>-136371.93400000001</v>
      </c>
      <c r="E115" s="9">
        <f t="shared" si="3"/>
        <v>-0.25203742346888308</v>
      </c>
    </row>
    <row r="116" spans="1:5">
      <c r="A116" s="7" t="s">
        <v>59</v>
      </c>
      <c r="B116" s="8">
        <v>213863.375</v>
      </c>
      <c r="C116" s="8">
        <v>189979.75</v>
      </c>
      <c r="D116" s="8">
        <f t="shared" si="2"/>
        <v>-23883.625</v>
      </c>
      <c r="E116" s="9">
        <f t="shared" si="3"/>
        <v>-0.11167702277213197</v>
      </c>
    </row>
    <row r="117" spans="1:5">
      <c r="A117" s="7" t="s">
        <v>55</v>
      </c>
      <c r="B117" s="8">
        <v>173203.15499999997</v>
      </c>
      <c r="C117" s="8">
        <v>150017.435</v>
      </c>
      <c r="D117" s="8">
        <f t="shared" si="2"/>
        <v>-23185.719999999972</v>
      </c>
      <c r="E117" s="9">
        <f t="shared" si="3"/>
        <v>-0.13386430518543369</v>
      </c>
    </row>
    <row r="118" spans="1:5">
      <c r="A118" s="7" t="s">
        <v>61</v>
      </c>
      <c r="B118" s="8">
        <v>123292.375</v>
      </c>
      <c r="C118" s="8">
        <v>101989.875</v>
      </c>
      <c r="D118" s="8">
        <f t="shared" si="2"/>
        <v>-21302.5</v>
      </c>
      <c r="E118" s="9">
        <f t="shared" si="3"/>
        <v>-0.17278035239405518</v>
      </c>
    </row>
    <row r="119" spans="1:5">
      <c r="A119" s="7" t="s">
        <v>60</v>
      </c>
      <c r="B119" s="8">
        <v>110649.625</v>
      </c>
      <c r="C119" s="8">
        <v>90538.5</v>
      </c>
      <c r="D119" s="8">
        <f t="shared" si="2"/>
        <v>-20111.125</v>
      </c>
      <c r="E119" s="9">
        <f t="shared" si="3"/>
        <v>-0.18175502176351704</v>
      </c>
    </row>
    <row r="120" spans="1:5">
      <c r="A120" s="7" t="s">
        <v>62</v>
      </c>
      <c r="B120" s="8">
        <v>51258</v>
      </c>
      <c r="C120" s="8">
        <v>60619</v>
      </c>
      <c r="D120" s="8">
        <f t="shared" si="2"/>
        <v>9361</v>
      </c>
      <c r="E120" s="9">
        <f t="shared" si="3"/>
        <v>0.18262515119591088</v>
      </c>
    </row>
    <row r="121" spans="1:5">
      <c r="A121" s="7" t="s">
        <v>68</v>
      </c>
      <c r="B121" s="8">
        <v>61405.375</v>
      </c>
      <c r="C121" s="8">
        <v>47990</v>
      </c>
      <c r="D121" s="8">
        <f t="shared" si="2"/>
        <v>-13415.375</v>
      </c>
      <c r="E121" s="9">
        <f t="shared" si="3"/>
        <v>-0.21847232428757254</v>
      </c>
    </row>
    <row r="122" spans="1:5">
      <c r="A122" s="7" t="s">
        <v>69</v>
      </c>
      <c r="B122" s="8">
        <v>55732.5</v>
      </c>
      <c r="C122" s="8">
        <v>46775.5</v>
      </c>
      <c r="D122" s="8">
        <f t="shared" si="2"/>
        <v>-8957</v>
      </c>
      <c r="E122" s="9">
        <f t="shared" si="3"/>
        <v>-0.16071412551024986</v>
      </c>
    </row>
    <row r="123" spans="1:5">
      <c r="A123" s="7" t="s">
        <v>56</v>
      </c>
      <c r="B123" s="8">
        <v>52030.173999999999</v>
      </c>
      <c r="C123" s="8">
        <v>42627.095999999998</v>
      </c>
      <c r="D123" s="8">
        <f t="shared" si="2"/>
        <v>-9403.0780000000013</v>
      </c>
      <c r="E123" s="9">
        <f t="shared" si="3"/>
        <v>-0.18072355475882132</v>
      </c>
    </row>
    <row r="124" spans="1:5">
      <c r="A124" s="7" t="s">
        <v>67</v>
      </c>
      <c r="B124" s="8">
        <v>46122.875</v>
      </c>
      <c r="C124" s="8">
        <v>30493.125</v>
      </c>
      <c r="D124" s="8">
        <f t="shared" si="2"/>
        <v>-15629.75</v>
      </c>
      <c r="E124" s="9">
        <f t="shared" si="3"/>
        <v>-0.33887198055194956</v>
      </c>
    </row>
    <row r="125" spans="1:5">
      <c r="A125" s="7" t="s">
        <v>58</v>
      </c>
      <c r="B125" s="8">
        <v>40941.75</v>
      </c>
      <c r="C125" s="8">
        <v>29777.125</v>
      </c>
      <c r="D125" s="8">
        <f t="shared" si="2"/>
        <v>-11164.625</v>
      </c>
      <c r="E125" s="9">
        <f t="shared" si="3"/>
        <v>-0.27269535376479997</v>
      </c>
    </row>
    <row r="126" spans="1:5">
      <c r="A126" s="7" t="s">
        <v>70</v>
      </c>
      <c r="B126" s="8">
        <v>31617.375</v>
      </c>
      <c r="C126" s="8">
        <v>22563.75</v>
      </c>
      <c r="D126" s="8">
        <f t="shared" si="2"/>
        <v>-9053.625</v>
      </c>
      <c r="E126" s="9">
        <f t="shared" si="3"/>
        <v>-0.28634967324137439</v>
      </c>
    </row>
    <row r="127" spans="1:5">
      <c r="A127" s="3" t="s">
        <v>12</v>
      </c>
      <c r="B127" s="4">
        <v>531686.85</v>
      </c>
      <c r="C127" s="4">
        <v>415177.14999999991</v>
      </c>
      <c r="D127" s="5">
        <f t="shared" si="2"/>
        <v>-116509.70000000007</v>
      </c>
      <c r="E127" s="6">
        <f t="shared" si="3"/>
        <v>-0.21913218278766924</v>
      </c>
    </row>
    <row r="128" spans="1:5">
      <c r="A128" s="7" t="s">
        <v>57</v>
      </c>
      <c r="B128" s="8">
        <v>216771.45</v>
      </c>
      <c r="C128" s="8">
        <v>186666.17499999999</v>
      </c>
      <c r="D128" s="8">
        <f t="shared" si="2"/>
        <v>-30105.275000000023</v>
      </c>
      <c r="E128" s="9">
        <f t="shared" si="3"/>
        <v>-0.13888025844731869</v>
      </c>
    </row>
    <row r="129" spans="1:5">
      <c r="A129" s="7" t="s">
        <v>55</v>
      </c>
      <c r="B129" s="8">
        <v>196839.875</v>
      </c>
      <c r="C129" s="8">
        <v>136123.74999999997</v>
      </c>
      <c r="D129" s="8">
        <f t="shared" si="2"/>
        <v>-60716.125000000029</v>
      </c>
      <c r="E129" s="9">
        <f t="shared" si="3"/>
        <v>-0.30845439726071777</v>
      </c>
    </row>
    <row r="130" spans="1:5">
      <c r="A130" s="7" t="s">
        <v>56</v>
      </c>
      <c r="B130" s="8">
        <v>89455.500000000015</v>
      </c>
      <c r="C130" s="8">
        <v>63793.499999999993</v>
      </c>
      <c r="D130" s="8">
        <f t="shared" si="2"/>
        <v>-25662.000000000022</v>
      </c>
      <c r="E130" s="9">
        <f t="shared" si="3"/>
        <v>-0.28686889011855077</v>
      </c>
    </row>
    <row r="131" spans="1:5">
      <c r="A131" s="7" t="s">
        <v>61</v>
      </c>
      <c r="B131" s="8">
        <v>9945.6</v>
      </c>
      <c r="C131" s="8">
        <v>9155.25</v>
      </c>
      <c r="D131" s="8">
        <f t="shared" si="2"/>
        <v>-790.35000000000036</v>
      </c>
      <c r="E131" s="9">
        <f t="shared" si="3"/>
        <v>-7.9467302123552158E-2</v>
      </c>
    </row>
    <row r="132" spans="1:5">
      <c r="A132" s="7" t="s">
        <v>71</v>
      </c>
      <c r="B132" s="8">
        <v>6520.5</v>
      </c>
      <c r="C132" s="8">
        <v>7162.125</v>
      </c>
      <c r="D132" s="8">
        <f t="shared" si="2"/>
        <v>641.625</v>
      </c>
      <c r="E132" s="9">
        <f t="shared" si="3"/>
        <v>9.8401196227283189E-2</v>
      </c>
    </row>
    <row r="133" spans="1:5">
      <c r="A133" s="3" t="s">
        <v>13</v>
      </c>
      <c r="B133" s="4">
        <v>289564.30300000001</v>
      </c>
      <c r="C133" s="4">
        <v>247377.80300000001</v>
      </c>
      <c r="D133" s="5">
        <f t="shared" si="2"/>
        <v>-42186.5</v>
      </c>
      <c r="E133" s="6">
        <f t="shared" si="3"/>
        <v>-0.14568957417378894</v>
      </c>
    </row>
    <row r="134" spans="1:5">
      <c r="A134" s="7" t="s">
        <v>57</v>
      </c>
      <c r="B134" s="8">
        <v>134074.33100000001</v>
      </c>
      <c r="C134" s="8">
        <v>113348.986</v>
      </c>
      <c r="D134" s="8">
        <f t="shared" si="2"/>
        <v>-20725.345000000001</v>
      </c>
      <c r="E134" s="9">
        <f t="shared" si="3"/>
        <v>-0.15458100626286175</v>
      </c>
    </row>
    <row r="135" spans="1:5">
      <c r="A135" s="7" t="s">
        <v>55</v>
      </c>
      <c r="B135" s="8">
        <v>53703.597000000002</v>
      </c>
      <c r="C135" s="8">
        <v>45305.691999999995</v>
      </c>
      <c r="D135" s="8">
        <f t="shared" si="2"/>
        <v>-8397.9050000000061</v>
      </c>
      <c r="E135" s="9">
        <f t="shared" si="3"/>
        <v>-0.15637509345975478</v>
      </c>
    </row>
    <row r="136" spans="1:5">
      <c r="A136" s="7" t="s">
        <v>59</v>
      </c>
      <c r="B136" s="8">
        <v>30294.25</v>
      </c>
      <c r="C136" s="8">
        <v>26586.75</v>
      </c>
      <c r="D136" s="8">
        <f t="shared" si="2"/>
        <v>-3707.5</v>
      </c>
      <c r="E136" s="9">
        <f t="shared" si="3"/>
        <v>-0.12238296046279409</v>
      </c>
    </row>
    <row r="137" spans="1:5">
      <c r="A137" s="7" t="s">
        <v>65</v>
      </c>
      <c r="B137" s="8">
        <v>19745</v>
      </c>
      <c r="C137" s="8">
        <v>20244.75</v>
      </c>
      <c r="D137" s="8">
        <f t="shared" si="2"/>
        <v>499.75</v>
      </c>
      <c r="E137" s="9">
        <f t="shared" si="3"/>
        <v>2.5310205115219041E-2</v>
      </c>
    </row>
    <row r="138" spans="1:5">
      <c r="A138" s="7" t="s">
        <v>58</v>
      </c>
      <c r="B138" s="8">
        <v>18697.5</v>
      </c>
      <c r="C138" s="8">
        <v>13075.875</v>
      </c>
      <c r="D138" s="8">
        <f t="shared" si="2"/>
        <v>-5621.625</v>
      </c>
      <c r="E138" s="9">
        <f t="shared" si="3"/>
        <v>-0.30066185318892902</v>
      </c>
    </row>
    <row r="139" spans="1:5">
      <c r="A139" s="7" t="s">
        <v>56</v>
      </c>
      <c r="B139" s="8">
        <v>10171.5</v>
      </c>
      <c r="C139" s="8">
        <v>7931.5</v>
      </c>
      <c r="D139" s="8">
        <f t="shared" si="2"/>
        <v>-2240</v>
      </c>
      <c r="E139" s="9">
        <f t="shared" si="3"/>
        <v>-0.22022317259008012</v>
      </c>
    </row>
    <row r="140" spans="1:5">
      <c r="A140" s="3" t="s">
        <v>14</v>
      </c>
      <c r="B140" s="4">
        <v>65358.974999999991</v>
      </c>
      <c r="C140" s="4">
        <v>47928.450000000004</v>
      </c>
      <c r="D140" s="5">
        <f t="shared" si="2"/>
        <v>-17430.524999999987</v>
      </c>
      <c r="E140" s="6">
        <f t="shared" si="3"/>
        <v>-0.26668908133886721</v>
      </c>
    </row>
    <row r="141" spans="1:5">
      <c r="A141" s="3" t="s">
        <v>15</v>
      </c>
      <c r="B141" s="4">
        <v>50364.378000000004</v>
      </c>
      <c r="C141" s="4">
        <v>33483.798999999992</v>
      </c>
      <c r="D141" s="5">
        <f t="shared" ref="D141:D149" si="4">C141-B141</f>
        <v>-16880.579000000012</v>
      </c>
      <c r="E141" s="6">
        <f t="shared" ref="E141:E149" si="5">D141/B141</f>
        <v>-0.33516901568803276</v>
      </c>
    </row>
    <row r="142" spans="1:5">
      <c r="A142" s="3" t="s">
        <v>16</v>
      </c>
      <c r="B142" s="4">
        <v>30637.460000000003</v>
      </c>
      <c r="C142" s="4">
        <v>24944.839999999997</v>
      </c>
      <c r="D142" s="5">
        <f t="shared" si="4"/>
        <v>-5692.6200000000063</v>
      </c>
      <c r="E142" s="6">
        <f t="shared" si="5"/>
        <v>-0.18580587294116438</v>
      </c>
    </row>
    <row r="143" spans="1:5">
      <c r="A143" s="7" t="s">
        <v>72</v>
      </c>
      <c r="B143" s="8">
        <v>23487.645</v>
      </c>
      <c r="C143" s="8">
        <v>19013.879999999997</v>
      </c>
      <c r="D143" s="8">
        <f t="shared" si="4"/>
        <v>-4473.7650000000031</v>
      </c>
      <c r="E143" s="9">
        <f t="shared" si="5"/>
        <v>-0.19047311895253879</v>
      </c>
    </row>
    <row r="144" spans="1:5">
      <c r="A144" s="7" t="s">
        <v>73</v>
      </c>
      <c r="B144" s="8">
        <v>4192.6500000000005</v>
      </c>
      <c r="C144" s="8">
        <v>3892.87</v>
      </c>
      <c r="D144" s="8">
        <f t="shared" si="4"/>
        <v>-299.78000000000065</v>
      </c>
      <c r="E144" s="9">
        <f t="shared" si="5"/>
        <v>-7.150131778230967E-2</v>
      </c>
    </row>
    <row r="145" spans="1:5">
      <c r="A145" s="7" t="s">
        <v>71</v>
      </c>
      <c r="B145" s="8">
        <v>1826.7099999999998</v>
      </c>
      <c r="C145" s="8">
        <v>1559.15</v>
      </c>
      <c r="D145" s="8">
        <f t="shared" si="4"/>
        <v>-267.55999999999972</v>
      </c>
      <c r="E145" s="9">
        <f t="shared" si="5"/>
        <v>-0.14647097787826188</v>
      </c>
    </row>
    <row r="146" spans="1:5">
      <c r="A146" s="3" t="s">
        <v>17</v>
      </c>
      <c r="B146" s="4">
        <v>768.17500000000007</v>
      </c>
      <c r="C146" s="4">
        <v>685.65</v>
      </c>
      <c r="D146" s="5">
        <f t="shared" si="4"/>
        <v>-82.525000000000091</v>
      </c>
      <c r="E146" s="6">
        <f t="shared" si="5"/>
        <v>-0.10742994760308534</v>
      </c>
    </row>
    <row r="147" spans="1:5">
      <c r="A147" s="10" t="s">
        <v>34</v>
      </c>
      <c r="B147" s="11">
        <v>6860738.0789999999</v>
      </c>
      <c r="C147" s="11">
        <v>5226840.4730000012</v>
      </c>
      <c r="D147" s="12">
        <f t="shared" si="4"/>
        <v>-1633897.6059999987</v>
      </c>
      <c r="E147" s="13">
        <f t="shared" si="5"/>
        <v>-0.23815187042356101</v>
      </c>
    </row>
  </sheetData>
  <mergeCells count="17">
    <mergeCell ref="A42:E42"/>
    <mergeCell ref="A1:E6"/>
    <mergeCell ref="A10:E10"/>
    <mergeCell ref="A11:A12"/>
    <mergeCell ref="B11:C11"/>
    <mergeCell ref="D11:E11"/>
    <mergeCell ref="A96:E96"/>
    <mergeCell ref="A97:A98"/>
    <mergeCell ref="B97:C97"/>
    <mergeCell ref="D97:E97"/>
    <mergeCell ref="A43:A44"/>
    <mergeCell ref="B43:C43"/>
    <mergeCell ref="D43:E43"/>
    <mergeCell ref="A74:E74"/>
    <mergeCell ref="A75:A76"/>
    <mergeCell ref="B75:C75"/>
    <mergeCell ref="D75:E7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a1eca6f9b352c17f72cdb55be20bd6b">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0fda6fa9531ed6536c8173d3f51091a1"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DD5BD5-AB23-4A1F-989B-405167F1D7F0}"/>
</file>

<file path=customXml/itemProps2.xml><?xml version="1.0" encoding="utf-8"?>
<ds:datastoreItem xmlns:ds="http://schemas.openxmlformats.org/officeDocument/2006/customXml" ds:itemID="{18B1649A-BC94-4CAF-9E27-8C3E796CCD5A}"/>
</file>

<file path=customXml/itemProps3.xml><?xml version="1.0" encoding="utf-8"?>
<ds:datastoreItem xmlns:ds="http://schemas.openxmlformats.org/officeDocument/2006/customXml" ds:itemID="{36782BD3-9EFE-40F8-93EB-5D0D224D7EE3}"/>
</file>

<file path=docProps/app.xml><?xml version="1.0" encoding="utf-8"?>
<Properties xmlns="http://schemas.openxmlformats.org/officeDocument/2006/extended-properties" xmlns:vt="http://schemas.openxmlformats.org/officeDocument/2006/docPropsVTypes">
  <Application>Microsoft Excel Online</Application>
  <Manager/>
  <Company>AS Vinmonopolet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2025-04-08T08:16:32Z</dcterms:created>
  <dcterms:modified xsi:type="dcterms:W3CDTF">2025-04-08T12:00:11Z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ies>
</file>