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W:\Redaktør\Presse-Info\Salgstall 2017\Web\"/>
    </mc:Choice>
  </mc:AlternateContent>
  <xr:revisionPtr revIDLastSave="0" documentId="8_{C6D029F9-CCE2-4593-A496-DC897384C1EF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Totalt" sheetId="3" r:id="rId1"/>
    <sheet name="Svakvin" sheetId="4" r:id="rId2"/>
    <sheet name="Brennevin" sheetId="5" r:id="rId3"/>
    <sheet name="Øl" sheetId="6" r:id="rId4"/>
    <sheet name="Sterkvin" sheetId="7" r:id="rId5"/>
    <sheet name="Alkoholfritt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8" l="1"/>
  <c r="E27" i="8"/>
  <c r="G27" i="8"/>
  <c r="H2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G28" i="8"/>
  <c r="H28" i="8"/>
  <c r="G7" i="8"/>
  <c r="H7" i="8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F27" i="7"/>
  <c r="E27" i="7"/>
  <c r="G27" i="7"/>
  <c r="H27" i="7"/>
  <c r="G28" i="7"/>
  <c r="H28" i="7"/>
  <c r="G7" i="7"/>
  <c r="H7" i="7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F57" i="6"/>
  <c r="E57" i="6"/>
  <c r="G57" i="6"/>
  <c r="H57" i="6"/>
  <c r="G58" i="6"/>
  <c r="H58" i="6"/>
  <c r="G7" i="6"/>
  <c r="H7" i="6"/>
  <c r="F107" i="5"/>
  <c r="E107" i="5"/>
  <c r="G107" i="5"/>
  <c r="H10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G61" i="5"/>
  <c r="H61" i="5"/>
  <c r="G62" i="5"/>
  <c r="H62" i="5"/>
  <c r="G63" i="5"/>
  <c r="H63" i="5"/>
  <c r="G64" i="5"/>
  <c r="H64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2" i="5"/>
  <c r="H72" i="5"/>
  <c r="G73" i="5"/>
  <c r="H73" i="5"/>
  <c r="G74" i="5"/>
  <c r="H74" i="5"/>
  <c r="G75" i="5"/>
  <c r="H75" i="5"/>
  <c r="G76" i="5"/>
  <c r="H76" i="5"/>
  <c r="G77" i="5"/>
  <c r="H77" i="5"/>
  <c r="G78" i="5"/>
  <c r="H78" i="5"/>
  <c r="G79" i="5"/>
  <c r="G80" i="5"/>
  <c r="H80" i="5"/>
  <c r="G81" i="5"/>
  <c r="H81" i="5"/>
  <c r="G82" i="5"/>
  <c r="H82" i="5"/>
  <c r="G83" i="5"/>
  <c r="H83" i="5"/>
  <c r="G84" i="5"/>
  <c r="H84" i="5"/>
  <c r="G85" i="5"/>
  <c r="H85" i="5"/>
  <c r="G86" i="5"/>
  <c r="H86" i="5"/>
  <c r="G87" i="5"/>
  <c r="H87" i="5"/>
  <c r="G88" i="5"/>
  <c r="H88" i="5"/>
  <c r="G89" i="5"/>
  <c r="H89" i="5"/>
  <c r="G90" i="5"/>
  <c r="G91" i="5"/>
  <c r="G92" i="5"/>
  <c r="G93" i="5"/>
  <c r="H93" i="5"/>
  <c r="G94" i="5"/>
  <c r="G95" i="5"/>
  <c r="H95" i="5"/>
  <c r="G96" i="5"/>
  <c r="H96" i="5"/>
  <c r="G97" i="5"/>
  <c r="G98" i="5"/>
  <c r="H98" i="5"/>
  <c r="G99" i="5"/>
  <c r="H99" i="5"/>
  <c r="G100" i="5"/>
  <c r="H100" i="5"/>
  <c r="G101" i="5"/>
  <c r="H101" i="5"/>
  <c r="G102" i="5"/>
  <c r="H102" i="5"/>
  <c r="G103" i="5"/>
  <c r="H103" i="5"/>
  <c r="G104" i="5"/>
  <c r="H104" i="5"/>
  <c r="G105" i="5"/>
  <c r="H105" i="5"/>
  <c r="G106" i="5"/>
  <c r="H106" i="5"/>
  <c r="G108" i="5"/>
  <c r="H108" i="5"/>
  <c r="G7" i="5"/>
  <c r="H7" i="5"/>
  <c r="F108" i="4"/>
  <c r="E108" i="4"/>
  <c r="G108" i="4"/>
  <c r="H108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9" i="4"/>
  <c r="H109" i="4"/>
  <c r="G7" i="4"/>
  <c r="H7" i="4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8" i="3"/>
  <c r="H108" i="3"/>
  <c r="G7" i="3"/>
  <c r="H7" i="3"/>
  <c r="F107" i="3"/>
  <c r="E107" i="3"/>
  <c r="G107" i="3"/>
  <c r="H107" i="3"/>
</calcChain>
</file>

<file path=xl/sharedStrings.xml><?xml version="1.0" encoding="utf-8"?>
<sst xmlns="http://schemas.openxmlformats.org/spreadsheetml/2006/main" count="451" uniqueCount="208">
  <si>
    <t>Totalt salg</t>
  </si>
  <si>
    <t>Liter</t>
  </si>
  <si>
    <t>Hele året</t>
  </si>
  <si>
    <t>Endring</t>
  </si>
  <si>
    <t>2016</t>
  </si>
  <si>
    <t>2017</t>
  </si>
  <si>
    <t>Prosent</t>
  </si>
  <si>
    <t>Arcus Wine Brands</t>
  </si>
  <si>
    <t>Arcus Norway AS</t>
  </si>
  <si>
    <t>Pernod Ricard Norway AS</t>
  </si>
  <si>
    <t>Einar A Engelstad AS</t>
  </si>
  <si>
    <t>Fondberg AS</t>
  </si>
  <si>
    <t>Treasury Wine Estates Norway AS</t>
  </si>
  <si>
    <t>Symposium Wines AS</t>
  </si>
  <si>
    <t>Excellars AS</t>
  </si>
  <si>
    <t>Winepartners Nordic AS</t>
  </si>
  <si>
    <t>VCT Norway AS</t>
  </si>
  <si>
    <t>Robert Prizelius AS</t>
  </si>
  <si>
    <t>Moestue Grape Selections AS</t>
  </si>
  <si>
    <t>Diageo Norway AS</t>
  </si>
  <si>
    <t>Autentico AS</t>
  </si>
  <si>
    <t>Interbrands Norway AS</t>
  </si>
  <si>
    <t>Best Cellars AS</t>
  </si>
  <si>
    <t>Concha y Toro Norway AS</t>
  </si>
  <si>
    <t>Red &amp; White AS</t>
  </si>
  <si>
    <t>Altia Norway AS</t>
  </si>
  <si>
    <t>Vinordia AS</t>
  </si>
  <si>
    <t>Stenberg &amp; Blom AS</t>
  </si>
  <si>
    <t>Grape Company AS</t>
  </si>
  <si>
    <t>Winery AS</t>
  </si>
  <si>
    <t>Vinarius AS</t>
  </si>
  <si>
    <t>Vinhuset Nofra As</t>
  </si>
  <si>
    <t>Momentum Wines AS</t>
  </si>
  <si>
    <t>Beverage Partners Norway AS</t>
  </si>
  <si>
    <t>AMKA AS</t>
  </si>
  <si>
    <t>LaMarc Wines AS</t>
  </si>
  <si>
    <t>Haugen-Gruppen AS</t>
  </si>
  <si>
    <t>Eurowine AS</t>
  </si>
  <si>
    <t>Good Beverage AS</t>
  </si>
  <si>
    <t>Vinum AS</t>
  </si>
  <si>
    <t>Best Buys International AS</t>
  </si>
  <si>
    <t>Better Wines AS</t>
  </si>
  <si>
    <t>Bacardi Norge AS</t>
  </si>
  <si>
    <t>Chaeos Wine &amp; Spirits AS</t>
  </si>
  <si>
    <t>Strøm AS</t>
  </si>
  <si>
    <t>World Wines as</t>
  </si>
  <si>
    <t>Non Dos As</t>
  </si>
  <si>
    <t>Vinetum AS</t>
  </si>
  <si>
    <t>Palmer Wine AS</t>
  </si>
  <si>
    <t>Henkell &amp; Co Norge AS</t>
  </si>
  <si>
    <t>Unico Real Wines AS</t>
  </si>
  <si>
    <t>Winetailor as</t>
  </si>
  <si>
    <t>Record Vinimport AS</t>
  </si>
  <si>
    <t>Vinuniq AS</t>
  </si>
  <si>
    <t>WineWorks AS</t>
  </si>
  <si>
    <t>Gaia Wine &amp; Spirits AS</t>
  </si>
  <si>
    <t>Optimum Wines AS</t>
  </si>
  <si>
    <t>Trans Nordic Selections AS</t>
  </si>
  <si>
    <t>Ekjord AS</t>
  </si>
  <si>
    <t>Arctic Wine Imports As</t>
  </si>
  <si>
    <t>Vectura AS</t>
  </si>
  <si>
    <t>Edrington Norway AS</t>
  </si>
  <si>
    <t>Ringnes AS</t>
  </si>
  <si>
    <t>Heyday Wines AS</t>
  </si>
  <si>
    <t>Hans A.Flaaten Vins Fins</t>
  </si>
  <si>
    <t>Terroir AS</t>
  </si>
  <si>
    <t>Mjodur AS</t>
  </si>
  <si>
    <t>Arvid Nordquist Norge As</t>
  </si>
  <si>
    <t>Vino A/S</t>
  </si>
  <si>
    <t>Interbev AS</t>
  </si>
  <si>
    <t>Podium Wines AS</t>
  </si>
  <si>
    <t>B &amp; R Wine AS</t>
  </si>
  <si>
    <t>Pulcher AS</t>
  </si>
  <si>
    <t>Vinoterra AS</t>
  </si>
  <si>
    <t>Oplandske Spritfabrik ANS</t>
  </si>
  <si>
    <t>Wiig Spirits AS</t>
  </si>
  <si>
    <t>Cask AS</t>
  </si>
  <si>
    <t>Kinn Bryggeri AS</t>
  </si>
  <si>
    <t>Interbrands Spirits AS</t>
  </si>
  <si>
    <t>Strag AS</t>
  </si>
  <si>
    <t>Modern Wines AS</t>
  </si>
  <si>
    <t>Winemarket AS</t>
  </si>
  <si>
    <t>Brand Wine Estates AS</t>
  </si>
  <si>
    <t>Holst Wines AS</t>
  </si>
  <si>
    <t>Engelstad Spirits AS</t>
  </si>
  <si>
    <t>VinAroma AS</t>
  </si>
  <si>
    <t>California House AS</t>
  </si>
  <si>
    <t>Nøgne Ø - Det Kompromissløse Brygge</t>
  </si>
  <si>
    <t>Fine Brands AS</t>
  </si>
  <si>
    <t>Bibendum AS</t>
  </si>
  <si>
    <t>Lacertidae AS</t>
  </si>
  <si>
    <t>Bottleneck AS</t>
  </si>
  <si>
    <t>Hansa Borg Bryggerier</t>
  </si>
  <si>
    <t>Moët Hennessy Norge AS</t>
  </si>
  <si>
    <t>Vinkilden AS</t>
  </si>
  <si>
    <t>The Haciendas-Company AS</t>
  </si>
  <si>
    <t>Brewery International AS</t>
  </si>
  <si>
    <t>Domaine Wines AS</t>
  </si>
  <si>
    <t>Hedoni Wines AS</t>
  </si>
  <si>
    <t>Wine 4 You AS</t>
  </si>
  <si>
    <t>Chrysopidae AS</t>
  </si>
  <si>
    <t>Multibev AS</t>
  </si>
  <si>
    <t>Just Brands AS</t>
  </si>
  <si>
    <t>Blend Wines AS</t>
  </si>
  <si>
    <t>Spivi AS</t>
  </si>
  <si>
    <t>Norbev AS</t>
  </si>
  <si>
    <t>Palmer Group AS</t>
  </si>
  <si>
    <t>Andre grossister</t>
  </si>
  <si>
    <t>Totalsum</t>
  </si>
  <si>
    <t>Svakvin</t>
  </si>
  <si>
    <t>Divini AS</t>
  </si>
  <si>
    <t>Palmer Fine Wine AS</t>
  </si>
  <si>
    <t>Nafstad AS</t>
  </si>
  <si>
    <t>Trulli Wines AS</t>
  </si>
  <si>
    <t>Pure Wine AS</t>
  </si>
  <si>
    <t>Winning Brands AS</t>
  </si>
  <si>
    <t>Aarnes Wines AS</t>
  </si>
  <si>
    <t>Plus Vini AS</t>
  </si>
  <si>
    <t>Quality Wines AS</t>
  </si>
  <si>
    <t>First Wines AS</t>
  </si>
  <si>
    <t>Urban Beverages AS</t>
  </si>
  <si>
    <t>Big Wolf Beverages AS</t>
  </si>
  <si>
    <t>Selected Wine Partners AS</t>
  </si>
  <si>
    <t>Silenus AS</t>
  </si>
  <si>
    <t>Veikåker Landhandleri AS</t>
  </si>
  <si>
    <t>Sommelier AS</t>
  </si>
  <si>
    <t>Servco AS</t>
  </si>
  <si>
    <t>Naturlig Vin: Falchenberg &amp;</t>
  </si>
  <si>
    <t>Brennevin</t>
  </si>
  <si>
    <t>Nordic Cellars AS</t>
  </si>
  <si>
    <t>Løiten Brænderi Destillations ANS</t>
  </si>
  <si>
    <t>Det Norske Brenneri AS</t>
  </si>
  <si>
    <t>De Lysholmske Brenneri..</t>
  </si>
  <si>
    <t>Zarepta AS</t>
  </si>
  <si>
    <t>Accelerate Brands AS</t>
  </si>
  <si>
    <t>Company of Spirits AS</t>
  </si>
  <si>
    <t>K. G. Puntervold AS</t>
  </si>
  <si>
    <t>Bevco AS</t>
  </si>
  <si>
    <t>Palmer Spirits AS</t>
  </si>
  <si>
    <t>Premium Brands Norway AS</t>
  </si>
  <si>
    <t>Westerheim AS</t>
  </si>
  <si>
    <t>Berentsens Brygghus As</t>
  </si>
  <si>
    <t>Birkedal Hartmann Norway AS</t>
  </si>
  <si>
    <t>Helge Wiig Holding AS</t>
  </si>
  <si>
    <t>Crafted Brands AS</t>
  </si>
  <si>
    <t>Egge Gård AS</t>
  </si>
  <si>
    <t>Just Drinks AS</t>
  </si>
  <si>
    <t>Siemers &amp; Cos ANS</t>
  </si>
  <si>
    <t>Almklev &amp; Bull AS</t>
  </si>
  <si>
    <t>Vinetum Group AS</t>
  </si>
  <si>
    <t>Bakken Vin &amp; Gourmet AS</t>
  </si>
  <si>
    <t>Berg Gård Kirsti Farbu</t>
  </si>
  <si>
    <t>Bonum Beverages AS</t>
  </si>
  <si>
    <t>United Brands AS</t>
  </si>
  <si>
    <t>Distillery AS</t>
  </si>
  <si>
    <t>Oslo Håndverksdestilleri AS</t>
  </si>
  <si>
    <t>Hardanger Saft og Siderfabrikk</t>
  </si>
  <si>
    <t>Balholm AS</t>
  </si>
  <si>
    <t>Rosmersholm as</t>
  </si>
  <si>
    <t>Gardsbrenneriet AS</t>
  </si>
  <si>
    <t>Mission Wine &amp; Spirits AS</t>
  </si>
  <si>
    <t>Daracha AS</t>
  </si>
  <si>
    <t>Lundsmo As</t>
  </si>
  <si>
    <t>Vinsentralen AS</t>
  </si>
  <si>
    <t>ITG AS</t>
  </si>
  <si>
    <t>Kani Consulting As</t>
  </si>
  <si>
    <t>Scanvin AS</t>
  </si>
  <si>
    <t>Kimerud AS</t>
  </si>
  <si>
    <t>Middelthon Engros AS</t>
  </si>
  <si>
    <t>Gavin AS</t>
  </si>
  <si>
    <t>Terra Wines AS</t>
  </si>
  <si>
    <t>Macks Ølbryggeri AS</t>
  </si>
  <si>
    <t>North Wine &amp; Spirits AS</t>
  </si>
  <si>
    <t>Sundbytunet Bryggeri &amp; destilleri A</t>
  </si>
  <si>
    <t>Setura AS</t>
  </si>
  <si>
    <t>American Spirits and Beers AS</t>
  </si>
  <si>
    <t>Innvino AS</t>
  </si>
  <si>
    <t>Great Grape Norge AS</t>
  </si>
  <si>
    <t>Crianza Vinimport AS</t>
  </si>
  <si>
    <t>ProVino AS</t>
  </si>
  <si>
    <t>The Fat Trout AS</t>
  </si>
  <si>
    <t>Øl</t>
  </si>
  <si>
    <t>Beer Enthusiast AS</t>
  </si>
  <si>
    <t>Lervig Aktiebryggeri</t>
  </si>
  <si>
    <t>Haandbryggeriet AS</t>
  </si>
  <si>
    <t>Aja Bryggeri AS</t>
  </si>
  <si>
    <t>7 Fjell Bryggeri As</t>
  </si>
  <si>
    <t>Fludium AS</t>
  </si>
  <si>
    <t>Palmer Beer AS</t>
  </si>
  <si>
    <t>Grünerløkka Brygghus AS</t>
  </si>
  <si>
    <t>Macondo as</t>
  </si>
  <si>
    <t>Austmann Bryggeri AS</t>
  </si>
  <si>
    <t>Big Bottle Halvor Lie Willadssen</t>
  </si>
  <si>
    <t>Global Beverage AS</t>
  </si>
  <si>
    <t>Nøisom AS</t>
  </si>
  <si>
    <t>Bådin AS</t>
  </si>
  <si>
    <t>Sagene Bryggeri AS</t>
  </si>
  <si>
    <t>Telemark Mikrobryggeri AS</t>
  </si>
  <si>
    <t>Inderøy Gårdsbryggeri AS</t>
  </si>
  <si>
    <t>Stjørdalsbryggeriet As</t>
  </si>
  <si>
    <t>Eiker Ølfabrikk AS</t>
  </si>
  <si>
    <t>Ståle Harald Anderssen</t>
  </si>
  <si>
    <t>Sterkvin</t>
  </si>
  <si>
    <t>Tramontane AS</t>
  </si>
  <si>
    <t>Alkoholfritt</t>
  </si>
  <si>
    <t>Ringi AS</t>
  </si>
  <si>
    <t>Gourmet Produkter AS</t>
  </si>
  <si>
    <t>Andre grossiter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</si>
</sst>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6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164" fontId="0" fillId="0" borderId="1" xfId="0" applyNumberFormat="1" applyBorder="1"/>
    <xf numFmtId="9" fontId="0" fillId="0" borderId="1" xfId="1" applyFont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4" fillId="3" borderId="1" xfId="0" applyNumberFormat="1" applyFont="1" applyFill="1" applyBorder="1"/>
    <xf numFmtId="9" fontId="4" fillId="3" borderId="1" xfId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108"/>
  <sheetViews>
    <sheetView tabSelected="1" workbookViewId="0">
      <selection activeCell="K9" sqref="K9"/>
    </sheetView>
  </sheetViews>
  <sheetFormatPr defaultColWidth="11.42578125" defaultRowHeight="12.75"/>
  <cols>
    <col min="4" max="4" width="34.28515625" bestFit="1" customWidth="1"/>
  </cols>
  <sheetData>
    <row r="4" spans="4:8">
      <c r="D4" s="13" t="s">
        <v>0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7</v>
      </c>
      <c r="E7" s="2">
        <v>4142964.4</v>
      </c>
      <c r="F7" s="2">
        <v>3828507.76</v>
      </c>
      <c r="G7" s="2">
        <f>F7-E7</f>
        <v>-314456.64000000013</v>
      </c>
      <c r="H7" s="3">
        <f>G7/E7</f>
        <v>-7.5901361836466688E-2</v>
      </c>
    </row>
    <row r="8" spans="4:8">
      <c r="D8" s="1" t="s">
        <v>8</v>
      </c>
      <c r="E8" s="2">
        <v>3746002.9899999998</v>
      </c>
      <c r="F8" s="2">
        <v>3552151.33</v>
      </c>
      <c r="G8" s="2">
        <f t="shared" ref="G8:G71" si="0">F8-E8</f>
        <v>-193851.65999999968</v>
      </c>
      <c r="H8" s="3">
        <f t="shared" ref="H8:H71" si="1">G8/E8</f>
        <v>-5.1748933601358307E-2</v>
      </c>
    </row>
    <row r="9" spans="4:8">
      <c r="D9" s="1" t="s">
        <v>9</v>
      </c>
      <c r="E9" s="2">
        <v>3500219.65</v>
      </c>
      <c r="F9" s="2">
        <v>3246404.3499999996</v>
      </c>
      <c r="G9" s="2">
        <f t="shared" si="0"/>
        <v>-253815.30000000028</v>
      </c>
      <c r="H9" s="3">
        <f t="shared" si="1"/>
        <v>-7.251410636472494E-2</v>
      </c>
    </row>
    <row r="10" spans="4:8">
      <c r="D10" s="1" t="s">
        <v>10</v>
      </c>
      <c r="E10" s="2">
        <v>3083116.375</v>
      </c>
      <c r="F10" s="2">
        <v>2979941.7</v>
      </c>
      <c r="G10" s="2">
        <f t="shared" si="0"/>
        <v>-103174.67499999981</v>
      </c>
      <c r="H10" s="3">
        <f t="shared" si="1"/>
        <v>-3.3464411475547955E-2</v>
      </c>
    </row>
    <row r="11" spans="4:8">
      <c r="D11" s="1" t="s">
        <v>11</v>
      </c>
      <c r="E11" s="2">
        <v>2575369.625</v>
      </c>
      <c r="F11" s="2">
        <v>2524052.25</v>
      </c>
      <c r="G11" s="2">
        <f t="shared" si="0"/>
        <v>-51317.375</v>
      </c>
      <c r="H11" s="3">
        <f t="shared" si="1"/>
        <v>-1.9926217387144961E-2</v>
      </c>
    </row>
    <row r="12" spans="4:8">
      <c r="D12" s="1" t="s">
        <v>12</v>
      </c>
      <c r="E12" s="2">
        <v>2414566.5</v>
      </c>
      <c r="F12" s="2">
        <v>2138791.875</v>
      </c>
      <c r="G12" s="2">
        <f t="shared" si="0"/>
        <v>-275774.625</v>
      </c>
      <c r="H12" s="3">
        <f t="shared" si="1"/>
        <v>-0.11421289287331701</v>
      </c>
    </row>
    <row r="13" spans="4:8">
      <c r="D13" s="1" t="s">
        <v>13</v>
      </c>
      <c r="E13" s="2">
        <v>1969839.73</v>
      </c>
      <c r="F13" s="2">
        <v>2062562.3959999999</v>
      </c>
      <c r="G13" s="2">
        <f t="shared" si="0"/>
        <v>92722.665999999968</v>
      </c>
      <c r="H13" s="3">
        <f t="shared" si="1"/>
        <v>4.707117263798917E-2</v>
      </c>
    </row>
    <row r="14" spans="4:8">
      <c r="D14" s="1" t="s">
        <v>14</v>
      </c>
      <c r="E14" s="2">
        <v>2179176.9249999998</v>
      </c>
      <c r="F14" s="2">
        <v>2057422.875</v>
      </c>
      <c r="G14" s="2">
        <f t="shared" si="0"/>
        <v>-121754.04999999981</v>
      </c>
      <c r="H14" s="3">
        <f t="shared" si="1"/>
        <v>-5.5871576375103101E-2</v>
      </c>
    </row>
    <row r="15" spans="4:8">
      <c r="D15" s="1" t="s">
        <v>15</v>
      </c>
      <c r="E15" s="2">
        <v>1880904.75</v>
      </c>
      <c r="F15" s="2">
        <v>1883401.5</v>
      </c>
      <c r="G15" s="2">
        <f t="shared" si="0"/>
        <v>2496.75</v>
      </c>
      <c r="H15" s="3">
        <f t="shared" si="1"/>
        <v>1.3274196899125275E-3</v>
      </c>
    </row>
    <row r="16" spans="4:8">
      <c r="D16" s="1" t="s">
        <v>16</v>
      </c>
      <c r="E16" s="2">
        <v>1629135</v>
      </c>
      <c r="F16" s="2">
        <v>1858313.25</v>
      </c>
      <c r="G16" s="2">
        <f t="shared" si="0"/>
        <v>229178.25</v>
      </c>
      <c r="H16" s="3">
        <f t="shared" si="1"/>
        <v>0.14067480595530757</v>
      </c>
    </row>
    <row r="17" spans="4:8">
      <c r="D17" s="1" t="s">
        <v>17</v>
      </c>
      <c r="E17" s="2">
        <v>1842777.5150000001</v>
      </c>
      <c r="F17" s="2">
        <v>1679889.55</v>
      </c>
      <c r="G17" s="2">
        <f t="shared" si="0"/>
        <v>-162887.96500000008</v>
      </c>
      <c r="H17" s="3">
        <f t="shared" si="1"/>
        <v>-8.8392637566993573E-2</v>
      </c>
    </row>
    <row r="18" spans="4:8">
      <c r="D18" s="1" t="s">
        <v>18</v>
      </c>
      <c r="E18" s="2">
        <v>1605581.0150000001</v>
      </c>
      <c r="F18" s="2">
        <v>1664139.5899999999</v>
      </c>
      <c r="G18" s="2">
        <f t="shared" si="0"/>
        <v>58558.574999999721</v>
      </c>
      <c r="H18" s="3">
        <f t="shared" si="1"/>
        <v>3.6471890519955925E-2</v>
      </c>
    </row>
    <row r="19" spans="4:8">
      <c r="D19" s="1" t="s">
        <v>19</v>
      </c>
      <c r="E19" s="2">
        <v>1633316.4000000001</v>
      </c>
      <c r="F19" s="2">
        <v>1618416.65</v>
      </c>
      <c r="G19" s="2">
        <f t="shared" si="0"/>
        <v>-14899.750000000233</v>
      </c>
      <c r="H19" s="3">
        <f t="shared" si="1"/>
        <v>-9.1223904933546446E-3</v>
      </c>
    </row>
    <row r="20" spans="4:8">
      <c r="D20" s="1" t="s">
        <v>20</v>
      </c>
      <c r="E20" s="2">
        <v>1754428</v>
      </c>
      <c r="F20" s="2">
        <v>1599300.84</v>
      </c>
      <c r="G20" s="2">
        <f t="shared" si="0"/>
        <v>-155127.15999999992</v>
      </c>
      <c r="H20" s="3">
        <f t="shared" si="1"/>
        <v>-8.8420362648110901E-2</v>
      </c>
    </row>
    <row r="21" spans="4:8">
      <c r="D21" s="1" t="s">
        <v>21</v>
      </c>
      <c r="E21" s="2">
        <v>1722598.8</v>
      </c>
      <c r="F21" s="2">
        <v>1591287.35</v>
      </c>
      <c r="G21" s="2">
        <f t="shared" si="0"/>
        <v>-131311.44999999995</v>
      </c>
      <c r="H21" s="3">
        <f t="shared" si="1"/>
        <v>-7.622869004668989E-2</v>
      </c>
    </row>
    <row r="22" spans="4:8">
      <c r="D22" s="1" t="s">
        <v>22</v>
      </c>
      <c r="E22" s="2">
        <v>1513931.34</v>
      </c>
      <c r="F22" s="2">
        <v>1572689.49</v>
      </c>
      <c r="G22" s="2">
        <f t="shared" si="0"/>
        <v>58758.149999999907</v>
      </c>
      <c r="H22" s="3">
        <f t="shared" si="1"/>
        <v>3.8811634614816751E-2</v>
      </c>
    </row>
    <row r="23" spans="4:8">
      <c r="D23" s="1" t="s">
        <v>23</v>
      </c>
      <c r="E23" s="2">
        <v>1579523.25</v>
      </c>
      <c r="F23" s="2">
        <v>1515112.875</v>
      </c>
      <c r="G23" s="2">
        <f t="shared" si="0"/>
        <v>-64410.375</v>
      </c>
      <c r="H23" s="3">
        <f t="shared" si="1"/>
        <v>-4.0778364610967267E-2</v>
      </c>
    </row>
    <row r="24" spans="4:8">
      <c r="D24" s="1" t="s">
        <v>24</v>
      </c>
      <c r="E24" s="2">
        <v>1663973.15</v>
      </c>
      <c r="F24" s="2">
        <v>1512072.35</v>
      </c>
      <c r="G24" s="2">
        <f t="shared" si="0"/>
        <v>-151900.79999999981</v>
      </c>
      <c r="H24" s="3">
        <f t="shared" si="1"/>
        <v>-9.1288011468213789E-2</v>
      </c>
    </row>
    <row r="25" spans="4:8">
      <c r="D25" s="1" t="s">
        <v>25</v>
      </c>
      <c r="E25" s="2">
        <v>1345749.83</v>
      </c>
      <c r="F25" s="2">
        <v>1478500.77</v>
      </c>
      <c r="G25" s="2">
        <f t="shared" si="0"/>
        <v>132750.93999999994</v>
      </c>
      <c r="H25" s="3">
        <f t="shared" si="1"/>
        <v>9.8644589834352744E-2</v>
      </c>
    </row>
    <row r="26" spans="4:8">
      <c r="D26" s="1" t="s">
        <v>26</v>
      </c>
      <c r="E26" s="2">
        <v>1459425.425</v>
      </c>
      <c r="F26" s="2">
        <v>1472130.625</v>
      </c>
      <c r="G26" s="2">
        <f t="shared" si="0"/>
        <v>12705.199999999953</v>
      </c>
      <c r="H26" s="3">
        <f t="shared" si="1"/>
        <v>8.7056178290164793E-3</v>
      </c>
    </row>
    <row r="27" spans="4:8">
      <c r="D27" s="1" t="s">
        <v>27</v>
      </c>
      <c r="E27" s="2">
        <v>1626356.2650000001</v>
      </c>
      <c r="F27" s="2">
        <v>1422506.375</v>
      </c>
      <c r="G27" s="2">
        <f t="shared" si="0"/>
        <v>-203849.89000000013</v>
      </c>
      <c r="H27" s="3">
        <f t="shared" si="1"/>
        <v>-0.12534147307508919</v>
      </c>
    </row>
    <row r="28" spans="4:8">
      <c r="D28" s="1" t="s">
        <v>28</v>
      </c>
      <c r="E28" s="2">
        <v>1238634</v>
      </c>
      <c r="F28" s="2">
        <v>1364556.75</v>
      </c>
      <c r="G28" s="2">
        <f t="shared" si="0"/>
        <v>125922.75</v>
      </c>
      <c r="H28" s="3">
        <f t="shared" si="1"/>
        <v>0.10166259766807628</v>
      </c>
    </row>
    <row r="29" spans="4:8">
      <c r="D29" s="1" t="s">
        <v>29</v>
      </c>
      <c r="E29" s="2">
        <v>714987.25</v>
      </c>
      <c r="F29" s="2">
        <v>1351833</v>
      </c>
      <c r="G29" s="2">
        <f t="shared" si="0"/>
        <v>636845.75</v>
      </c>
      <c r="H29" s="3">
        <f t="shared" si="1"/>
        <v>0.89070923992001261</v>
      </c>
    </row>
    <row r="30" spans="4:8">
      <c r="D30" s="1" t="s">
        <v>30</v>
      </c>
      <c r="E30" s="2">
        <v>1348061.3699999999</v>
      </c>
      <c r="F30" s="2">
        <v>1246073.9450000003</v>
      </c>
      <c r="G30" s="2">
        <f t="shared" si="0"/>
        <v>-101987.42499999958</v>
      </c>
      <c r="H30" s="3">
        <f t="shared" si="1"/>
        <v>-7.5654882833709261E-2</v>
      </c>
    </row>
    <row r="31" spans="4:8">
      <c r="D31" s="1" t="s">
        <v>31</v>
      </c>
      <c r="E31" s="2">
        <v>1176721.2650000001</v>
      </c>
      <c r="F31" s="2">
        <v>1099339.54</v>
      </c>
      <c r="G31" s="2">
        <f t="shared" si="0"/>
        <v>-77381.725000000093</v>
      </c>
      <c r="H31" s="3">
        <f t="shared" si="1"/>
        <v>-6.5760454324754705E-2</v>
      </c>
    </row>
    <row r="32" spans="4:8">
      <c r="D32" s="1" t="s">
        <v>32</v>
      </c>
      <c r="E32" s="2">
        <v>1093089.75</v>
      </c>
      <c r="F32" s="2">
        <v>970784.05</v>
      </c>
      <c r="G32" s="2">
        <f t="shared" si="0"/>
        <v>-122305.69999999995</v>
      </c>
      <c r="H32" s="3">
        <f t="shared" si="1"/>
        <v>-0.11188989742150629</v>
      </c>
    </row>
    <row r="33" spans="4:8">
      <c r="D33" s="1" t="s">
        <v>33</v>
      </c>
      <c r="E33" s="2">
        <v>911968.23499999999</v>
      </c>
      <c r="F33" s="2">
        <v>914417.62</v>
      </c>
      <c r="G33" s="2">
        <f t="shared" si="0"/>
        <v>2449.3850000000093</v>
      </c>
      <c r="H33" s="3">
        <f t="shared" si="1"/>
        <v>2.6858227139896045E-3</v>
      </c>
    </row>
    <row r="34" spans="4:8">
      <c r="D34" s="1" t="s">
        <v>34</v>
      </c>
      <c r="E34" s="2">
        <v>903268.25</v>
      </c>
      <c r="F34" s="2">
        <v>857075.44299999997</v>
      </c>
      <c r="G34" s="2">
        <f t="shared" si="0"/>
        <v>-46192.80700000003</v>
      </c>
      <c r="H34" s="3">
        <f t="shared" si="1"/>
        <v>-5.1139633215271353E-2</v>
      </c>
    </row>
    <row r="35" spans="4:8">
      <c r="D35" s="1" t="s">
        <v>35</v>
      </c>
      <c r="E35" s="2">
        <v>885937.17500000005</v>
      </c>
      <c r="F35" s="2">
        <v>813550.16500000004</v>
      </c>
      <c r="G35" s="2">
        <f t="shared" si="0"/>
        <v>-72387.010000000009</v>
      </c>
      <c r="H35" s="3">
        <f t="shared" si="1"/>
        <v>-8.1706707927681227E-2</v>
      </c>
    </row>
    <row r="36" spans="4:8">
      <c r="D36" s="1" t="s">
        <v>36</v>
      </c>
      <c r="E36" s="2">
        <v>847572.76600000006</v>
      </c>
      <c r="F36" s="2">
        <v>799810.98800000001</v>
      </c>
      <c r="G36" s="2">
        <f t="shared" si="0"/>
        <v>-47761.778000000049</v>
      </c>
      <c r="H36" s="3">
        <f t="shared" si="1"/>
        <v>-5.6351241941627044E-2</v>
      </c>
    </row>
    <row r="37" spans="4:8">
      <c r="D37" s="1" t="s">
        <v>37</v>
      </c>
      <c r="E37" s="2">
        <v>911956.77500000002</v>
      </c>
      <c r="F37" s="2">
        <v>751020.3</v>
      </c>
      <c r="G37" s="2">
        <f t="shared" si="0"/>
        <v>-160936.47499999998</v>
      </c>
      <c r="H37" s="3">
        <f t="shared" si="1"/>
        <v>-0.17647379723671658</v>
      </c>
    </row>
    <row r="38" spans="4:8">
      <c r="D38" s="1" t="s">
        <v>38</v>
      </c>
      <c r="E38" s="2">
        <v>750856.56</v>
      </c>
      <c r="F38" s="2">
        <v>727978.16</v>
      </c>
      <c r="G38" s="2">
        <f t="shared" si="0"/>
        <v>-22878.400000000023</v>
      </c>
      <c r="H38" s="3">
        <f t="shared" si="1"/>
        <v>-3.0469734459002425E-2</v>
      </c>
    </row>
    <row r="39" spans="4:8">
      <c r="D39" s="1" t="s">
        <v>39</v>
      </c>
      <c r="E39" s="2">
        <v>836407.97499999998</v>
      </c>
      <c r="F39" s="2">
        <v>697354.41999999993</v>
      </c>
      <c r="G39" s="2">
        <f t="shared" si="0"/>
        <v>-139053.55500000005</v>
      </c>
      <c r="H39" s="3">
        <f t="shared" si="1"/>
        <v>-0.16625087177103978</v>
      </c>
    </row>
    <row r="40" spans="4:8">
      <c r="D40" s="1" t="s">
        <v>40</v>
      </c>
      <c r="E40" s="2">
        <v>658616</v>
      </c>
      <c r="F40" s="2">
        <v>665298.625</v>
      </c>
      <c r="G40" s="2">
        <f t="shared" si="0"/>
        <v>6682.625</v>
      </c>
      <c r="H40" s="3">
        <f t="shared" si="1"/>
        <v>1.014646622614695E-2</v>
      </c>
    </row>
    <row r="41" spans="4:8">
      <c r="D41" s="1" t="s">
        <v>41</v>
      </c>
      <c r="E41" s="2">
        <v>729003.97499999998</v>
      </c>
      <c r="F41" s="2">
        <v>663012.52500000002</v>
      </c>
      <c r="G41" s="2">
        <f t="shared" si="0"/>
        <v>-65991.449999999953</v>
      </c>
      <c r="H41" s="3">
        <f t="shared" si="1"/>
        <v>-9.052275743763942E-2</v>
      </c>
    </row>
    <row r="42" spans="4:8">
      <c r="D42" s="1" t="s">
        <v>42</v>
      </c>
      <c r="E42" s="2">
        <v>673897.82000000007</v>
      </c>
      <c r="F42" s="2">
        <v>652586.92500000005</v>
      </c>
      <c r="G42" s="2">
        <f t="shared" si="0"/>
        <v>-21310.895000000019</v>
      </c>
      <c r="H42" s="3">
        <f t="shared" si="1"/>
        <v>-3.1623332747982499E-2</v>
      </c>
    </row>
    <row r="43" spans="4:8">
      <c r="D43" s="1" t="s">
        <v>43</v>
      </c>
      <c r="E43" s="2">
        <v>432314</v>
      </c>
      <c r="F43" s="2">
        <v>603584.4</v>
      </c>
      <c r="G43" s="2">
        <f t="shared" si="0"/>
        <v>171270.40000000002</v>
      </c>
      <c r="H43" s="3">
        <f t="shared" si="1"/>
        <v>0.39617130141517515</v>
      </c>
    </row>
    <row r="44" spans="4:8">
      <c r="D44" s="1" t="s">
        <v>44</v>
      </c>
      <c r="E44" s="2">
        <v>641888.32299999997</v>
      </c>
      <c r="F44" s="2">
        <v>588447.62800000003</v>
      </c>
      <c r="G44" s="2">
        <f t="shared" si="0"/>
        <v>-53440.694999999949</v>
      </c>
      <c r="H44" s="3">
        <f t="shared" si="1"/>
        <v>-8.3255440370427106E-2</v>
      </c>
    </row>
    <row r="45" spans="4:8">
      <c r="D45" s="1" t="s">
        <v>45</v>
      </c>
      <c r="E45" s="2">
        <v>555358</v>
      </c>
      <c r="F45" s="2">
        <v>586341.5</v>
      </c>
      <c r="G45" s="2">
        <f t="shared" si="0"/>
        <v>30983.5</v>
      </c>
      <c r="H45" s="3">
        <f t="shared" si="1"/>
        <v>5.5790138973418946E-2</v>
      </c>
    </row>
    <row r="46" spans="4:8">
      <c r="D46" s="1" t="s">
        <v>46</v>
      </c>
      <c r="E46" s="2">
        <v>453975.32</v>
      </c>
      <c r="F46" s="2">
        <v>560638.41500000004</v>
      </c>
      <c r="G46" s="2">
        <f t="shared" si="0"/>
        <v>106663.09500000003</v>
      </c>
      <c r="H46" s="3">
        <f t="shared" si="1"/>
        <v>0.23495351024809019</v>
      </c>
    </row>
    <row r="47" spans="4:8">
      <c r="D47" s="1" t="s">
        <v>47</v>
      </c>
      <c r="E47" s="2">
        <v>523843.07500000001</v>
      </c>
      <c r="F47" s="2">
        <v>535773.57499999995</v>
      </c>
      <c r="G47" s="2">
        <f t="shared" si="0"/>
        <v>11930.499999999942</v>
      </c>
      <c r="H47" s="3">
        <f t="shared" si="1"/>
        <v>2.2774950303580784E-2</v>
      </c>
    </row>
    <row r="48" spans="4:8">
      <c r="D48" s="1" t="s">
        <v>48</v>
      </c>
      <c r="E48" s="2">
        <v>398884.5</v>
      </c>
      <c r="F48" s="2">
        <v>519826.125</v>
      </c>
      <c r="G48" s="2">
        <f t="shared" si="0"/>
        <v>120941.625</v>
      </c>
      <c r="H48" s="3">
        <f t="shared" si="1"/>
        <v>0.30319961041354077</v>
      </c>
    </row>
    <row r="49" spans="4:8">
      <c r="D49" s="1" t="s">
        <v>49</v>
      </c>
      <c r="E49" s="2">
        <v>545883.17500000005</v>
      </c>
      <c r="F49" s="2">
        <v>513108.89</v>
      </c>
      <c r="G49" s="2">
        <f t="shared" si="0"/>
        <v>-32774.285000000033</v>
      </c>
      <c r="H49" s="3">
        <f t="shared" si="1"/>
        <v>-6.0039009262375653E-2</v>
      </c>
    </row>
    <row r="50" spans="4:8">
      <c r="D50" s="1" t="s">
        <v>50</v>
      </c>
      <c r="E50" s="2">
        <v>493852.75</v>
      </c>
      <c r="F50" s="2">
        <v>512390</v>
      </c>
      <c r="G50" s="2">
        <f t="shared" si="0"/>
        <v>18537.25</v>
      </c>
      <c r="H50" s="3">
        <f t="shared" si="1"/>
        <v>3.7535986182116024E-2</v>
      </c>
    </row>
    <row r="51" spans="4:8">
      <c r="D51" s="1" t="s">
        <v>51</v>
      </c>
      <c r="E51" s="2">
        <v>533345.67000000004</v>
      </c>
      <c r="F51" s="2">
        <v>491642.56499999994</v>
      </c>
      <c r="G51" s="2">
        <f t="shared" si="0"/>
        <v>-41703.105000000098</v>
      </c>
      <c r="H51" s="3">
        <f t="shared" si="1"/>
        <v>-7.8191513207560293E-2</v>
      </c>
    </row>
    <row r="52" spans="4:8">
      <c r="D52" s="1" t="s">
        <v>52</v>
      </c>
      <c r="E52" s="2">
        <v>418814.25</v>
      </c>
      <c r="F52" s="2">
        <v>471482.25</v>
      </c>
      <c r="G52" s="2">
        <f t="shared" si="0"/>
        <v>52668</v>
      </c>
      <c r="H52" s="3">
        <f t="shared" si="1"/>
        <v>0.1257550334068146</v>
      </c>
    </row>
    <row r="53" spans="4:8">
      <c r="D53" s="1" t="s">
        <v>53</v>
      </c>
      <c r="E53" s="2">
        <v>517810.95</v>
      </c>
      <c r="F53" s="2">
        <v>461533.95</v>
      </c>
      <c r="G53" s="2">
        <f t="shared" si="0"/>
        <v>-56277</v>
      </c>
      <c r="H53" s="3">
        <f t="shared" si="1"/>
        <v>-0.10868252206717528</v>
      </c>
    </row>
    <row r="54" spans="4:8">
      <c r="D54" s="1" t="s">
        <v>54</v>
      </c>
      <c r="E54" s="2">
        <v>601985.25</v>
      </c>
      <c r="F54" s="2">
        <v>460256.25</v>
      </c>
      <c r="G54" s="2">
        <f t="shared" si="0"/>
        <v>-141729</v>
      </c>
      <c r="H54" s="3">
        <f t="shared" si="1"/>
        <v>-0.23543600113125696</v>
      </c>
    </row>
    <row r="55" spans="4:8">
      <c r="D55" s="1" t="s">
        <v>55</v>
      </c>
      <c r="E55" s="2">
        <v>433856.52500000002</v>
      </c>
      <c r="F55" s="2">
        <v>425503.72499999998</v>
      </c>
      <c r="G55" s="2">
        <f t="shared" si="0"/>
        <v>-8352.8000000000466</v>
      </c>
      <c r="H55" s="3">
        <f t="shared" si="1"/>
        <v>-1.9252447568928566E-2</v>
      </c>
    </row>
    <row r="56" spans="4:8">
      <c r="D56" s="1" t="s">
        <v>56</v>
      </c>
      <c r="E56" s="2">
        <v>282169.375</v>
      </c>
      <c r="F56" s="2">
        <v>406184.125</v>
      </c>
      <c r="G56" s="2">
        <f t="shared" si="0"/>
        <v>124014.75</v>
      </c>
      <c r="H56" s="3">
        <f t="shared" si="1"/>
        <v>0.43950464149413804</v>
      </c>
    </row>
    <row r="57" spans="4:8">
      <c r="D57" s="1" t="s">
        <v>57</v>
      </c>
      <c r="E57" s="2">
        <v>362055.25</v>
      </c>
      <c r="F57" s="2">
        <v>389105</v>
      </c>
      <c r="G57" s="2">
        <f t="shared" si="0"/>
        <v>27049.75</v>
      </c>
      <c r="H57" s="3">
        <f t="shared" si="1"/>
        <v>7.4711663482300003E-2</v>
      </c>
    </row>
    <row r="58" spans="4:8">
      <c r="D58" s="1" t="s">
        <v>58</v>
      </c>
      <c r="E58" s="2">
        <v>428948.82</v>
      </c>
      <c r="F58" s="2">
        <v>378031.64500000002</v>
      </c>
      <c r="G58" s="2">
        <f t="shared" si="0"/>
        <v>-50917.174999999988</v>
      </c>
      <c r="H58" s="3">
        <f t="shared" si="1"/>
        <v>-0.11870221487029615</v>
      </c>
    </row>
    <row r="59" spans="4:8">
      <c r="D59" s="1" t="s">
        <v>59</v>
      </c>
      <c r="E59" s="2">
        <v>372913.18800000002</v>
      </c>
      <c r="F59" s="2">
        <v>376632.4</v>
      </c>
      <c r="G59" s="2">
        <f t="shared" si="0"/>
        <v>3719.2119999999995</v>
      </c>
      <c r="H59" s="3">
        <f t="shared" si="1"/>
        <v>9.9733989563276036E-3</v>
      </c>
    </row>
    <row r="60" spans="4:8">
      <c r="D60" s="1" t="s">
        <v>60</v>
      </c>
      <c r="E60" s="2">
        <v>453521.22000000003</v>
      </c>
      <c r="F60" s="2">
        <v>372672.77999999997</v>
      </c>
      <c r="G60" s="2">
        <f t="shared" si="0"/>
        <v>-80848.440000000061</v>
      </c>
      <c r="H60" s="3">
        <f t="shared" si="1"/>
        <v>-0.17826826272869889</v>
      </c>
    </row>
    <row r="61" spans="4:8">
      <c r="D61" s="1" t="s">
        <v>61</v>
      </c>
      <c r="E61" s="2">
        <v>329206.3</v>
      </c>
      <c r="F61" s="2">
        <v>344810.15</v>
      </c>
      <c r="G61" s="2">
        <f t="shared" si="0"/>
        <v>15603.850000000035</v>
      </c>
      <c r="H61" s="3">
        <f t="shared" si="1"/>
        <v>4.7398394259162223E-2</v>
      </c>
    </row>
    <row r="62" spans="4:8">
      <c r="D62" s="1" t="s">
        <v>62</v>
      </c>
      <c r="E62" s="2">
        <v>348141.33500000002</v>
      </c>
      <c r="F62" s="2">
        <v>344049.97499999998</v>
      </c>
      <c r="G62" s="2">
        <f t="shared" si="0"/>
        <v>-4091.3600000000442</v>
      </c>
      <c r="H62" s="3">
        <f t="shared" si="1"/>
        <v>-1.1752008706464126E-2</v>
      </c>
    </row>
    <row r="63" spans="4:8">
      <c r="D63" s="1" t="s">
        <v>63</v>
      </c>
      <c r="E63" s="2">
        <v>124328.25</v>
      </c>
      <c r="F63" s="2">
        <v>338802.75</v>
      </c>
      <c r="G63" s="2">
        <f t="shared" si="0"/>
        <v>214474.5</v>
      </c>
      <c r="H63" s="3">
        <f t="shared" si="1"/>
        <v>1.7250665074108258</v>
      </c>
    </row>
    <row r="64" spans="4:8">
      <c r="D64" s="1" t="s">
        <v>64</v>
      </c>
      <c r="E64" s="2">
        <v>328913.25</v>
      </c>
      <c r="F64" s="2">
        <v>333404.625</v>
      </c>
      <c r="G64" s="2">
        <f t="shared" si="0"/>
        <v>4491.375</v>
      </c>
      <c r="H64" s="3">
        <f t="shared" si="1"/>
        <v>1.3655196316961994E-2</v>
      </c>
    </row>
    <row r="65" spans="4:8">
      <c r="D65" s="1" t="s">
        <v>65</v>
      </c>
      <c r="E65" s="2">
        <v>247341.89499999996</v>
      </c>
      <c r="F65" s="2">
        <v>330970.42</v>
      </c>
      <c r="G65" s="2">
        <f t="shared" si="0"/>
        <v>83628.525000000023</v>
      </c>
      <c r="H65" s="3">
        <f t="shared" si="1"/>
        <v>0.33810901707533225</v>
      </c>
    </row>
    <row r="66" spans="4:8">
      <c r="D66" s="1" t="s">
        <v>66</v>
      </c>
      <c r="E66" s="2">
        <v>311660.04500000004</v>
      </c>
      <c r="F66" s="2">
        <v>328736.95499999996</v>
      </c>
      <c r="G66" s="2">
        <f t="shared" si="0"/>
        <v>17076.909999999916</v>
      </c>
      <c r="H66" s="3">
        <f t="shared" si="1"/>
        <v>5.4793388738681323E-2</v>
      </c>
    </row>
    <row r="67" spans="4:8">
      <c r="D67" s="1" t="s">
        <v>67</v>
      </c>
      <c r="E67" s="2">
        <v>368733.55</v>
      </c>
      <c r="F67" s="2">
        <v>321622.40000000002</v>
      </c>
      <c r="G67" s="2">
        <f t="shared" si="0"/>
        <v>-47111.149999999965</v>
      </c>
      <c r="H67" s="3">
        <f t="shared" si="1"/>
        <v>-0.12776475045463037</v>
      </c>
    </row>
    <row r="68" spans="4:8">
      <c r="D68" s="1" t="s">
        <v>68</v>
      </c>
      <c r="E68" s="2">
        <v>309071.625</v>
      </c>
      <c r="F68" s="2">
        <v>316589.245</v>
      </c>
      <c r="G68" s="2">
        <f t="shared" si="0"/>
        <v>7517.6199999999953</v>
      </c>
      <c r="H68" s="3">
        <f t="shared" si="1"/>
        <v>2.4323229283826995E-2</v>
      </c>
    </row>
    <row r="69" spans="4:8">
      <c r="D69" s="1" t="s">
        <v>69</v>
      </c>
      <c r="E69" s="2">
        <v>318652.84000000003</v>
      </c>
      <c r="F69" s="2">
        <v>308782.07999999996</v>
      </c>
      <c r="G69" s="2">
        <f t="shared" si="0"/>
        <v>-9870.7600000000675</v>
      </c>
      <c r="H69" s="3">
        <f t="shared" si="1"/>
        <v>-3.0976532329038922E-2</v>
      </c>
    </row>
    <row r="70" spans="4:8">
      <c r="D70" s="1" t="s">
        <v>70</v>
      </c>
      <c r="E70" s="2">
        <v>320887.96999999997</v>
      </c>
      <c r="F70" s="2">
        <v>297417.77999999997</v>
      </c>
      <c r="G70" s="2">
        <f t="shared" si="0"/>
        <v>-23470.190000000002</v>
      </c>
      <c r="H70" s="3">
        <f t="shared" si="1"/>
        <v>-7.3141383268434793E-2</v>
      </c>
    </row>
    <row r="71" spans="4:8">
      <c r="D71" s="1" t="s">
        <v>71</v>
      </c>
      <c r="E71" s="2">
        <v>320238.59999999998</v>
      </c>
      <c r="F71" s="2">
        <v>293905.23</v>
      </c>
      <c r="G71" s="2">
        <f t="shared" si="0"/>
        <v>-26333.369999999995</v>
      </c>
      <c r="H71" s="3">
        <f t="shared" si="1"/>
        <v>-8.2230468157180298E-2</v>
      </c>
    </row>
    <row r="72" spans="4:8">
      <c r="D72" s="1" t="s">
        <v>72</v>
      </c>
      <c r="E72" s="2">
        <v>311258.19</v>
      </c>
      <c r="F72" s="2">
        <v>293456.78000000003</v>
      </c>
      <c r="G72" s="2">
        <f t="shared" ref="G72:G108" si="2">F72-E72</f>
        <v>-17801.409999999974</v>
      </c>
      <c r="H72" s="3">
        <f t="shared" ref="H72:H108" si="3">G72/E72</f>
        <v>-5.7191780238778536E-2</v>
      </c>
    </row>
    <row r="73" spans="4:8">
      <c r="D73" s="1" t="s">
        <v>73</v>
      </c>
      <c r="E73" s="2">
        <v>337659.125</v>
      </c>
      <c r="F73" s="2">
        <v>292876.5</v>
      </c>
      <c r="G73" s="2">
        <f t="shared" si="2"/>
        <v>-44782.625</v>
      </c>
      <c r="H73" s="3">
        <f t="shared" si="3"/>
        <v>-0.13262672821295737</v>
      </c>
    </row>
    <row r="74" spans="4:8">
      <c r="D74" s="1" t="s">
        <v>74</v>
      </c>
      <c r="E74" s="2">
        <v>269197.7</v>
      </c>
      <c r="F74" s="2">
        <v>285639.8</v>
      </c>
      <c r="G74" s="2">
        <f t="shared" si="2"/>
        <v>16442.099999999977</v>
      </c>
      <c r="H74" s="3">
        <f t="shared" si="3"/>
        <v>6.1078159285907631E-2</v>
      </c>
    </row>
    <row r="75" spans="4:8">
      <c r="D75" s="1" t="s">
        <v>75</v>
      </c>
      <c r="E75" s="2">
        <v>307053.2</v>
      </c>
      <c r="F75" s="2">
        <v>283480</v>
      </c>
      <c r="G75" s="2">
        <f t="shared" si="2"/>
        <v>-23573.200000000012</v>
      </c>
      <c r="H75" s="3">
        <f t="shared" si="3"/>
        <v>-7.6772363877008976E-2</v>
      </c>
    </row>
    <row r="76" spans="4:8">
      <c r="D76" s="1" t="s">
        <v>76</v>
      </c>
      <c r="E76" s="2">
        <v>231103.59399999998</v>
      </c>
      <c r="F76" s="2">
        <v>278250.74</v>
      </c>
      <c r="G76" s="2">
        <f t="shared" si="2"/>
        <v>47147.146000000008</v>
      </c>
      <c r="H76" s="3">
        <f t="shared" si="3"/>
        <v>0.20400870961790413</v>
      </c>
    </row>
    <row r="77" spans="4:8">
      <c r="D77" s="1" t="s">
        <v>77</v>
      </c>
      <c r="E77" s="2">
        <v>236450.85</v>
      </c>
      <c r="F77" s="2">
        <v>262160.84999999998</v>
      </c>
      <c r="G77" s="2">
        <f t="shared" si="2"/>
        <v>25709.999999999971</v>
      </c>
      <c r="H77" s="3">
        <f t="shared" si="3"/>
        <v>0.10873295655312709</v>
      </c>
    </row>
    <row r="78" spans="4:8">
      <c r="D78" s="1" t="s">
        <v>78</v>
      </c>
      <c r="E78" s="2">
        <v>236904.20999999996</v>
      </c>
      <c r="F78" s="2">
        <v>247916.79999999999</v>
      </c>
      <c r="G78" s="2">
        <f t="shared" si="2"/>
        <v>11012.590000000026</v>
      </c>
      <c r="H78" s="3">
        <f t="shared" si="3"/>
        <v>4.6485412817273392E-2</v>
      </c>
    </row>
    <row r="79" spans="4:8">
      <c r="D79" s="1" t="s">
        <v>79</v>
      </c>
      <c r="E79" s="2">
        <v>260196.97999999998</v>
      </c>
      <c r="F79" s="2">
        <v>246119.785</v>
      </c>
      <c r="G79" s="2">
        <f t="shared" si="2"/>
        <v>-14077.194999999978</v>
      </c>
      <c r="H79" s="3">
        <f t="shared" si="3"/>
        <v>-5.4102069132393384E-2</v>
      </c>
    </row>
    <row r="80" spans="4:8">
      <c r="D80" s="1" t="s">
        <v>80</v>
      </c>
      <c r="E80" s="2">
        <v>270045.93</v>
      </c>
      <c r="F80" s="2">
        <v>243626.3</v>
      </c>
      <c r="G80" s="2">
        <f t="shared" si="2"/>
        <v>-26419.630000000005</v>
      </c>
      <c r="H80" s="3">
        <f t="shared" si="3"/>
        <v>-9.7833838858449026E-2</v>
      </c>
    </row>
    <row r="81" spans="4:8">
      <c r="D81" s="1" t="s">
        <v>81</v>
      </c>
      <c r="E81" s="2">
        <v>167551.875</v>
      </c>
      <c r="F81" s="2">
        <v>240206.45</v>
      </c>
      <c r="G81" s="2">
        <f t="shared" si="2"/>
        <v>72654.575000000012</v>
      </c>
      <c r="H81" s="3">
        <f t="shared" si="3"/>
        <v>0.43362436260411896</v>
      </c>
    </row>
    <row r="82" spans="4:8">
      <c r="D82" s="1" t="s">
        <v>82</v>
      </c>
      <c r="E82" s="2">
        <v>205968.5</v>
      </c>
      <c r="F82" s="2">
        <v>232645.375</v>
      </c>
      <c r="G82" s="2">
        <f t="shared" si="2"/>
        <v>26676.875</v>
      </c>
      <c r="H82" s="3">
        <f t="shared" si="3"/>
        <v>0.12951919832401557</v>
      </c>
    </row>
    <row r="83" spans="4:8">
      <c r="D83" s="1" t="s">
        <v>83</v>
      </c>
      <c r="E83" s="2">
        <v>218164.005</v>
      </c>
      <c r="F83" s="2">
        <v>229131.58799999999</v>
      </c>
      <c r="G83" s="2">
        <f t="shared" si="2"/>
        <v>10967.582999999984</v>
      </c>
      <c r="H83" s="3">
        <f t="shared" si="3"/>
        <v>5.0272193160370265E-2</v>
      </c>
    </row>
    <row r="84" spans="4:8">
      <c r="D84" s="1" t="s">
        <v>84</v>
      </c>
      <c r="E84" s="2">
        <v>251862.15</v>
      </c>
      <c r="F84" s="2">
        <v>223605.65</v>
      </c>
      <c r="G84" s="2">
        <f t="shared" si="2"/>
        <v>-28256.5</v>
      </c>
      <c r="H84" s="3">
        <f t="shared" si="3"/>
        <v>-0.11219033904062202</v>
      </c>
    </row>
    <row r="85" spans="4:8">
      <c r="D85" s="1" t="s">
        <v>85</v>
      </c>
      <c r="E85" s="2">
        <v>225088.32500000001</v>
      </c>
      <c r="F85" s="2">
        <v>213122.15</v>
      </c>
      <c r="G85" s="2">
        <f t="shared" si="2"/>
        <v>-11966.175000000017</v>
      </c>
      <c r="H85" s="3">
        <f t="shared" si="3"/>
        <v>-5.3162130910166118E-2</v>
      </c>
    </row>
    <row r="86" spans="4:8">
      <c r="D86" s="1" t="s">
        <v>86</v>
      </c>
      <c r="E86" s="2">
        <v>109700</v>
      </c>
      <c r="F86" s="2">
        <v>206903</v>
      </c>
      <c r="G86" s="2">
        <f t="shared" si="2"/>
        <v>97203</v>
      </c>
      <c r="H86" s="3">
        <f t="shared" si="3"/>
        <v>0.88608021877848675</v>
      </c>
    </row>
    <row r="87" spans="4:8">
      <c r="D87" s="1" t="s">
        <v>87</v>
      </c>
      <c r="E87" s="2">
        <v>229584.41499999998</v>
      </c>
      <c r="F87" s="2">
        <v>187780.905</v>
      </c>
      <c r="G87" s="2">
        <f t="shared" si="2"/>
        <v>-41803.50999999998</v>
      </c>
      <c r="H87" s="3">
        <f t="shared" si="3"/>
        <v>-0.18208339620962505</v>
      </c>
    </row>
    <row r="88" spans="4:8">
      <c r="D88" s="1" t="s">
        <v>88</v>
      </c>
      <c r="E88" s="2">
        <v>176052.05</v>
      </c>
      <c r="F88" s="2">
        <v>181779.875</v>
      </c>
      <c r="G88" s="2">
        <f t="shared" si="2"/>
        <v>5727.8250000000116</v>
      </c>
      <c r="H88" s="3">
        <f t="shared" si="3"/>
        <v>3.2534838418524586E-2</v>
      </c>
    </row>
    <row r="89" spans="4:8">
      <c r="D89" s="1" t="s">
        <v>89</v>
      </c>
      <c r="E89" s="2">
        <v>178868.15</v>
      </c>
      <c r="F89" s="2">
        <v>178260.7</v>
      </c>
      <c r="G89" s="2">
        <f t="shared" si="2"/>
        <v>-607.44999999998254</v>
      </c>
      <c r="H89" s="3">
        <f t="shared" si="3"/>
        <v>-3.3960769427088195E-3</v>
      </c>
    </row>
    <row r="90" spans="4:8">
      <c r="D90" s="1" t="s">
        <v>90</v>
      </c>
      <c r="E90" s="2">
        <v>3168.75</v>
      </c>
      <c r="F90" s="2">
        <v>176308.5</v>
      </c>
      <c r="G90" s="2">
        <f t="shared" si="2"/>
        <v>173139.75</v>
      </c>
      <c r="H90" s="3">
        <f t="shared" si="3"/>
        <v>54.639763313609464</v>
      </c>
    </row>
    <row r="91" spans="4:8">
      <c r="D91" s="1" t="s">
        <v>91</v>
      </c>
      <c r="E91" s="2">
        <v>181238.625</v>
      </c>
      <c r="F91" s="2">
        <v>169552.875</v>
      </c>
      <c r="G91" s="2">
        <f t="shared" si="2"/>
        <v>-11685.75</v>
      </c>
      <c r="H91" s="3">
        <f t="shared" si="3"/>
        <v>-6.4477149945272427E-2</v>
      </c>
    </row>
    <row r="92" spans="4:8">
      <c r="D92" s="1" t="s">
        <v>92</v>
      </c>
      <c r="E92" s="2">
        <v>164826.29</v>
      </c>
      <c r="F92" s="2">
        <v>167054.45000000001</v>
      </c>
      <c r="G92" s="2">
        <f t="shared" si="2"/>
        <v>2228.1600000000035</v>
      </c>
      <c r="H92" s="3">
        <f t="shared" si="3"/>
        <v>1.3518231830613936E-2</v>
      </c>
    </row>
    <row r="93" spans="4:8">
      <c r="D93" s="1" t="s">
        <v>93</v>
      </c>
      <c r="E93" s="2">
        <v>175309.4</v>
      </c>
      <c r="F93" s="2">
        <v>166614.42499999999</v>
      </c>
      <c r="G93" s="2">
        <f t="shared" si="2"/>
        <v>-8694.9750000000058</v>
      </c>
      <c r="H93" s="3">
        <f t="shared" si="3"/>
        <v>-4.9597882372536817E-2</v>
      </c>
    </row>
    <row r="94" spans="4:8">
      <c r="D94" s="1" t="s">
        <v>94</v>
      </c>
      <c r="E94" s="2">
        <v>175598.25</v>
      </c>
      <c r="F94" s="2">
        <v>161881.5</v>
      </c>
      <c r="G94" s="2">
        <f t="shared" si="2"/>
        <v>-13716.75</v>
      </c>
      <c r="H94" s="3">
        <f t="shared" si="3"/>
        <v>-7.8114388953192865E-2</v>
      </c>
    </row>
    <row r="95" spans="4:8">
      <c r="D95" s="1" t="s">
        <v>95</v>
      </c>
      <c r="E95" s="2">
        <v>153461.25</v>
      </c>
      <c r="F95" s="2">
        <v>159054.29999999999</v>
      </c>
      <c r="G95" s="2">
        <f t="shared" si="2"/>
        <v>5593.0499999999884</v>
      </c>
      <c r="H95" s="3">
        <f t="shared" si="3"/>
        <v>3.6446008357158492E-2</v>
      </c>
    </row>
    <row r="96" spans="4:8">
      <c r="D96" s="1" t="s">
        <v>96</v>
      </c>
      <c r="E96" s="2">
        <v>153295.31</v>
      </c>
      <c r="F96" s="2">
        <v>156136.24500000002</v>
      </c>
      <c r="G96" s="2">
        <f t="shared" si="2"/>
        <v>2840.9350000000268</v>
      </c>
      <c r="H96" s="3">
        <f t="shared" si="3"/>
        <v>1.8532432596926982E-2</v>
      </c>
    </row>
    <row r="97" spans="4:8">
      <c r="D97" s="1" t="s">
        <v>97</v>
      </c>
      <c r="E97" s="2">
        <v>127747.5</v>
      </c>
      <c r="F97" s="2">
        <v>143256</v>
      </c>
      <c r="G97" s="2">
        <f t="shared" si="2"/>
        <v>15508.5</v>
      </c>
      <c r="H97" s="3">
        <f t="shared" si="3"/>
        <v>0.12139963600070451</v>
      </c>
    </row>
    <row r="98" spans="4:8">
      <c r="D98" s="1" t="s">
        <v>98</v>
      </c>
      <c r="E98" s="2">
        <v>92200.5</v>
      </c>
      <c r="F98" s="2">
        <v>142024.5</v>
      </c>
      <c r="G98" s="2">
        <f t="shared" si="2"/>
        <v>49824</v>
      </c>
      <c r="H98" s="3">
        <f t="shared" si="3"/>
        <v>0.5403875250134218</v>
      </c>
    </row>
    <row r="99" spans="4:8">
      <c r="D99" s="1" t="s">
        <v>99</v>
      </c>
      <c r="E99" s="2">
        <v>184415.25</v>
      </c>
      <c r="F99" s="2">
        <v>139227.75</v>
      </c>
      <c r="G99" s="2">
        <f t="shared" si="2"/>
        <v>-45187.5</v>
      </c>
      <c r="H99" s="3">
        <f t="shared" si="3"/>
        <v>-0.24503125419399968</v>
      </c>
    </row>
    <row r="100" spans="4:8">
      <c r="D100" s="1" t="s">
        <v>100</v>
      </c>
      <c r="E100" s="2">
        <v>141527.25</v>
      </c>
      <c r="F100" s="2">
        <v>136470</v>
      </c>
      <c r="G100" s="2">
        <f t="shared" si="2"/>
        <v>-5057.25</v>
      </c>
      <c r="H100" s="3">
        <f t="shared" si="3"/>
        <v>-3.5733401164793351E-2</v>
      </c>
    </row>
    <row r="101" spans="4:8">
      <c r="D101" s="1" t="s">
        <v>101</v>
      </c>
      <c r="E101" s="2">
        <v>120324.064</v>
      </c>
      <c r="F101" s="2">
        <v>134539.44999999998</v>
      </c>
      <c r="G101" s="2">
        <f t="shared" si="2"/>
        <v>14215.385999999984</v>
      </c>
      <c r="H101" s="3">
        <f t="shared" si="3"/>
        <v>0.11814250223463184</v>
      </c>
    </row>
    <row r="102" spans="4:8">
      <c r="D102" s="1" t="s">
        <v>102</v>
      </c>
      <c r="E102" s="2">
        <v>121320.72500000001</v>
      </c>
      <c r="F102" s="2">
        <v>134084.22500000001</v>
      </c>
      <c r="G102" s="2">
        <f t="shared" si="2"/>
        <v>12763.5</v>
      </c>
      <c r="H102" s="3">
        <f t="shared" si="3"/>
        <v>0.10520461363876617</v>
      </c>
    </row>
    <row r="103" spans="4:8">
      <c r="D103" s="1" t="s">
        <v>103</v>
      </c>
      <c r="E103" s="2">
        <v>120713.845</v>
      </c>
      <c r="F103" s="2">
        <v>129562.205</v>
      </c>
      <c r="G103" s="2">
        <f t="shared" si="2"/>
        <v>8848.36</v>
      </c>
      <c r="H103" s="3">
        <f t="shared" si="3"/>
        <v>7.3300291279761662E-2</v>
      </c>
    </row>
    <row r="104" spans="4:8">
      <c r="D104" s="1" t="s">
        <v>104</v>
      </c>
      <c r="E104" s="2">
        <v>89109.62999999999</v>
      </c>
      <c r="F104" s="2">
        <v>119514.29999999999</v>
      </c>
      <c r="G104" s="2">
        <f t="shared" si="2"/>
        <v>30404.67</v>
      </c>
      <c r="H104" s="3">
        <f t="shared" si="3"/>
        <v>0.34120520980729019</v>
      </c>
    </row>
    <row r="105" spans="4:8">
      <c r="D105" s="1" t="s">
        <v>105</v>
      </c>
      <c r="E105" s="2">
        <v>111376.5</v>
      </c>
      <c r="F105" s="2">
        <v>118626.125</v>
      </c>
      <c r="G105" s="2">
        <f t="shared" si="2"/>
        <v>7249.625</v>
      </c>
      <c r="H105" s="3">
        <f t="shared" si="3"/>
        <v>6.5091154776815582E-2</v>
      </c>
    </row>
    <row r="106" spans="4:8">
      <c r="D106" s="1" t="s">
        <v>106</v>
      </c>
      <c r="E106" s="2">
        <v>116966.11</v>
      </c>
      <c r="F106" s="2">
        <v>117491.075</v>
      </c>
      <c r="G106" s="2">
        <f t="shared" si="2"/>
        <v>524.96499999999651</v>
      </c>
      <c r="H106" s="3">
        <f t="shared" si="3"/>
        <v>4.4881803797698029E-3</v>
      </c>
    </row>
    <row r="107" spans="4:8">
      <c r="D107" s="1" t="s">
        <v>107</v>
      </c>
      <c r="E107" s="2">
        <f>E108-SUM(E7:E106)</f>
        <v>4519639.6110000163</v>
      </c>
      <c r="F107" s="2">
        <f>F108-SUM(F7:F106)</f>
        <v>4837140.4180000126</v>
      </c>
      <c r="G107" s="2">
        <f t="shared" si="2"/>
        <v>317500.8069999963</v>
      </c>
      <c r="H107" s="3">
        <f t="shared" si="3"/>
        <v>7.0249142481903781E-2</v>
      </c>
    </row>
    <row r="108" spans="4:8">
      <c r="D108" s="4" t="s">
        <v>108</v>
      </c>
      <c r="E108" s="5">
        <v>81303479.511000007</v>
      </c>
      <c r="F108" s="5">
        <v>80680036.631000012</v>
      </c>
      <c r="G108" s="6">
        <f t="shared" si="2"/>
        <v>-623442.87999999523</v>
      </c>
      <c r="H108" s="7">
        <f t="shared" si="3"/>
        <v>-7.6680959259024838E-3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H109"/>
  <sheetViews>
    <sheetView workbookViewId="0"/>
  </sheetViews>
  <sheetFormatPr defaultColWidth="11.42578125" defaultRowHeight="12.75"/>
  <cols>
    <col min="4" max="4" width="33.28515625" bestFit="1" customWidth="1"/>
  </cols>
  <sheetData>
    <row r="4" spans="4:8">
      <c r="D4" s="13" t="s">
        <v>109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7</v>
      </c>
      <c r="E7" s="2">
        <v>4142959.75</v>
      </c>
      <c r="F7" s="2">
        <v>3828505</v>
      </c>
      <c r="G7" s="2">
        <f>F7-E7</f>
        <v>-314454.75</v>
      </c>
      <c r="H7" s="3">
        <f>G7/E7</f>
        <v>-7.5900990831494319E-2</v>
      </c>
    </row>
    <row r="8" spans="4:8">
      <c r="D8" s="1" t="s">
        <v>10</v>
      </c>
      <c r="E8" s="2">
        <v>3069993.875</v>
      </c>
      <c r="F8" s="2">
        <v>2967887.55</v>
      </c>
      <c r="G8" s="2">
        <f t="shared" ref="G8:G71" si="0">F8-E8</f>
        <v>-102106.32500000019</v>
      </c>
      <c r="H8" s="3">
        <f t="shared" ref="H8:H71" si="1">G8/E8</f>
        <v>-3.3259455607220122E-2</v>
      </c>
    </row>
    <row r="9" spans="4:8">
      <c r="D9" s="1" t="s">
        <v>11</v>
      </c>
      <c r="E9" s="2">
        <v>2554626.15</v>
      </c>
      <c r="F9" s="2">
        <v>2503113.4750000001</v>
      </c>
      <c r="G9" s="2">
        <f t="shared" si="0"/>
        <v>-51512.674999999814</v>
      </c>
      <c r="H9" s="3">
        <f t="shared" si="1"/>
        <v>-2.0164467117820672E-2</v>
      </c>
    </row>
    <row r="10" spans="4:8">
      <c r="D10" s="1" t="s">
        <v>9</v>
      </c>
      <c r="E10" s="2">
        <v>2573559.2999999998</v>
      </c>
      <c r="F10" s="2">
        <v>2315971.25</v>
      </c>
      <c r="G10" s="2">
        <f t="shared" si="0"/>
        <v>-257588.04999999981</v>
      </c>
      <c r="H10" s="3">
        <f t="shared" si="1"/>
        <v>-0.10009019415251082</v>
      </c>
    </row>
    <row r="11" spans="4:8">
      <c r="D11" s="1" t="s">
        <v>12</v>
      </c>
      <c r="E11" s="2">
        <v>2392406.25</v>
      </c>
      <c r="F11" s="2">
        <v>2115322.125</v>
      </c>
      <c r="G11" s="2">
        <f t="shared" si="0"/>
        <v>-277084.125</v>
      </c>
      <c r="H11" s="3">
        <f t="shared" si="1"/>
        <v>-0.11581817469336572</v>
      </c>
    </row>
    <row r="12" spans="4:8">
      <c r="D12" s="1" t="s">
        <v>13</v>
      </c>
      <c r="E12" s="2">
        <v>1969437.18</v>
      </c>
      <c r="F12" s="2">
        <v>2062240.0960000001</v>
      </c>
      <c r="G12" s="2">
        <f t="shared" si="0"/>
        <v>92802.916000000201</v>
      </c>
      <c r="H12" s="3">
        <f t="shared" si="1"/>
        <v>4.7121541596975541E-2</v>
      </c>
    </row>
    <row r="13" spans="4:8">
      <c r="D13" s="1" t="s">
        <v>14</v>
      </c>
      <c r="E13" s="2">
        <v>2179170.625</v>
      </c>
      <c r="F13" s="2">
        <v>2057422.875</v>
      </c>
      <c r="G13" s="2">
        <f t="shared" si="0"/>
        <v>-121747.75</v>
      </c>
      <c r="H13" s="3">
        <f t="shared" si="1"/>
        <v>-5.5868846892151915E-2</v>
      </c>
    </row>
    <row r="14" spans="4:8">
      <c r="D14" s="1" t="s">
        <v>15</v>
      </c>
      <c r="E14" s="2">
        <v>1880904.75</v>
      </c>
      <c r="F14" s="2">
        <v>1883401.5</v>
      </c>
      <c r="G14" s="2">
        <f t="shared" si="0"/>
        <v>2496.75</v>
      </c>
      <c r="H14" s="3">
        <f t="shared" si="1"/>
        <v>1.3274196899125275E-3</v>
      </c>
    </row>
    <row r="15" spans="4:8">
      <c r="D15" s="1" t="s">
        <v>16</v>
      </c>
      <c r="E15" s="2">
        <v>1629135</v>
      </c>
      <c r="F15" s="2">
        <v>1858313.25</v>
      </c>
      <c r="G15" s="2">
        <f t="shared" si="0"/>
        <v>229178.25</v>
      </c>
      <c r="H15" s="3">
        <f t="shared" si="1"/>
        <v>0.14067480595530757</v>
      </c>
    </row>
    <row r="16" spans="4:8">
      <c r="D16" s="1" t="s">
        <v>20</v>
      </c>
      <c r="E16" s="2">
        <v>1751736.55</v>
      </c>
      <c r="F16" s="2">
        <v>1596238.79</v>
      </c>
      <c r="G16" s="2">
        <f t="shared" si="0"/>
        <v>-155497.76</v>
      </c>
      <c r="H16" s="3">
        <f t="shared" si="1"/>
        <v>-8.8767777323593547E-2</v>
      </c>
    </row>
    <row r="17" spans="4:8">
      <c r="D17" s="1" t="s">
        <v>21</v>
      </c>
      <c r="E17" s="2">
        <v>1721611.5</v>
      </c>
      <c r="F17" s="2">
        <v>1591237.5</v>
      </c>
      <c r="G17" s="2">
        <f t="shared" si="0"/>
        <v>-130374</v>
      </c>
      <c r="H17" s="3">
        <f t="shared" si="1"/>
        <v>-7.572788634369601E-2</v>
      </c>
    </row>
    <row r="18" spans="4:8">
      <c r="D18" s="1" t="s">
        <v>22</v>
      </c>
      <c r="E18" s="2">
        <v>1513598.34</v>
      </c>
      <c r="F18" s="2">
        <v>1572419.6400000001</v>
      </c>
      <c r="G18" s="2">
        <f t="shared" si="0"/>
        <v>58821.300000000047</v>
      </c>
      <c r="H18" s="3">
        <f t="shared" si="1"/>
        <v>3.8861895157733882E-2</v>
      </c>
    </row>
    <row r="19" spans="4:8">
      <c r="D19" s="1" t="s">
        <v>18</v>
      </c>
      <c r="E19" s="2">
        <v>1468765.8</v>
      </c>
      <c r="F19" s="2">
        <v>1535638.7650000001</v>
      </c>
      <c r="G19" s="2">
        <f t="shared" si="0"/>
        <v>66872.965000000084</v>
      </c>
      <c r="H19" s="3">
        <f t="shared" si="1"/>
        <v>4.553003957472327E-2</v>
      </c>
    </row>
    <row r="20" spans="4:8">
      <c r="D20" s="1" t="s">
        <v>23</v>
      </c>
      <c r="E20" s="2">
        <v>1579523.25</v>
      </c>
      <c r="F20" s="2">
        <v>1515112.875</v>
      </c>
      <c r="G20" s="2">
        <f t="shared" si="0"/>
        <v>-64410.375</v>
      </c>
      <c r="H20" s="3">
        <f t="shared" si="1"/>
        <v>-4.0778364610967267E-2</v>
      </c>
    </row>
    <row r="21" spans="4:8">
      <c r="D21" s="1" t="s">
        <v>24</v>
      </c>
      <c r="E21" s="2">
        <v>1658954.375</v>
      </c>
      <c r="F21" s="2">
        <v>1501052</v>
      </c>
      <c r="G21" s="2">
        <f t="shared" si="0"/>
        <v>-157902.375</v>
      </c>
      <c r="H21" s="3">
        <f t="shared" si="1"/>
        <v>-9.5181867192700831E-2</v>
      </c>
    </row>
    <row r="22" spans="4:8">
      <c r="D22" s="1" t="s">
        <v>26</v>
      </c>
      <c r="E22" s="2">
        <v>1459135.625</v>
      </c>
      <c r="F22" s="2">
        <v>1472004.375</v>
      </c>
      <c r="G22" s="2">
        <f t="shared" si="0"/>
        <v>12868.75</v>
      </c>
      <c r="H22" s="3">
        <f t="shared" si="1"/>
        <v>8.8194337657954182E-3</v>
      </c>
    </row>
    <row r="23" spans="4:8">
      <c r="D23" s="1" t="s">
        <v>28</v>
      </c>
      <c r="E23" s="2">
        <v>1238634</v>
      </c>
      <c r="F23" s="2">
        <v>1364556.75</v>
      </c>
      <c r="G23" s="2">
        <f t="shared" si="0"/>
        <v>125922.75</v>
      </c>
      <c r="H23" s="3">
        <f t="shared" si="1"/>
        <v>0.10166259766807628</v>
      </c>
    </row>
    <row r="24" spans="4:8">
      <c r="D24" s="1" t="s">
        <v>27</v>
      </c>
      <c r="E24" s="2">
        <v>1574983</v>
      </c>
      <c r="F24" s="2">
        <v>1359480.375</v>
      </c>
      <c r="G24" s="2">
        <f t="shared" si="0"/>
        <v>-215502.625</v>
      </c>
      <c r="H24" s="3">
        <f t="shared" si="1"/>
        <v>-0.13682854037154688</v>
      </c>
    </row>
    <row r="25" spans="4:8">
      <c r="D25" s="1" t="s">
        <v>29</v>
      </c>
      <c r="E25" s="2">
        <v>714987.25</v>
      </c>
      <c r="F25" s="2">
        <v>1351833</v>
      </c>
      <c r="G25" s="2">
        <f t="shared" si="0"/>
        <v>636845.75</v>
      </c>
      <c r="H25" s="3">
        <f t="shared" si="1"/>
        <v>0.89070923992001261</v>
      </c>
    </row>
    <row r="26" spans="4:8">
      <c r="D26" s="1" t="s">
        <v>30</v>
      </c>
      <c r="E26" s="2">
        <v>1346235.6700000002</v>
      </c>
      <c r="F26" s="2">
        <v>1244556.0449999999</v>
      </c>
      <c r="G26" s="2">
        <f t="shared" si="0"/>
        <v>-101679.62500000023</v>
      </c>
      <c r="H26" s="3">
        <f t="shared" si="1"/>
        <v>-7.5528844812142157E-2</v>
      </c>
    </row>
    <row r="27" spans="4:8">
      <c r="D27" s="1" t="s">
        <v>31</v>
      </c>
      <c r="E27" s="2">
        <v>1162075.625</v>
      </c>
      <c r="F27" s="2">
        <v>1081755</v>
      </c>
      <c r="G27" s="2">
        <f t="shared" si="0"/>
        <v>-80320.625</v>
      </c>
      <c r="H27" s="3">
        <f t="shared" si="1"/>
        <v>-6.9118242627281681E-2</v>
      </c>
    </row>
    <row r="28" spans="4:8">
      <c r="D28" s="1" t="s">
        <v>32</v>
      </c>
      <c r="E28" s="2">
        <v>1093089.75</v>
      </c>
      <c r="F28" s="2">
        <v>970784.05</v>
      </c>
      <c r="G28" s="2">
        <f t="shared" si="0"/>
        <v>-122305.69999999995</v>
      </c>
      <c r="H28" s="3">
        <f t="shared" si="1"/>
        <v>-0.11188989742150629</v>
      </c>
    </row>
    <row r="29" spans="4:8">
      <c r="D29" s="1" t="s">
        <v>25</v>
      </c>
      <c r="E29" s="2">
        <v>796305.75</v>
      </c>
      <c r="F29" s="2">
        <v>861045.25</v>
      </c>
      <c r="G29" s="2">
        <f t="shared" si="0"/>
        <v>64739.5</v>
      </c>
      <c r="H29" s="3">
        <f t="shared" si="1"/>
        <v>8.1299802243045463E-2</v>
      </c>
    </row>
    <row r="30" spans="4:8">
      <c r="D30" s="1" t="s">
        <v>33</v>
      </c>
      <c r="E30" s="2">
        <v>838762.86</v>
      </c>
      <c r="F30" s="2">
        <v>845894.52</v>
      </c>
      <c r="G30" s="2">
        <f t="shared" si="0"/>
        <v>7131.6600000000326</v>
      </c>
      <c r="H30" s="3">
        <f t="shared" si="1"/>
        <v>8.5025939274421761E-3</v>
      </c>
    </row>
    <row r="31" spans="4:8">
      <c r="D31" s="1" t="s">
        <v>34</v>
      </c>
      <c r="E31" s="2">
        <v>863426.75</v>
      </c>
      <c r="F31" s="2">
        <v>819213.51800000004</v>
      </c>
      <c r="G31" s="2">
        <f t="shared" si="0"/>
        <v>-44213.23199999996</v>
      </c>
      <c r="H31" s="3">
        <f t="shared" si="1"/>
        <v>-5.1206697035967391E-2</v>
      </c>
    </row>
    <row r="32" spans="4:8">
      <c r="D32" s="1" t="s">
        <v>36</v>
      </c>
      <c r="E32" s="2">
        <v>795665.99099999992</v>
      </c>
      <c r="F32" s="2">
        <v>756397.71299999999</v>
      </c>
      <c r="G32" s="2">
        <f t="shared" si="0"/>
        <v>-39268.277999999933</v>
      </c>
      <c r="H32" s="3">
        <f t="shared" si="1"/>
        <v>-4.9352716396294911E-2</v>
      </c>
    </row>
    <row r="33" spans="4:8">
      <c r="D33" s="1" t="s">
        <v>35</v>
      </c>
      <c r="E33" s="2">
        <v>822522.875</v>
      </c>
      <c r="F33" s="2">
        <v>748484.97499999998</v>
      </c>
      <c r="G33" s="2">
        <f t="shared" si="0"/>
        <v>-74037.900000000023</v>
      </c>
      <c r="H33" s="3">
        <f t="shared" si="1"/>
        <v>-9.0013180484494151E-2</v>
      </c>
    </row>
    <row r="34" spans="4:8">
      <c r="D34" s="1" t="s">
        <v>38</v>
      </c>
      <c r="E34" s="2">
        <v>749186.5</v>
      </c>
      <c r="F34" s="2">
        <v>727655</v>
      </c>
      <c r="G34" s="2">
        <f t="shared" si="0"/>
        <v>-21531.5</v>
      </c>
      <c r="H34" s="3">
        <f t="shared" si="1"/>
        <v>-2.8739839812917077E-2</v>
      </c>
    </row>
    <row r="35" spans="4:8">
      <c r="D35" s="1" t="s">
        <v>37</v>
      </c>
      <c r="E35" s="2">
        <v>871133.875</v>
      </c>
      <c r="F35" s="2">
        <v>715306</v>
      </c>
      <c r="G35" s="2">
        <f t="shared" si="0"/>
        <v>-155827.875</v>
      </c>
      <c r="H35" s="3">
        <f t="shared" si="1"/>
        <v>-0.17887936570024901</v>
      </c>
    </row>
    <row r="36" spans="4:8">
      <c r="D36" s="1" t="s">
        <v>39</v>
      </c>
      <c r="E36" s="2">
        <v>836014.125</v>
      </c>
      <c r="F36" s="2">
        <v>697110.57000000007</v>
      </c>
      <c r="G36" s="2">
        <f t="shared" si="0"/>
        <v>-138903.55499999993</v>
      </c>
      <c r="H36" s="3">
        <f t="shared" si="1"/>
        <v>-0.16614977049580346</v>
      </c>
    </row>
    <row r="37" spans="4:8">
      <c r="D37" s="1" t="s">
        <v>40</v>
      </c>
      <c r="E37" s="2">
        <v>658613.75</v>
      </c>
      <c r="F37" s="2">
        <v>665299</v>
      </c>
      <c r="G37" s="2">
        <f t="shared" si="0"/>
        <v>6685.25</v>
      </c>
      <c r="H37" s="3">
        <f t="shared" si="1"/>
        <v>1.0150486533267791E-2</v>
      </c>
    </row>
    <row r="38" spans="4:8">
      <c r="D38" s="1" t="s">
        <v>41</v>
      </c>
      <c r="E38" s="2">
        <v>728901.625</v>
      </c>
      <c r="F38" s="2">
        <v>662904.625</v>
      </c>
      <c r="G38" s="2">
        <f t="shared" si="0"/>
        <v>-65997</v>
      </c>
      <c r="H38" s="3">
        <f t="shared" si="1"/>
        <v>-9.0543082545604142E-2</v>
      </c>
    </row>
    <row r="39" spans="4:8">
      <c r="D39" s="1" t="s">
        <v>17</v>
      </c>
      <c r="E39" s="2">
        <v>803337.75</v>
      </c>
      <c r="F39" s="2">
        <v>648982.5</v>
      </c>
      <c r="G39" s="2">
        <f t="shared" si="0"/>
        <v>-154355.25</v>
      </c>
      <c r="H39" s="3">
        <f t="shared" si="1"/>
        <v>-0.19214240834568025</v>
      </c>
    </row>
    <row r="40" spans="4:8">
      <c r="D40" s="1" t="s">
        <v>43</v>
      </c>
      <c r="E40" s="2">
        <v>423140.5</v>
      </c>
      <c r="F40" s="2">
        <v>594079.25</v>
      </c>
      <c r="G40" s="2">
        <f t="shared" si="0"/>
        <v>170938.75</v>
      </c>
      <c r="H40" s="3">
        <f t="shared" si="1"/>
        <v>0.40397633882835604</v>
      </c>
    </row>
    <row r="41" spans="4:8">
      <c r="D41" s="1" t="s">
        <v>44</v>
      </c>
      <c r="E41" s="2">
        <v>641865.52300000004</v>
      </c>
      <c r="F41" s="2">
        <v>588423.48800000001</v>
      </c>
      <c r="G41" s="2">
        <f t="shared" si="0"/>
        <v>-53442.035000000033</v>
      </c>
      <c r="H41" s="3">
        <f t="shared" si="1"/>
        <v>-8.3260485389865732E-2</v>
      </c>
    </row>
    <row r="42" spans="4:8">
      <c r="D42" s="1" t="s">
        <v>45</v>
      </c>
      <c r="E42" s="2">
        <v>555358</v>
      </c>
      <c r="F42" s="2">
        <v>586341.5</v>
      </c>
      <c r="G42" s="2">
        <f t="shared" si="0"/>
        <v>30983.5</v>
      </c>
      <c r="H42" s="3">
        <f t="shared" si="1"/>
        <v>5.5790138973418946E-2</v>
      </c>
    </row>
    <row r="43" spans="4:8">
      <c r="D43" s="1" t="s">
        <v>46</v>
      </c>
      <c r="E43" s="2">
        <v>452023.25</v>
      </c>
      <c r="F43" s="2">
        <v>559062.875</v>
      </c>
      <c r="G43" s="2">
        <f t="shared" si="0"/>
        <v>107039.625</v>
      </c>
      <c r="H43" s="3">
        <f t="shared" si="1"/>
        <v>0.23680114905593905</v>
      </c>
    </row>
    <row r="44" spans="4:8">
      <c r="D44" s="1" t="s">
        <v>49</v>
      </c>
      <c r="E44" s="2">
        <v>545658.02500000002</v>
      </c>
      <c r="F44" s="2">
        <v>512941.35000000003</v>
      </c>
      <c r="G44" s="2">
        <f t="shared" si="0"/>
        <v>-32716.674999999988</v>
      </c>
      <c r="H44" s="3">
        <f t="shared" si="1"/>
        <v>-5.9958203675278099E-2</v>
      </c>
    </row>
    <row r="45" spans="4:8">
      <c r="D45" s="1" t="s">
        <v>50</v>
      </c>
      <c r="E45" s="2">
        <v>493852.75</v>
      </c>
      <c r="F45" s="2">
        <v>512390</v>
      </c>
      <c r="G45" s="2">
        <f t="shared" si="0"/>
        <v>18537.25</v>
      </c>
      <c r="H45" s="3">
        <f t="shared" si="1"/>
        <v>3.7535986182116024E-2</v>
      </c>
    </row>
    <row r="46" spans="4:8">
      <c r="D46" s="1" t="s">
        <v>48</v>
      </c>
      <c r="E46" s="2">
        <v>385527</v>
      </c>
      <c r="F46" s="2">
        <v>507697.5</v>
      </c>
      <c r="G46" s="2">
        <f t="shared" si="0"/>
        <v>122170.5</v>
      </c>
      <c r="H46" s="3">
        <f t="shared" si="1"/>
        <v>0.31689220210257646</v>
      </c>
    </row>
    <row r="47" spans="4:8">
      <c r="D47" s="1" t="s">
        <v>52</v>
      </c>
      <c r="E47" s="2">
        <v>418814.25</v>
      </c>
      <c r="F47" s="2">
        <v>471482.25</v>
      </c>
      <c r="G47" s="2">
        <f t="shared" si="0"/>
        <v>52668</v>
      </c>
      <c r="H47" s="3">
        <f t="shared" si="1"/>
        <v>0.1257550334068146</v>
      </c>
    </row>
    <row r="48" spans="4:8">
      <c r="D48" s="1" t="s">
        <v>54</v>
      </c>
      <c r="E48" s="2">
        <v>601985.25</v>
      </c>
      <c r="F48" s="2">
        <v>460256.25</v>
      </c>
      <c r="G48" s="2">
        <f t="shared" si="0"/>
        <v>-141729</v>
      </c>
      <c r="H48" s="3">
        <f t="shared" si="1"/>
        <v>-0.23543600113125696</v>
      </c>
    </row>
    <row r="49" spans="4:8">
      <c r="D49" s="1" t="s">
        <v>51</v>
      </c>
      <c r="E49" s="2">
        <v>484543.125</v>
      </c>
      <c r="F49" s="2">
        <v>445645.8</v>
      </c>
      <c r="G49" s="2">
        <f t="shared" si="0"/>
        <v>-38897.325000000012</v>
      </c>
      <c r="H49" s="3">
        <f t="shared" si="1"/>
        <v>-8.0276291196991006E-2</v>
      </c>
    </row>
    <row r="50" spans="4:8">
      <c r="D50" s="1" t="s">
        <v>55</v>
      </c>
      <c r="E50" s="2">
        <v>430921.72499999998</v>
      </c>
      <c r="F50" s="2">
        <v>423124.82500000001</v>
      </c>
      <c r="G50" s="2">
        <f t="shared" si="0"/>
        <v>-7796.8999999999651</v>
      </c>
      <c r="H50" s="3">
        <f t="shared" si="1"/>
        <v>-1.8093541234199702E-2</v>
      </c>
    </row>
    <row r="51" spans="4:8">
      <c r="D51" s="1" t="s">
        <v>47</v>
      </c>
      <c r="E51" s="2">
        <v>394915.67500000005</v>
      </c>
      <c r="F51" s="2">
        <v>412403.17499999999</v>
      </c>
      <c r="G51" s="2">
        <f t="shared" si="0"/>
        <v>17487.499999999942</v>
      </c>
      <c r="H51" s="3">
        <f t="shared" si="1"/>
        <v>4.4281605180650122E-2</v>
      </c>
    </row>
    <row r="52" spans="4:8">
      <c r="D52" s="1" t="s">
        <v>56</v>
      </c>
      <c r="E52" s="2">
        <v>281889</v>
      </c>
      <c r="F52" s="2">
        <v>405912.75</v>
      </c>
      <c r="G52" s="2">
        <f t="shared" si="0"/>
        <v>124023.75</v>
      </c>
      <c r="H52" s="3">
        <f t="shared" si="1"/>
        <v>0.43997371305726724</v>
      </c>
    </row>
    <row r="53" spans="4:8">
      <c r="D53" s="1" t="s">
        <v>53</v>
      </c>
      <c r="E53" s="2">
        <v>457955.375</v>
      </c>
      <c r="F53" s="2">
        <v>403068.75</v>
      </c>
      <c r="G53" s="2">
        <f t="shared" si="0"/>
        <v>-54886.625</v>
      </c>
      <c r="H53" s="3">
        <f t="shared" si="1"/>
        <v>-0.11985147024423504</v>
      </c>
    </row>
    <row r="54" spans="4:8">
      <c r="D54" s="1" t="s">
        <v>57</v>
      </c>
      <c r="E54" s="2">
        <v>362055.25</v>
      </c>
      <c r="F54" s="2">
        <v>389105</v>
      </c>
      <c r="G54" s="2">
        <f t="shared" si="0"/>
        <v>27049.75</v>
      </c>
      <c r="H54" s="3">
        <f t="shared" si="1"/>
        <v>7.4711663482300003E-2</v>
      </c>
    </row>
    <row r="55" spans="4:8">
      <c r="D55" s="1" t="s">
        <v>59</v>
      </c>
      <c r="E55" s="2">
        <v>371627.98800000001</v>
      </c>
      <c r="F55" s="2">
        <v>375031.5</v>
      </c>
      <c r="G55" s="2">
        <f t="shared" si="0"/>
        <v>3403.5119999999879</v>
      </c>
      <c r="H55" s="3">
        <f t="shared" si="1"/>
        <v>9.158384486369707E-3</v>
      </c>
    </row>
    <row r="56" spans="4:8">
      <c r="D56" s="1" t="s">
        <v>58</v>
      </c>
      <c r="E56" s="2">
        <v>416090.9</v>
      </c>
      <c r="F56" s="2">
        <v>367773.67499999999</v>
      </c>
      <c r="G56" s="2">
        <f t="shared" si="0"/>
        <v>-48317.225000000035</v>
      </c>
      <c r="H56" s="3">
        <f t="shared" si="1"/>
        <v>-0.11612180175053104</v>
      </c>
    </row>
    <row r="57" spans="4:8">
      <c r="D57" s="1" t="s">
        <v>63</v>
      </c>
      <c r="E57" s="2">
        <v>124328.25</v>
      </c>
      <c r="F57" s="2">
        <v>338802.75</v>
      </c>
      <c r="G57" s="2">
        <f t="shared" si="0"/>
        <v>214474.5</v>
      </c>
      <c r="H57" s="3">
        <f t="shared" si="1"/>
        <v>1.7250665074108258</v>
      </c>
    </row>
    <row r="58" spans="4:8">
      <c r="D58" s="1" t="s">
        <v>64</v>
      </c>
      <c r="E58" s="2">
        <v>327501.75</v>
      </c>
      <c r="F58" s="2">
        <v>333160.125</v>
      </c>
      <c r="G58" s="2">
        <f t="shared" si="0"/>
        <v>5658.375</v>
      </c>
      <c r="H58" s="3">
        <f t="shared" si="1"/>
        <v>1.7277388594106748E-2</v>
      </c>
    </row>
    <row r="59" spans="4:8">
      <c r="D59" s="1" t="s">
        <v>67</v>
      </c>
      <c r="E59" s="2">
        <v>362436.75</v>
      </c>
      <c r="F59" s="2">
        <v>314506</v>
      </c>
      <c r="G59" s="2">
        <f t="shared" si="0"/>
        <v>-47930.75</v>
      </c>
      <c r="H59" s="3">
        <f t="shared" si="1"/>
        <v>-0.13224583323848921</v>
      </c>
    </row>
    <row r="60" spans="4:8">
      <c r="D60" s="1" t="s">
        <v>66</v>
      </c>
      <c r="E60" s="2">
        <v>290330.57500000001</v>
      </c>
      <c r="F60" s="2">
        <v>300001.72499999998</v>
      </c>
      <c r="G60" s="2">
        <f t="shared" si="0"/>
        <v>9671.1499999999651</v>
      </c>
      <c r="H60" s="3">
        <f t="shared" si="1"/>
        <v>3.3310821638402932E-2</v>
      </c>
    </row>
    <row r="61" spans="4:8">
      <c r="D61" s="1" t="s">
        <v>65</v>
      </c>
      <c r="E61" s="2">
        <v>217969.23499999999</v>
      </c>
      <c r="F61" s="2">
        <v>297950.88500000001</v>
      </c>
      <c r="G61" s="2">
        <f t="shared" si="0"/>
        <v>79981.650000000023</v>
      </c>
      <c r="H61" s="3">
        <f t="shared" si="1"/>
        <v>0.36694008675123363</v>
      </c>
    </row>
    <row r="62" spans="4:8">
      <c r="D62" s="1" t="s">
        <v>71</v>
      </c>
      <c r="E62" s="2">
        <v>320135.09999999998</v>
      </c>
      <c r="F62" s="2">
        <v>293860.23</v>
      </c>
      <c r="G62" s="2">
        <f t="shared" si="0"/>
        <v>-26274.869999999995</v>
      </c>
      <c r="H62" s="3">
        <f t="shared" si="1"/>
        <v>-8.2074317998869842E-2</v>
      </c>
    </row>
    <row r="63" spans="4:8">
      <c r="D63" s="1" t="s">
        <v>73</v>
      </c>
      <c r="E63" s="2">
        <v>337658.625</v>
      </c>
      <c r="F63" s="2">
        <v>292876.5</v>
      </c>
      <c r="G63" s="2">
        <f t="shared" si="0"/>
        <v>-44782.125</v>
      </c>
      <c r="H63" s="3">
        <f t="shared" si="1"/>
        <v>-0.13262544381918276</v>
      </c>
    </row>
    <row r="64" spans="4:8">
      <c r="D64" s="1" t="s">
        <v>72</v>
      </c>
      <c r="E64" s="2">
        <v>306290.19</v>
      </c>
      <c r="F64" s="2">
        <v>288064.38</v>
      </c>
      <c r="G64" s="2">
        <f t="shared" si="0"/>
        <v>-18225.809999999998</v>
      </c>
      <c r="H64" s="3">
        <f t="shared" si="1"/>
        <v>-5.9505039975325351E-2</v>
      </c>
    </row>
    <row r="65" spans="4:8">
      <c r="D65" s="1" t="s">
        <v>70</v>
      </c>
      <c r="E65" s="2">
        <v>268649.875</v>
      </c>
      <c r="F65" s="2">
        <v>241935.75</v>
      </c>
      <c r="G65" s="2">
        <f t="shared" si="0"/>
        <v>-26714.125</v>
      </c>
      <c r="H65" s="3">
        <f t="shared" si="1"/>
        <v>-9.9438441949768266E-2</v>
      </c>
    </row>
    <row r="66" spans="4:8">
      <c r="D66" s="1" t="s">
        <v>80</v>
      </c>
      <c r="E66" s="2">
        <v>262668.75</v>
      </c>
      <c r="F66" s="2">
        <v>240783.75</v>
      </c>
      <c r="G66" s="2">
        <f t="shared" si="0"/>
        <v>-21885</v>
      </c>
      <c r="H66" s="3">
        <f t="shared" si="1"/>
        <v>-8.3317867085445071E-2</v>
      </c>
    </row>
    <row r="67" spans="4:8">
      <c r="D67" s="1" t="s">
        <v>81</v>
      </c>
      <c r="E67" s="2">
        <v>167551.875</v>
      </c>
      <c r="F67" s="2">
        <v>240206.45</v>
      </c>
      <c r="G67" s="2">
        <f t="shared" si="0"/>
        <v>72654.575000000012</v>
      </c>
      <c r="H67" s="3">
        <f t="shared" si="1"/>
        <v>0.43362436260411896</v>
      </c>
    </row>
    <row r="68" spans="4:8">
      <c r="D68" s="1" t="s">
        <v>68</v>
      </c>
      <c r="E68" s="2">
        <v>233924.2</v>
      </c>
      <c r="F68" s="2">
        <v>234144.875</v>
      </c>
      <c r="G68" s="2">
        <f t="shared" si="0"/>
        <v>220.67499999998836</v>
      </c>
      <c r="H68" s="3">
        <f t="shared" si="1"/>
        <v>9.4336114006155988E-4</v>
      </c>
    </row>
    <row r="69" spans="4:8">
      <c r="D69" s="1" t="s">
        <v>82</v>
      </c>
      <c r="E69" s="2">
        <v>205968.5</v>
      </c>
      <c r="F69" s="2">
        <v>232645.375</v>
      </c>
      <c r="G69" s="2">
        <f t="shared" si="0"/>
        <v>26676.875</v>
      </c>
      <c r="H69" s="3">
        <f t="shared" si="1"/>
        <v>0.12951919832401557</v>
      </c>
    </row>
    <row r="70" spans="4:8">
      <c r="D70" s="1" t="s">
        <v>85</v>
      </c>
      <c r="E70" s="2">
        <v>221429.375</v>
      </c>
      <c r="F70" s="2">
        <v>210467.5</v>
      </c>
      <c r="G70" s="2">
        <f t="shared" si="0"/>
        <v>-10961.875</v>
      </c>
      <c r="H70" s="3">
        <f t="shared" si="1"/>
        <v>-4.9505062280015923E-2</v>
      </c>
    </row>
    <row r="71" spans="4:8">
      <c r="D71" s="1" t="s">
        <v>86</v>
      </c>
      <c r="E71" s="2">
        <v>109700</v>
      </c>
      <c r="F71" s="2">
        <v>206903</v>
      </c>
      <c r="G71" s="2">
        <f t="shared" si="0"/>
        <v>97203</v>
      </c>
      <c r="H71" s="3">
        <f t="shared" si="1"/>
        <v>0.88608021877848675</v>
      </c>
    </row>
    <row r="72" spans="4:8">
      <c r="D72" s="1" t="s">
        <v>83</v>
      </c>
      <c r="E72" s="2">
        <v>200644.875</v>
      </c>
      <c r="F72" s="2">
        <v>200575.5</v>
      </c>
      <c r="G72" s="2">
        <f t="shared" ref="G72:G107" si="2">F72-E72</f>
        <v>-69.375</v>
      </c>
      <c r="H72" s="3">
        <f t="shared" ref="H72:H107" si="3">G72/E72</f>
        <v>-3.4576013964971694E-4</v>
      </c>
    </row>
    <row r="73" spans="4:8">
      <c r="D73" s="1" t="s">
        <v>88</v>
      </c>
      <c r="E73" s="2">
        <v>175919.75</v>
      </c>
      <c r="F73" s="2">
        <v>181671.375</v>
      </c>
      <c r="G73" s="2">
        <f t="shared" si="2"/>
        <v>5751.625</v>
      </c>
      <c r="H73" s="3">
        <f t="shared" si="3"/>
        <v>3.269459512078661E-2</v>
      </c>
    </row>
    <row r="74" spans="4:8">
      <c r="D74" s="1" t="s">
        <v>90</v>
      </c>
      <c r="E74" s="2">
        <v>3168.75</v>
      </c>
      <c r="F74" s="2">
        <v>176308.5</v>
      </c>
      <c r="G74" s="2">
        <f t="shared" si="2"/>
        <v>173139.75</v>
      </c>
      <c r="H74" s="3">
        <f t="shared" si="3"/>
        <v>54.639763313609464</v>
      </c>
    </row>
    <row r="75" spans="4:8">
      <c r="D75" s="1" t="s">
        <v>89</v>
      </c>
      <c r="E75" s="2">
        <v>175039.65</v>
      </c>
      <c r="F75" s="2">
        <v>173465.95</v>
      </c>
      <c r="G75" s="2">
        <f t="shared" si="2"/>
        <v>-1573.6999999999825</v>
      </c>
      <c r="H75" s="3">
        <f t="shared" si="3"/>
        <v>-8.9905344303418261E-3</v>
      </c>
    </row>
    <row r="76" spans="4:8">
      <c r="D76" s="1" t="s">
        <v>91</v>
      </c>
      <c r="E76" s="2">
        <v>181171.125</v>
      </c>
      <c r="F76" s="2">
        <v>169512</v>
      </c>
      <c r="G76" s="2">
        <f t="shared" si="2"/>
        <v>-11659.125</v>
      </c>
      <c r="H76" s="3">
        <f t="shared" si="3"/>
        <v>-6.4354212074357875E-2</v>
      </c>
    </row>
    <row r="77" spans="4:8">
      <c r="D77" s="1" t="s">
        <v>94</v>
      </c>
      <c r="E77" s="2">
        <v>175598.25</v>
      </c>
      <c r="F77" s="2">
        <v>161881.5</v>
      </c>
      <c r="G77" s="2">
        <f t="shared" si="2"/>
        <v>-13716.75</v>
      </c>
      <c r="H77" s="3">
        <f t="shared" si="3"/>
        <v>-7.8114388953192865E-2</v>
      </c>
    </row>
    <row r="78" spans="4:8">
      <c r="D78" s="1" t="s">
        <v>95</v>
      </c>
      <c r="E78" s="2">
        <v>153461.25</v>
      </c>
      <c r="F78" s="2">
        <v>159048</v>
      </c>
      <c r="G78" s="2">
        <f t="shared" si="2"/>
        <v>5586.75</v>
      </c>
      <c r="H78" s="3">
        <f t="shared" si="3"/>
        <v>3.6404955648412875E-2</v>
      </c>
    </row>
    <row r="79" spans="4:8">
      <c r="D79" s="1" t="s">
        <v>97</v>
      </c>
      <c r="E79" s="2">
        <v>127747.5</v>
      </c>
      <c r="F79" s="2">
        <v>143256</v>
      </c>
      <c r="G79" s="2">
        <f t="shared" si="2"/>
        <v>15508.5</v>
      </c>
      <c r="H79" s="3">
        <f t="shared" si="3"/>
        <v>0.12139963600070451</v>
      </c>
    </row>
    <row r="80" spans="4:8">
      <c r="D80" s="1" t="s">
        <v>98</v>
      </c>
      <c r="E80" s="2">
        <v>92200.5</v>
      </c>
      <c r="F80" s="2">
        <v>142024.5</v>
      </c>
      <c r="G80" s="2">
        <f t="shared" si="2"/>
        <v>49824</v>
      </c>
      <c r="H80" s="3">
        <f t="shared" si="3"/>
        <v>0.5403875250134218</v>
      </c>
    </row>
    <row r="81" spans="4:8">
      <c r="D81" s="1" t="s">
        <v>99</v>
      </c>
      <c r="E81" s="2">
        <v>184415.25</v>
      </c>
      <c r="F81" s="2">
        <v>139227.75</v>
      </c>
      <c r="G81" s="2">
        <f t="shared" si="2"/>
        <v>-45187.5</v>
      </c>
      <c r="H81" s="3">
        <f t="shared" si="3"/>
        <v>-0.24503125419399968</v>
      </c>
    </row>
    <row r="82" spans="4:8">
      <c r="D82" s="1" t="s">
        <v>100</v>
      </c>
      <c r="E82" s="2">
        <v>141527.25</v>
      </c>
      <c r="F82" s="2">
        <v>136470</v>
      </c>
      <c r="G82" s="2">
        <f t="shared" si="2"/>
        <v>-5057.25</v>
      </c>
      <c r="H82" s="3">
        <f t="shared" si="3"/>
        <v>-3.5733401164793351E-2</v>
      </c>
    </row>
    <row r="83" spans="4:8">
      <c r="D83" s="1" t="s">
        <v>102</v>
      </c>
      <c r="E83" s="2">
        <v>120947.625</v>
      </c>
      <c r="F83" s="2">
        <v>133844.125</v>
      </c>
      <c r="G83" s="2">
        <f t="shared" si="2"/>
        <v>12896.5</v>
      </c>
      <c r="H83" s="3">
        <f t="shared" si="3"/>
        <v>0.10662879903594634</v>
      </c>
    </row>
    <row r="84" spans="4:8">
      <c r="D84" s="1" t="s">
        <v>42</v>
      </c>
      <c r="E84" s="2">
        <v>142977</v>
      </c>
      <c r="F84" s="2">
        <v>133454.625</v>
      </c>
      <c r="G84" s="2">
        <f t="shared" si="2"/>
        <v>-9522.375</v>
      </c>
      <c r="H84" s="3">
        <f t="shared" si="3"/>
        <v>-6.660074697328941E-2</v>
      </c>
    </row>
    <row r="85" spans="4:8">
      <c r="D85" s="1" t="s">
        <v>105</v>
      </c>
      <c r="E85" s="2">
        <v>111376.5</v>
      </c>
      <c r="F85" s="2">
        <v>118626.125</v>
      </c>
      <c r="G85" s="2">
        <f t="shared" si="2"/>
        <v>7249.625</v>
      </c>
      <c r="H85" s="3">
        <f t="shared" si="3"/>
        <v>6.5091154776815582E-2</v>
      </c>
    </row>
    <row r="86" spans="4:8">
      <c r="D86" s="1" t="s">
        <v>93</v>
      </c>
      <c r="E86" s="2">
        <v>123426</v>
      </c>
      <c r="F86" s="2">
        <v>117137.925</v>
      </c>
      <c r="G86" s="2">
        <f t="shared" si="2"/>
        <v>-6288.0749999999971</v>
      </c>
      <c r="H86" s="3">
        <f t="shared" si="3"/>
        <v>-5.0946113460697072E-2</v>
      </c>
    </row>
    <row r="87" spans="4:8">
      <c r="D87" s="1" t="s">
        <v>103</v>
      </c>
      <c r="E87" s="2">
        <v>107812.265</v>
      </c>
      <c r="F87" s="2">
        <v>115621.94500000001</v>
      </c>
      <c r="G87" s="2">
        <f t="shared" si="2"/>
        <v>7809.6800000000076</v>
      </c>
      <c r="H87" s="3">
        <f t="shared" si="3"/>
        <v>7.243776948754399E-2</v>
      </c>
    </row>
    <row r="88" spans="4:8">
      <c r="D88" s="1" t="s">
        <v>110</v>
      </c>
      <c r="E88" s="2">
        <v>120741.75</v>
      </c>
      <c r="F88" s="2">
        <v>111766.125</v>
      </c>
      <c r="G88" s="2">
        <f t="shared" si="2"/>
        <v>-8975.625</v>
      </c>
      <c r="H88" s="3">
        <f t="shared" si="3"/>
        <v>-7.4337377087875564E-2</v>
      </c>
    </row>
    <row r="89" spans="4:8">
      <c r="D89" s="1" t="s">
        <v>111</v>
      </c>
      <c r="E89" s="2">
        <v>70800.75</v>
      </c>
      <c r="F89" s="2">
        <v>109195.75</v>
      </c>
      <c r="G89" s="2">
        <f t="shared" si="2"/>
        <v>38395</v>
      </c>
      <c r="H89" s="3">
        <f t="shared" si="3"/>
        <v>0.54229651522053091</v>
      </c>
    </row>
    <row r="90" spans="4:8">
      <c r="D90" s="1" t="s">
        <v>112</v>
      </c>
      <c r="E90" s="2">
        <v>160117.875</v>
      </c>
      <c r="F90" s="2">
        <v>106488</v>
      </c>
      <c r="G90" s="2">
        <f t="shared" si="2"/>
        <v>-53629.875</v>
      </c>
      <c r="H90" s="3">
        <f t="shared" si="3"/>
        <v>-0.33493996219972316</v>
      </c>
    </row>
    <row r="91" spans="4:8">
      <c r="D91" s="1" t="s">
        <v>113</v>
      </c>
      <c r="E91" s="2">
        <v>91677.75</v>
      </c>
      <c r="F91" s="2">
        <v>92074.5</v>
      </c>
      <c r="G91" s="2">
        <f t="shared" si="2"/>
        <v>396.75</v>
      </c>
      <c r="H91" s="3">
        <f t="shared" si="3"/>
        <v>4.3276585649189691E-3</v>
      </c>
    </row>
    <row r="92" spans="4:8">
      <c r="D92" s="1" t="s">
        <v>114</v>
      </c>
      <c r="E92" s="2">
        <v>86159.125</v>
      </c>
      <c r="F92" s="2">
        <v>88151</v>
      </c>
      <c r="G92" s="2">
        <f t="shared" si="2"/>
        <v>1991.875</v>
      </c>
      <c r="H92" s="3">
        <f t="shared" si="3"/>
        <v>2.3118561150661639E-2</v>
      </c>
    </row>
    <row r="93" spans="4:8">
      <c r="D93" s="1" t="s">
        <v>115</v>
      </c>
      <c r="E93" s="2">
        <v>111503.625</v>
      </c>
      <c r="F93" s="2">
        <v>84492.375</v>
      </c>
      <c r="G93" s="2">
        <f t="shared" si="2"/>
        <v>-27011.25</v>
      </c>
      <c r="H93" s="3">
        <f t="shared" si="3"/>
        <v>-0.2422454875345981</v>
      </c>
    </row>
    <row r="94" spans="4:8">
      <c r="D94" s="1" t="s">
        <v>116</v>
      </c>
      <c r="E94" s="2">
        <v>19803</v>
      </c>
      <c r="F94" s="2">
        <v>83386.5</v>
      </c>
      <c r="G94" s="2">
        <f t="shared" si="2"/>
        <v>63583.5</v>
      </c>
      <c r="H94" s="3">
        <f t="shared" si="3"/>
        <v>3.2108013937282229</v>
      </c>
    </row>
    <row r="95" spans="4:8">
      <c r="D95" s="1" t="s">
        <v>117</v>
      </c>
      <c r="E95" s="2">
        <v>82668.75</v>
      </c>
      <c r="F95" s="2">
        <v>83306.25</v>
      </c>
      <c r="G95" s="2">
        <f t="shared" si="2"/>
        <v>637.5</v>
      </c>
      <c r="H95" s="3">
        <f t="shared" si="3"/>
        <v>7.711499206169199E-3</v>
      </c>
    </row>
    <row r="96" spans="4:8">
      <c r="D96" s="1" t="s">
        <v>118</v>
      </c>
      <c r="E96" s="2">
        <v>96693</v>
      </c>
      <c r="F96" s="2">
        <v>81995.25</v>
      </c>
      <c r="G96" s="2">
        <f t="shared" si="2"/>
        <v>-14697.75</v>
      </c>
      <c r="H96" s="3">
        <f t="shared" si="3"/>
        <v>-0.1520042815922559</v>
      </c>
    </row>
    <row r="97" spans="4:8">
      <c r="D97" s="1" t="s">
        <v>119</v>
      </c>
      <c r="E97" s="2">
        <v>70945.5</v>
      </c>
      <c r="F97" s="2">
        <v>78348.75</v>
      </c>
      <c r="G97" s="2">
        <f t="shared" si="2"/>
        <v>7403.25</v>
      </c>
      <c r="H97" s="3">
        <f t="shared" si="3"/>
        <v>0.10435122735057192</v>
      </c>
    </row>
    <row r="98" spans="4:8">
      <c r="D98" s="1" t="s">
        <v>120</v>
      </c>
      <c r="E98" s="2">
        <v>47401.5</v>
      </c>
      <c r="F98" s="2">
        <v>75398</v>
      </c>
      <c r="G98" s="2">
        <f t="shared" si="2"/>
        <v>27996.5</v>
      </c>
      <c r="H98" s="3">
        <f t="shared" si="3"/>
        <v>0.59062476925835683</v>
      </c>
    </row>
    <row r="99" spans="4:8">
      <c r="D99" s="1" t="s">
        <v>121</v>
      </c>
      <c r="E99" s="2">
        <v>69282</v>
      </c>
      <c r="F99" s="2">
        <v>66684</v>
      </c>
      <c r="G99" s="2">
        <f t="shared" si="2"/>
        <v>-2598</v>
      </c>
      <c r="H99" s="3">
        <f t="shared" si="3"/>
        <v>-3.749891746774054E-2</v>
      </c>
    </row>
    <row r="100" spans="4:8">
      <c r="D100" s="1" t="s">
        <v>122</v>
      </c>
      <c r="E100" s="2">
        <v>53831.235000000001</v>
      </c>
      <c r="F100" s="2">
        <v>66285.23</v>
      </c>
      <c r="G100" s="2">
        <f t="shared" si="2"/>
        <v>12453.994999999995</v>
      </c>
      <c r="H100" s="3">
        <f t="shared" si="3"/>
        <v>0.23135257810823021</v>
      </c>
    </row>
    <row r="101" spans="4:8">
      <c r="D101" s="1" t="s">
        <v>123</v>
      </c>
      <c r="E101" s="2">
        <v>41988</v>
      </c>
      <c r="F101" s="2">
        <v>62601</v>
      </c>
      <c r="G101" s="2">
        <f t="shared" si="2"/>
        <v>20613</v>
      </c>
      <c r="H101" s="3">
        <f t="shared" si="3"/>
        <v>0.49092597885110034</v>
      </c>
    </row>
    <row r="102" spans="4:8">
      <c r="D102" s="1" t="s">
        <v>124</v>
      </c>
      <c r="E102" s="2">
        <v>61197.85</v>
      </c>
      <c r="F102" s="2">
        <v>61315.25</v>
      </c>
      <c r="G102" s="2">
        <f t="shared" si="2"/>
        <v>117.40000000000146</v>
      </c>
      <c r="H102" s="3">
        <f t="shared" si="3"/>
        <v>1.9183680472435135E-3</v>
      </c>
    </row>
    <row r="103" spans="4:8">
      <c r="D103" s="1" t="s">
        <v>125</v>
      </c>
      <c r="E103" s="2">
        <v>38191.5</v>
      </c>
      <c r="F103" s="2">
        <v>60806.25</v>
      </c>
      <c r="G103" s="2">
        <f t="shared" si="2"/>
        <v>22614.75</v>
      </c>
      <c r="H103" s="3">
        <f t="shared" si="3"/>
        <v>0.59214092140921404</v>
      </c>
    </row>
    <row r="104" spans="4:8">
      <c r="D104" s="1" t="s">
        <v>69</v>
      </c>
      <c r="E104" s="2">
        <v>79062.5</v>
      </c>
      <c r="F104" s="2">
        <v>60641</v>
      </c>
      <c r="G104" s="2">
        <f t="shared" si="2"/>
        <v>-18421.5</v>
      </c>
      <c r="H104" s="3">
        <f t="shared" si="3"/>
        <v>-0.23299920948616601</v>
      </c>
    </row>
    <row r="105" spans="4:8">
      <c r="D105" s="1" t="s">
        <v>79</v>
      </c>
      <c r="E105" s="2">
        <v>60363.65</v>
      </c>
      <c r="F105" s="2">
        <v>59325.599999999999</v>
      </c>
      <c r="G105" s="2">
        <f t="shared" si="2"/>
        <v>-1038.0500000000029</v>
      </c>
      <c r="H105" s="3">
        <f t="shared" si="3"/>
        <v>-1.7196607561007375E-2</v>
      </c>
    </row>
    <row r="106" spans="4:8">
      <c r="D106" s="1" t="s">
        <v>126</v>
      </c>
      <c r="E106" s="2">
        <v>37257</v>
      </c>
      <c r="F106" s="2">
        <v>59324.625</v>
      </c>
      <c r="G106" s="2">
        <f t="shared" si="2"/>
        <v>22067.625</v>
      </c>
      <c r="H106" s="3">
        <f t="shared" si="3"/>
        <v>0.59230815685642968</v>
      </c>
    </row>
    <row r="107" spans="4:8">
      <c r="D107" s="1" t="s">
        <v>127</v>
      </c>
      <c r="E107" s="2">
        <v>38673.875</v>
      </c>
      <c r="F107" s="2">
        <v>59157.875</v>
      </c>
      <c r="G107" s="2">
        <f t="shared" si="2"/>
        <v>20484</v>
      </c>
      <c r="H107" s="3">
        <f t="shared" si="3"/>
        <v>0.52965988021629584</v>
      </c>
    </row>
    <row r="108" spans="4:8">
      <c r="D108" s="1" t="s">
        <v>107</v>
      </c>
      <c r="E108" s="2">
        <f>E109-SUM(E7:E107)</f>
        <v>1837485.898999989</v>
      </c>
      <c r="F108" s="2">
        <f>F109-SUM(F7:F107)</f>
        <v>1815561.0370000079</v>
      </c>
      <c r="G108" s="2">
        <f t="shared" ref="G108" si="4">F108-E108</f>
        <v>-21924.861999981105</v>
      </c>
      <c r="H108" s="3">
        <f t="shared" ref="H108" si="5">G108/E108</f>
        <v>-1.1931989253312488E-2</v>
      </c>
    </row>
    <row r="109" spans="4:8">
      <c r="D109" s="4" t="s">
        <v>108</v>
      </c>
      <c r="E109" s="5">
        <v>66407441.775999986</v>
      </c>
      <c r="F109" s="5">
        <v>65746619.377000004</v>
      </c>
      <c r="G109" s="6">
        <f t="shared" ref="G109" si="6">F109-E109</f>
        <v>-660822.39899998158</v>
      </c>
      <c r="H109" s="7">
        <f t="shared" ref="H109" si="7">G109/E109</f>
        <v>-9.9510293022431473E-3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4:H108"/>
  <sheetViews>
    <sheetView workbookViewId="0"/>
  </sheetViews>
  <sheetFormatPr defaultColWidth="11.42578125" defaultRowHeight="12.75"/>
  <cols>
    <col min="4" max="4" width="34.28515625" bestFit="1" customWidth="1"/>
  </cols>
  <sheetData>
    <row r="4" spans="4:8">
      <c r="D4" s="13" t="s">
        <v>128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8</v>
      </c>
      <c r="E7" s="2">
        <v>3702344.2399999998</v>
      </c>
      <c r="F7" s="2">
        <v>3511419.33</v>
      </c>
      <c r="G7" s="2">
        <f>F7-E7</f>
        <v>-190924.90999999968</v>
      </c>
      <c r="H7" s="3">
        <f>G7/E7</f>
        <v>-5.1568654242696702E-2</v>
      </c>
    </row>
    <row r="8" spans="4:8">
      <c r="D8" s="1" t="s">
        <v>19</v>
      </c>
      <c r="E8" s="2">
        <v>1633316.4000000001</v>
      </c>
      <c r="F8" s="2">
        <v>1618416.6500000001</v>
      </c>
      <c r="G8" s="2">
        <f t="shared" ref="G8:G71" si="0">F8-E8</f>
        <v>-14899.75</v>
      </c>
      <c r="H8" s="3">
        <f t="shared" ref="H8:H71" si="1">G8/E8</f>
        <v>-9.1223904933545024E-3</v>
      </c>
    </row>
    <row r="9" spans="4:8">
      <c r="D9" s="1" t="s">
        <v>17</v>
      </c>
      <c r="E9" s="2">
        <v>1016788.6400000002</v>
      </c>
      <c r="F9" s="2">
        <v>1008698.0500000002</v>
      </c>
      <c r="G9" s="2">
        <f t="shared" si="0"/>
        <v>-8090.5900000000838</v>
      </c>
      <c r="H9" s="3">
        <f t="shared" si="1"/>
        <v>-7.9570027454280781E-3</v>
      </c>
    </row>
    <row r="10" spans="4:8">
      <c r="D10" s="1" t="s">
        <v>9</v>
      </c>
      <c r="E10" s="2">
        <v>847074.35</v>
      </c>
      <c r="F10" s="2">
        <v>835447.89999999991</v>
      </c>
      <c r="G10" s="2">
        <f t="shared" si="0"/>
        <v>-11626.45000000007</v>
      </c>
      <c r="H10" s="3">
        <f t="shared" si="1"/>
        <v>-1.3725418553873187E-2</v>
      </c>
    </row>
    <row r="11" spans="4:8">
      <c r="D11" s="1" t="s">
        <v>25</v>
      </c>
      <c r="E11" s="2">
        <v>545810.32999999996</v>
      </c>
      <c r="F11" s="2">
        <v>613353.77</v>
      </c>
      <c r="G11" s="2">
        <f t="shared" si="0"/>
        <v>67543.440000000061</v>
      </c>
      <c r="H11" s="3">
        <f t="shared" si="1"/>
        <v>0.12374892208434396</v>
      </c>
    </row>
    <row r="12" spans="4:8">
      <c r="D12" s="1" t="s">
        <v>61</v>
      </c>
      <c r="E12" s="2">
        <v>329089.3</v>
      </c>
      <c r="F12" s="2">
        <v>344704.64999999997</v>
      </c>
      <c r="G12" s="2">
        <f t="shared" si="0"/>
        <v>15615.349999999977</v>
      </c>
      <c r="H12" s="3">
        <f t="shared" si="1"/>
        <v>4.7450190571373722E-2</v>
      </c>
    </row>
    <row r="13" spans="4:8">
      <c r="D13" s="1" t="s">
        <v>42</v>
      </c>
      <c r="E13" s="2">
        <v>324451.32000000007</v>
      </c>
      <c r="F13" s="2">
        <v>325672.80000000005</v>
      </c>
      <c r="G13" s="2">
        <f t="shared" si="0"/>
        <v>1221.4799999999814</v>
      </c>
      <c r="H13" s="3">
        <f t="shared" si="1"/>
        <v>3.7647558345578042E-3</v>
      </c>
    </row>
    <row r="14" spans="4:8">
      <c r="D14" s="1" t="s">
        <v>60</v>
      </c>
      <c r="E14" s="2">
        <v>327501.90000000002</v>
      </c>
      <c r="F14" s="2">
        <v>311709.09999999998</v>
      </c>
      <c r="G14" s="2">
        <f t="shared" si="0"/>
        <v>-15792.800000000047</v>
      </c>
      <c r="H14" s="3">
        <f t="shared" si="1"/>
        <v>-4.8222010315054797E-2</v>
      </c>
    </row>
    <row r="15" spans="4:8">
      <c r="D15" s="1" t="s">
        <v>74</v>
      </c>
      <c r="E15" s="2">
        <v>269197.7</v>
      </c>
      <c r="F15" s="2">
        <v>285639.8</v>
      </c>
      <c r="G15" s="2">
        <f t="shared" si="0"/>
        <v>16442.099999999977</v>
      </c>
      <c r="H15" s="3">
        <f t="shared" si="1"/>
        <v>6.1078159285907631E-2</v>
      </c>
    </row>
    <row r="16" spans="4:8">
      <c r="D16" s="1" t="s">
        <v>75</v>
      </c>
      <c r="E16" s="2">
        <v>307053.2</v>
      </c>
      <c r="F16" s="2">
        <v>283480</v>
      </c>
      <c r="G16" s="2">
        <f t="shared" si="0"/>
        <v>-23573.200000000012</v>
      </c>
      <c r="H16" s="3">
        <f t="shared" si="1"/>
        <v>-7.6772363877008976E-2</v>
      </c>
    </row>
    <row r="17" spans="4:8">
      <c r="D17" s="1" t="s">
        <v>69</v>
      </c>
      <c r="E17" s="2">
        <v>217912.22999999998</v>
      </c>
      <c r="F17" s="2">
        <v>213845.57</v>
      </c>
      <c r="G17" s="2">
        <f t="shared" si="0"/>
        <v>-4066.6599999999744</v>
      </c>
      <c r="H17" s="3">
        <f t="shared" si="1"/>
        <v>-1.8661917231538473E-2</v>
      </c>
    </row>
    <row r="18" spans="4:8">
      <c r="D18" s="1" t="s">
        <v>84</v>
      </c>
      <c r="E18" s="2">
        <v>209209.65</v>
      </c>
      <c r="F18" s="2">
        <v>189990.40000000002</v>
      </c>
      <c r="G18" s="2">
        <f t="shared" si="0"/>
        <v>-19219.249999999971</v>
      </c>
      <c r="H18" s="3">
        <f t="shared" si="1"/>
        <v>-9.1865982281409922E-2</v>
      </c>
    </row>
    <row r="19" spans="4:8">
      <c r="D19" s="1" t="s">
        <v>78</v>
      </c>
      <c r="E19" s="2">
        <v>162288.59999999998</v>
      </c>
      <c r="F19" s="2">
        <v>179504.55000000005</v>
      </c>
      <c r="G19" s="2">
        <f t="shared" si="0"/>
        <v>17215.95000000007</v>
      </c>
      <c r="H19" s="3">
        <f t="shared" si="1"/>
        <v>0.10608231262084997</v>
      </c>
    </row>
    <row r="20" spans="4:8">
      <c r="D20" s="1" t="s">
        <v>47</v>
      </c>
      <c r="E20" s="2">
        <v>128927.40000000001</v>
      </c>
      <c r="F20" s="2">
        <v>123370.40000000001</v>
      </c>
      <c r="G20" s="2">
        <f t="shared" si="0"/>
        <v>-5557</v>
      </c>
      <c r="H20" s="3">
        <f t="shared" si="1"/>
        <v>-4.3101776658801771E-2</v>
      </c>
    </row>
    <row r="21" spans="4:8">
      <c r="D21" s="1" t="s">
        <v>104</v>
      </c>
      <c r="E21" s="2">
        <v>77525.649999999994</v>
      </c>
      <c r="F21" s="2">
        <v>113603.55</v>
      </c>
      <c r="G21" s="2">
        <f t="shared" si="0"/>
        <v>36077.900000000009</v>
      </c>
      <c r="H21" s="3">
        <f t="shared" si="1"/>
        <v>0.46536726876846579</v>
      </c>
    </row>
    <row r="22" spans="4:8">
      <c r="D22" s="1" t="s">
        <v>129</v>
      </c>
      <c r="E22" s="2">
        <v>77924.7</v>
      </c>
      <c r="F22" s="2">
        <v>101680.2</v>
      </c>
      <c r="G22" s="2">
        <f t="shared" si="0"/>
        <v>23755.5</v>
      </c>
      <c r="H22" s="3">
        <f t="shared" si="1"/>
        <v>0.30485199173047828</v>
      </c>
    </row>
    <row r="23" spans="4:8">
      <c r="D23" s="1" t="s">
        <v>130</v>
      </c>
      <c r="E23" s="2">
        <v>95548.599999999991</v>
      </c>
      <c r="F23" s="2">
        <v>100124.69999999998</v>
      </c>
      <c r="G23" s="2">
        <f t="shared" si="0"/>
        <v>4576.0999999999913</v>
      </c>
      <c r="H23" s="3">
        <f t="shared" si="1"/>
        <v>4.7892904762602398E-2</v>
      </c>
    </row>
    <row r="24" spans="4:8">
      <c r="D24" s="1" t="s">
        <v>106</v>
      </c>
      <c r="E24" s="2">
        <v>97844.05</v>
      </c>
      <c r="F24" s="2">
        <v>96431.45</v>
      </c>
      <c r="G24" s="2">
        <f t="shared" si="0"/>
        <v>-1412.6000000000058</v>
      </c>
      <c r="H24" s="3">
        <f t="shared" si="1"/>
        <v>-1.4437260109327095E-2</v>
      </c>
    </row>
    <row r="25" spans="4:8">
      <c r="D25" s="1" t="s">
        <v>35</v>
      </c>
      <c r="E25" s="2">
        <v>63414.3</v>
      </c>
      <c r="F25" s="2">
        <v>64767.199999999997</v>
      </c>
      <c r="G25" s="2">
        <f t="shared" si="0"/>
        <v>1352.8999999999942</v>
      </c>
      <c r="H25" s="3">
        <f t="shared" si="1"/>
        <v>2.1334304723067101E-2</v>
      </c>
    </row>
    <row r="26" spans="4:8">
      <c r="D26" s="1" t="s">
        <v>18</v>
      </c>
      <c r="E26" s="2">
        <v>56158.390000000014</v>
      </c>
      <c r="F26" s="2">
        <v>56430.77</v>
      </c>
      <c r="G26" s="2">
        <f t="shared" si="0"/>
        <v>272.37999999998283</v>
      </c>
      <c r="H26" s="3">
        <f t="shared" si="1"/>
        <v>4.8502102713411611E-3</v>
      </c>
    </row>
    <row r="27" spans="4:8">
      <c r="D27" s="1" t="s">
        <v>131</v>
      </c>
      <c r="E27" s="2">
        <v>45370.049999999996</v>
      </c>
      <c r="F27" s="2">
        <v>55625.2</v>
      </c>
      <c r="G27" s="2">
        <f t="shared" si="0"/>
        <v>10255.150000000001</v>
      </c>
      <c r="H27" s="3">
        <f t="shared" si="1"/>
        <v>0.22603347362411993</v>
      </c>
    </row>
    <row r="28" spans="4:8">
      <c r="D28" s="1" t="s">
        <v>70</v>
      </c>
      <c r="E28" s="2">
        <v>48626.600000000006</v>
      </c>
      <c r="F28" s="2">
        <v>51739.1</v>
      </c>
      <c r="G28" s="2">
        <f t="shared" si="0"/>
        <v>3112.4999999999927</v>
      </c>
      <c r="H28" s="3">
        <f t="shared" si="1"/>
        <v>6.4008176594703148E-2</v>
      </c>
    </row>
    <row r="29" spans="4:8">
      <c r="D29" s="1" t="s">
        <v>132</v>
      </c>
      <c r="E29" s="2">
        <v>53156.9</v>
      </c>
      <c r="F29" s="2">
        <v>49959.4</v>
      </c>
      <c r="G29" s="2">
        <f t="shared" si="0"/>
        <v>-3197.5</v>
      </c>
      <c r="H29" s="3">
        <f t="shared" si="1"/>
        <v>-6.0152115717808978E-2</v>
      </c>
    </row>
    <row r="30" spans="4:8">
      <c r="D30" s="1" t="s">
        <v>93</v>
      </c>
      <c r="E30" s="2">
        <v>51883.399999999994</v>
      </c>
      <c r="F30" s="2">
        <v>49476.5</v>
      </c>
      <c r="G30" s="2">
        <f t="shared" si="0"/>
        <v>-2406.8999999999942</v>
      </c>
      <c r="H30" s="3">
        <f t="shared" si="1"/>
        <v>-4.6390560371910756E-2</v>
      </c>
    </row>
    <row r="31" spans="4:8">
      <c r="D31" s="1" t="s">
        <v>133</v>
      </c>
      <c r="E31" s="2">
        <v>47179.4</v>
      </c>
      <c r="F31" s="2">
        <v>47102.82</v>
      </c>
      <c r="G31" s="2">
        <f t="shared" si="0"/>
        <v>-76.580000000001746</v>
      </c>
      <c r="H31" s="3">
        <f t="shared" si="1"/>
        <v>-1.6231660428068552E-3</v>
      </c>
    </row>
    <row r="32" spans="4:8">
      <c r="D32" s="1" t="s">
        <v>134</v>
      </c>
      <c r="E32" s="2">
        <v>41787.599999999999</v>
      </c>
      <c r="F32" s="2">
        <v>45077.799999999996</v>
      </c>
      <c r="G32" s="2">
        <f t="shared" si="0"/>
        <v>3290.1999999999971</v>
      </c>
      <c r="H32" s="3">
        <f t="shared" si="1"/>
        <v>7.8736275833022173E-2</v>
      </c>
    </row>
    <row r="33" spans="4:8">
      <c r="D33" s="1" t="s">
        <v>135</v>
      </c>
      <c r="E33" s="2">
        <v>49497</v>
      </c>
      <c r="F33" s="2">
        <v>41806.9</v>
      </c>
      <c r="G33" s="2">
        <f t="shared" si="0"/>
        <v>-7690.0999999999985</v>
      </c>
      <c r="H33" s="3">
        <f t="shared" si="1"/>
        <v>-0.15536497161444124</v>
      </c>
    </row>
    <row r="34" spans="4:8">
      <c r="D34" s="1" t="s">
        <v>136</v>
      </c>
      <c r="E34" s="2">
        <v>45783.630000000005</v>
      </c>
      <c r="F34" s="2">
        <v>39385.910000000003</v>
      </c>
      <c r="G34" s="2">
        <f t="shared" si="0"/>
        <v>-6397.7200000000012</v>
      </c>
      <c r="H34" s="3">
        <f t="shared" si="1"/>
        <v>-0.13973815531883341</v>
      </c>
    </row>
    <row r="35" spans="4:8">
      <c r="D35" s="1" t="s">
        <v>137</v>
      </c>
      <c r="E35" s="2">
        <v>42359.450000000004</v>
      </c>
      <c r="F35" s="2">
        <v>38625.65</v>
      </c>
      <c r="G35" s="2">
        <f t="shared" si="0"/>
        <v>-3733.8000000000029</v>
      </c>
      <c r="H35" s="3">
        <f t="shared" si="1"/>
        <v>-8.8145620398754052E-2</v>
      </c>
    </row>
    <row r="36" spans="4:8">
      <c r="D36" s="1" t="s">
        <v>138</v>
      </c>
      <c r="E36" s="2">
        <v>29263.149999999998</v>
      </c>
      <c r="F36" s="2">
        <v>36314.100000000006</v>
      </c>
      <c r="G36" s="2">
        <f t="shared" si="0"/>
        <v>7050.950000000008</v>
      </c>
      <c r="H36" s="3">
        <f t="shared" si="1"/>
        <v>0.2409497952202688</v>
      </c>
    </row>
    <row r="37" spans="4:8">
      <c r="D37" s="1" t="s">
        <v>37</v>
      </c>
      <c r="E37" s="2">
        <v>37296.400000000001</v>
      </c>
      <c r="F37" s="2">
        <v>32982.799999999996</v>
      </c>
      <c r="G37" s="2">
        <f t="shared" si="0"/>
        <v>-4313.6000000000058</v>
      </c>
      <c r="H37" s="3">
        <f t="shared" si="1"/>
        <v>-0.11565727523299851</v>
      </c>
    </row>
    <row r="38" spans="4:8">
      <c r="D38" s="1" t="s">
        <v>139</v>
      </c>
      <c r="E38" s="2">
        <v>30672.400000000001</v>
      </c>
      <c r="F38" s="2">
        <v>32086.899999999998</v>
      </c>
      <c r="G38" s="2">
        <f t="shared" si="0"/>
        <v>1414.4999999999964</v>
      </c>
      <c r="H38" s="3">
        <f t="shared" si="1"/>
        <v>4.611637824232849E-2</v>
      </c>
    </row>
    <row r="39" spans="4:8">
      <c r="D39" s="1" t="s">
        <v>140</v>
      </c>
      <c r="E39" s="2">
        <v>29720.02</v>
      </c>
      <c r="F39" s="2">
        <v>28374.5</v>
      </c>
      <c r="G39" s="2">
        <f t="shared" si="0"/>
        <v>-1345.5200000000004</v>
      </c>
      <c r="H39" s="3">
        <f t="shared" si="1"/>
        <v>-4.5273186222620325E-2</v>
      </c>
    </row>
    <row r="40" spans="4:8">
      <c r="D40" s="1" t="s">
        <v>76</v>
      </c>
      <c r="E40" s="2">
        <v>25557.850000000002</v>
      </c>
      <c r="F40" s="2">
        <v>27203.924999999996</v>
      </c>
      <c r="G40" s="2">
        <f t="shared" si="0"/>
        <v>1646.0749999999935</v>
      </c>
      <c r="H40" s="3">
        <f t="shared" si="1"/>
        <v>6.4405847909741756E-2</v>
      </c>
    </row>
    <row r="41" spans="4:8">
      <c r="D41" s="1" t="s">
        <v>141</v>
      </c>
      <c r="E41" s="2">
        <v>25756.5</v>
      </c>
      <c r="F41" s="2">
        <v>23878.5</v>
      </c>
      <c r="G41" s="2">
        <f t="shared" si="0"/>
        <v>-1878</v>
      </c>
      <c r="H41" s="3">
        <f t="shared" si="1"/>
        <v>-7.2913633451750046E-2</v>
      </c>
    </row>
    <row r="42" spans="4:8">
      <c r="D42" s="1" t="s">
        <v>11</v>
      </c>
      <c r="E42" s="2">
        <v>20334.600000000002</v>
      </c>
      <c r="F42" s="2">
        <v>20637.900000000001</v>
      </c>
      <c r="G42" s="2">
        <f t="shared" si="0"/>
        <v>303.29999999999927</v>
      </c>
      <c r="H42" s="3">
        <f t="shared" si="1"/>
        <v>1.4915464282552852E-2</v>
      </c>
    </row>
    <row r="43" spans="4:8">
      <c r="D43" s="1" t="s">
        <v>33</v>
      </c>
      <c r="E43" s="2">
        <v>14784.25</v>
      </c>
      <c r="F43" s="2">
        <v>13795.5</v>
      </c>
      <c r="G43" s="2">
        <f t="shared" si="0"/>
        <v>-988.75</v>
      </c>
      <c r="H43" s="3">
        <f t="shared" si="1"/>
        <v>-6.6878603919711857E-2</v>
      </c>
    </row>
    <row r="44" spans="4:8">
      <c r="D44" s="1" t="s">
        <v>142</v>
      </c>
      <c r="E44" s="2">
        <v>14377.300000000001</v>
      </c>
      <c r="F44" s="2">
        <v>13033.55</v>
      </c>
      <c r="G44" s="2">
        <f t="shared" si="0"/>
        <v>-1343.7500000000018</v>
      </c>
      <c r="H44" s="3">
        <f t="shared" si="1"/>
        <v>-9.3463306740486862E-2</v>
      </c>
    </row>
    <row r="45" spans="4:8">
      <c r="D45" s="1" t="s">
        <v>143</v>
      </c>
      <c r="E45" s="2">
        <v>4350</v>
      </c>
      <c r="F45" s="2">
        <v>9529.5</v>
      </c>
      <c r="G45" s="2">
        <f t="shared" si="0"/>
        <v>5179.5</v>
      </c>
      <c r="H45" s="3">
        <f t="shared" si="1"/>
        <v>1.1906896551724138</v>
      </c>
    </row>
    <row r="46" spans="4:8">
      <c r="D46" s="1" t="s">
        <v>144</v>
      </c>
      <c r="E46" s="2">
        <v>1001.5</v>
      </c>
      <c r="F46" s="2">
        <v>9444.5</v>
      </c>
      <c r="G46" s="2">
        <f t="shared" si="0"/>
        <v>8443</v>
      </c>
      <c r="H46" s="3">
        <f t="shared" si="1"/>
        <v>8.4303544682975531</v>
      </c>
    </row>
    <row r="47" spans="4:8">
      <c r="D47" s="1" t="s">
        <v>145</v>
      </c>
      <c r="E47" s="2">
        <v>6433.8</v>
      </c>
      <c r="F47" s="2">
        <v>8513.2000000000007</v>
      </c>
      <c r="G47" s="2">
        <f t="shared" si="0"/>
        <v>2079.4000000000005</v>
      </c>
      <c r="H47" s="3">
        <f t="shared" si="1"/>
        <v>0.32319935341477829</v>
      </c>
    </row>
    <row r="48" spans="4:8">
      <c r="D48" s="1" t="s">
        <v>27</v>
      </c>
      <c r="E48" s="2">
        <v>7750.6399999999994</v>
      </c>
      <c r="F48" s="2">
        <v>8400.7999999999993</v>
      </c>
      <c r="G48" s="2">
        <f t="shared" si="0"/>
        <v>650.15999999999985</v>
      </c>
      <c r="H48" s="3">
        <f t="shared" si="1"/>
        <v>8.3884685651765517E-2</v>
      </c>
    </row>
    <row r="49" spans="4:8">
      <c r="D49" s="1" t="s">
        <v>58</v>
      </c>
      <c r="E49" s="2">
        <v>12610.75</v>
      </c>
      <c r="F49" s="2">
        <v>8340.6</v>
      </c>
      <c r="G49" s="2">
        <f t="shared" si="0"/>
        <v>-4270.1499999999996</v>
      </c>
      <c r="H49" s="3">
        <f t="shared" si="1"/>
        <v>-0.33861189857859364</v>
      </c>
    </row>
    <row r="50" spans="4:8">
      <c r="D50" s="1" t="s">
        <v>34</v>
      </c>
      <c r="E50" s="2">
        <v>9328</v>
      </c>
      <c r="F50" s="2">
        <v>8292.7999999999993</v>
      </c>
      <c r="G50" s="2">
        <f t="shared" si="0"/>
        <v>-1035.2000000000007</v>
      </c>
      <c r="H50" s="3">
        <f t="shared" si="1"/>
        <v>-0.11097770154373936</v>
      </c>
    </row>
    <row r="51" spans="4:8">
      <c r="D51" s="1" t="s">
        <v>146</v>
      </c>
      <c r="E51" s="2">
        <v>7576.9000000000005</v>
      </c>
      <c r="F51" s="2">
        <v>8093.0999999999995</v>
      </c>
      <c r="G51" s="2">
        <f t="shared" si="0"/>
        <v>516.19999999999891</v>
      </c>
      <c r="H51" s="3">
        <f t="shared" si="1"/>
        <v>6.812812627855705E-2</v>
      </c>
    </row>
    <row r="52" spans="4:8">
      <c r="D52" s="1" t="s">
        <v>147</v>
      </c>
      <c r="E52" s="2">
        <v>10504.6</v>
      </c>
      <c r="F52" s="2">
        <v>7824.2</v>
      </c>
      <c r="G52" s="2">
        <f t="shared" si="0"/>
        <v>-2680.4000000000005</v>
      </c>
      <c r="H52" s="3">
        <f t="shared" si="1"/>
        <v>-0.25516440416579406</v>
      </c>
    </row>
    <row r="53" spans="4:8">
      <c r="D53" s="1" t="s">
        <v>148</v>
      </c>
      <c r="E53" s="2">
        <v>6648.6</v>
      </c>
      <c r="F53" s="2">
        <v>7287.7</v>
      </c>
      <c r="G53" s="2">
        <f t="shared" si="0"/>
        <v>639.09999999999945</v>
      </c>
      <c r="H53" s="3">
        <f t="shared" si="1"/>
        <v>9.6125500105285241E-2</v>
      </c>
    </row>
    <row r="54" spans="4:8">
      <c r="D54" s="1" t="s">
        <v>149</v>
      </c>
      <c r="E54" s="2">
        <v>5034.5</v>
      </c>
      <c r="F54" s="2">
        <v>7252.5</v>
      </c>
      <c r="G54" s="2">
        <f t="shared" si="0"/>
        <v>2218</v>
      </c>
      <c r="H54" s="3">
        <f t="shared" si="1"/>
        <v>0.4405601350680306</v>
      </c>
    </row>
    <row r="55" spans="4:8">
      <c r="D55" s="1" t="s">
        <v>150</v>
      </c>
      <c r="E55" s="2">
        <v>6956.7000000000007</v>
      </c>
      <c r="F55" s="2">
        <v>6975.1500000000005</v>
      </c>
      <c r="G55" s="2">
        <f t="shared" si="0"/>
        <v>18.449999999999818</v>
      </c>
      <c r="H55" s="3">
        <f t="shared" si="1"/>
        <v>2.6521195394367757E-3</v>
      </c>
    </row>
    <row r="56" spans="4:8">
      <c r="D56" s="1" t="s">
        <v>151</v>
      </c>
      <c r="E56" s="2">
        <v>4325.5</v>
      </c>
      <c r="F56" s="2">
        <v>6534</v>
      </c>
      <c r="G56" s="2">
        <f t="shared" si="0"/>
        <v>2208.5</v>
      </c>
      <c r="H56" s="3">
        <f t="shared" si="1"/>
        <v>0.51057681192925675</v>
      </c>
    </row>
    <row r="57" spans="4:8">
      <c r="D57" s="1" t="s">
        <v>111</v>
      </c>
      <c r="E57" s="2">
        <v>6915.3</v>
      </c>
      <c r="F57" s="2">
        <v>6319.5</v>
      </c>
      <c r="G57" s="2">
        <f t="shared" si="0"/>
        <v>-595.80000000000018</v>
      </c>
      <c r="H57" s="3">
        <f t="shared" si="1"/>
        <v>-8.6156782785996297E-2</v>
      </c>
    </row>
    <row r="58" spans="4:8">
      <c r="D58" s="1" t="s">
        <v>152</v>
      </c>
      <c r="E58" s="2">
        <v>5823.85</v>
      </c>
      <c r="F58" s="2">
        <v>5791.3600000000006</v>
      </c>
      <c r="G58" s="2">
        <f t="shared" si="0"/>
        <v>-32.489999999999782</v>
      </c>
      <c r="H58" s="3">
        <f t="shared" si="1"/>
        <v>-5.5787837942254314E-3</v>
      </c>
    </row>
    <row r="59" spans="4:8">
      <c r="D59" s="1" t="s">
        <v>153</v>
      </c>
      <c r="E59" s="2">
        <v>6860.7000000000007</v>
      </c>
      <c r="F59" s="2">
        <v>5435.5</v>
      </c>
      <c r="G59" s="2">
        <f t="shared" si="0"/>
        <v>-1425.2000000000007</v>
      </c>
      <c r="H59" s="3">
        <f t="shared" si="1"/>
        <v>-0.20773390470360176</v>
      </c>
    </row>
    <row r="60" spans="4:8">
      <c r="D60" s="1" t="s">
        <v>154</v>
      </c>
      <c r="E60" s="2"/>
      <c r="F60" s="2">
        <v>4681.5</v>
      </c>
      <c r="G60" s="2">
        <f t="shared" si="0"/>
        <v>4681.5</v>
      </c>
      <c r="H60" s="3"/>
    </row>
    <row r="61" spans="4:8">
      <c r="D61" s="1" t="s">
        <v>65</v>
      </c>
      <c r="E61" s="2">
        <v>522.09999999999991</v>
      </c>
      <c r="F61" s="2">
        <v>4272.25</v>
      </c>
      <c r="G61" s="2">
        <f t="shared" si="0"/>
        <v>3750.15</v>
      </c>
      <c r="H61" s="3">
        <f t="shared" si="1"/>
        <v>7.182819383259913</v>
      </c>
    </row>
    <row r="62" spans="4:8">
      <c r="D62" s="1" t="s">
        <v>68</v>
      </c>
      <c r="E62" s="2">
        <v>3815.6</v>
      </c>
      <c r="F62" s="2">
        <v>4185.2</v>
      </c>
      <c r="G62" s="2">
        <f t="shared" si="0"/>
        <v>369.59999999999991</v>
      </c>
      <c r="H62" s="3">
        <f t="shared" si="1"/>
        <v>9.6865499528252422E-2</v>
      </c>
    </row>
    <row r="63" spans="4:8">
      <c r="D63" s="1" t="s">
        <v>155</v>
      </c>
      <c r="E63" s="2">
        <v>804.7</v>
      </c>
      <c r="F63" s="2">
        <v>3690.5</v>
      </c>
      <c r="G63" s="2">
        <f t="shared" si="0"/>
        <v>2885.8</v>
      </c>
      <c r="H63" s="3">
        <f t="shared" si="1"/>
        <v>3.5861811855349819</v>
      </c>
    </row>
    <row r="64" spans="4:8">
      <c r="D64" s="1" t="s">
        <v>156</v>
      </c>
      <c r="E64" s="2">
        <v>2944</v>
      </c>
      <c r="F64" s="2">
        <v>3167.1</v>
      </c>
      <c r="G64" s="2">
        <f t="shared" si="0"/>
        <v>223.09999999999991</v>
      </c>
      <c r="H64" s="3">
        <f t="shared" si="1"/>
        <v>7.5781249999999967E-2</v>
      </c>
    </row>
    <row r="65" spans="4:8">
      <c r="D65" s="1" t="s">
        <v>157</v>
      </c>
      <c r="E65" s="2">
        <v>2889</v>
      </c>
      <c r="F65" s="2">
        <v>2961.5</v>
      </c>
      <c r="G65" s="2">
        <f t="shared" si="0"/>
        <v>72.5</v>
      </c>
      <c r="H65" s="3">
        <f t="shared" si="1"/>
        <v>2.5095188646590515E-2</v>
      </c>
    </row>
    <row r="66" spans="4:8">
      <c r="D66" s="1" t="s">
        <v>20</v>
      </c>
      <c r="E66" s="2">
        <v>2377.1999999999998</v>
      </c>
      <c r="F66" s="2">
        <v>2812.6</v>
      </c>
      <c r="G66" s="2">
        <f t="shared" si="0"/>
        <v>435.40000000000009</v>
      </c>
      <c r="H66" s="3">
        <f t="shared" si="1"/>
        <v>0.1831566548881037</v>
      </c>
    </row>
    <row r="67" spans="4:8">
      <c r="D67" s="1" t="s">
        <v>85</v>
      </c>
      <c r="E67" s="2">
        <v>3658.9500000000003</v>
      </c>
      <c r="F67" s="2">
        <v>2654.65</v>
      </c>
      <c r="G67" s="2">
        <f t="shared" si="0"/>
        <v>-1004.3000000000002</v>
      </c>
      <c r="H67" s="3">
        <f t="shared" si="1"/>
        <v>-0.27447765069213848</v>
      </c>
    </row>
    <row r="68" spans="4:8">
      <c r="D68" s="1" t="s">
        <v>10</v>
      </c>
      <c r="E68" s="2">
        <v>2385.0000000000005</v>
      </c>
      <c r="F68" s="2">
        <v>2525.3999999999996</v>
      </c>
      <c r="G68" s="2">
        <f t="shared" si="0"/>
        <v>140.39999999999918</v>
      </c>
      <c r="H68" s="3">
        <f t="shared" si="1"/>
        <v>5.886792452830153E-2</v>
      </c>
    </row>
    <row r="69" spans="4:8">
      <c r="D69" s="1" t="s">
        <v>55</v>
      </c>
      <c r="E69" s="2">
        <v>2912.8</v>
      </c>
      <c r="F69" s="2">
        <v>2361.9</v>
      </c>
      <c r="G69" s="2">
        <f t="shared" si="0"/>
        <v>-550.90000000000009</v>
      </c>
      <c r="H69" s="3">
        <f t="shared" si="1"/>
        <v>-0.18913073331502336</v>
      </c>
    </row>
    <row r="70" spans="4:8">
      <c r="D70" s="1" t="s">
        <v>158</v>
      </c>
      <c r="E70" s="2">
        <v>2654.7</v>
      </c>
      <c r="F70" s="2">
        <v>2148.5</v>
      </c>
      <c r="G70" s="2">
        <f t="shared" si="0"/>
        <v>-506.19999999999982</v>
      </c>
      <c r="H70" s="3">
        <f t="shared" si="1"/>
        <v>-0.19068067954947823</v>
      </c>
    </row>
    <row r="71" spans="4:8">
      <c r="D71" s="1" t="s">
        <v>43</v>
      </c>
      <c r="E71" s="2">
        <v>1515.1</v>
      </c>
      <c r="F71" s="2">
        <v>2128.6</v>
      </c>
      <c r="G71" s="2">
        <f t="shared" si="0"/>
        <v>613.5</v>
      </c>
      <c r="H71" s="3">
        <f t="shared" si="1"/>
        <v>0.40492376740809188</v>
      </c>
    </row>
    <row r="72" spans="4:8">
      <c r="D72" s="1" t="s">
        <v>159</v>
      </c>
      <c r="E72" s="2">
        <v>1325.5</v>
      </c>
      <c r="F72" s="2">
        <v>2092.5</v>
      </c>
      <c r="G72" s="2">
        <f t="shared" ref="G72:G106" si="2">F72-E72</f>
        <v>767</v>
      </c>
      <c r="H72" s="3">
        <f t="shared" ref="H72:H106" si="3">G72/E72</f>
        <v>0.57864956620143337</v>
      </c>
    </row>
    <row r="73" spans="4:8">
      <c r="D73" s="1" t="s">
        <v>160</v>
      </c>
      <c r="E73" s="2">
        <v>284.89999999999998</v>
      </c>
      <c r="F73" s="2">
        <v>2067.8000000000002</v>
      </c>
      <c r="G73" s="2">
        <f t="shared" si="2"/>
        <v>1782.9</v>
      </c>
      <c r="H73" s="3">
        <f t="shared" si="3"/>
        <v>6.2579852579852586</v>
      </c>
    </row>
    <row r="74" spans="4:8">
      <c r="D74" s="1" t="s">
        <v>161</v>
      </c>
      <c r="E74" s="2">
        <v>1531.1</v>
      </c>
      <c r="F74" s="2">
        <v>1615.6000000000001</v>
      </c>
      <c r="G74" s="2">
        <f t="shared" si="2"/>
        <v>84.500000000000227</v>
      </c>
      <c r="H74" s="3">
        <f t="shared" si="3"/>
        <v>5.5189079746587572E-2</v>
      </c>
    </row>
    <row r="75" spans="4:8">
      <c r="D75" s="1" t="s">
        <v>59</v>
      </c>
      <c r="E75" s="2">
        <v>1285.2000000000003</v>
      </c>
      <c r="F75" s="2">
        <v>1600.9</v>
      </c>
      <c r="G75" s="2">
        <f t="shared" si="2"/>
        <v>315.69999999999982</v>
      </c>
      <c r="H75" s="3">
        <f t="shared" si="3"/>
        <v>0.24564270152505427</v>
      </c>
    </row>
    <row r="76" spans="4:8">
      <c r="D76" s="1" t="s">
        <v>31</v>
      </c>
      <c r="E76" s="2">
        <v>1988.3</v>
      </c>
      <c r="F76" s="2">
        <v>1589.2</v>
      </c>
      <c r="G76" s="2">
        <f t="shared" si="2"/>
        <v>-399.09999999999991</v>
      </c>
      <c r="H76" s="3">
        <f t="shared" si="3"/>
        <v>-0.20072423678519333</v>
      </c>
    </row>
    <row r="77" spans="4:8">
      <c r="D77" s="1" t="s">
        <v>162</v>
      </c>
      <c r="E77" s="2">
        <v>3026.6</v>
      </c>
      <c r="F77" s="2">
        <v>1421.7</v>
      </c>
      <c r="G77" s="2">
        <f t="shared" si="2"/>
        <v>-1604.8999999999999</v>
      </c>
      <c r="H77" s="3">
        <f t="shared" si="3"/>
        <v>-0.53026498381021603</v>
      </c>
    </row>
    <row r="78" spans="4:8">
      <c r="D78" s="1" t="s">
        <v>163</v>
      </c>
      <c r="E78" s="2">
        <v>1429</v>
      </c>
      <c r="F78" s="2">
        <v>1252</v>
      </c>
      <c r="G78" s="2">
        <f t="shared" si="2"/>
        <v>-177</v>
      </c>
      <c r="H78" s="3">
        <f t="shared" si="3"/>
        <v>-0.12386284114765571</v>
      </c>
    </row>
    <row r="79" spans="4:8">
      <c r="D79" s="1" t="s">
        <v>126</v>
      </c>
      <c r="E79" s="2"/>
      <c r="F79" s="2">
        <v>1242.5</v>
      </c>
      <c r="G79" s="2">
        <f t="shared" si="2"/>
        <v>1242.5</v>
      </c>
      <c r="H79" s="3"/>
    </row>
    <row r="80" spans="4:8">
      <c r="D80" s="1" t="s">
        <v>164</v>
      </c>
      <c r="E80" s="2">
        <v>630</v>
      </c>
      <c r="F80" s="2">
        <v>1166.2</v>
      </c>
      <c r="G80" s="2">
        <f t="shared" si="2"/>
        <v>536.20000000000005</v>
      </c>
      <c r="H80" s="3">
        <f t="shared" si="3"/>
        <v>0.85111111111111115</v>
      </c>
    </row>
    <row r="81" spans="4:8">
      <c r="D81" s="1" t="s">
        <v>165</v>
      </c>
      <c r="E81" s="2">
        <v>1628.2</v>
      </c>
      <c r="F81" s="2">
        <v>1135.4000000000001</v>
      </c>
      <c r="G81" s="2">
        <f t="shared" si="2"/>
        <v>-492.79999999999995</v>
      </c>
      <c r="H81" s="3">
        <f t="shared" si="3"/>
        <v>-0.30266552020636284</v>
      </c>
    </row>
    <row r="82" spans="4:8">
      <c r="D82" s="1" t="s">
        <v>166</v>
      </c>
      <c r="E82" s="2">
        <v>823.5</v>
      </c>
      <c r="F82" s="2">
        <v>1049</v>
      </c>
      <c r="G82" s="2">
        <f t="shared" si="2"/>
        <v>225.5</v>
      </c>
      <c r="H82" s="3">
        <f t="shared" si="3"/>
        <v>0.27383120825743779</v>
      </c>
    </row>
    <row r="83" spans="4:8">
      <c r="D83" s="1" t="s">
        <v>30</v>
      </c>
      <c r="E83" s="2">
        <v>1122.2</v>
      </c>
      <c r="F83" s="2">
        <v>1009.9</v>
      </c>
      <c r="G83" s="2">
        <f t="shared" si="2"/>
        <v>-112.30000000000007</v>
      </c>
      <c r="H83" s="3">
        <f t="shared" si="3"/>
        <v>-0.10007128854036719</v>
      </c>
    </row>
    <row r="84" spans="4:8">
      <c r="D84" s="1" t="s">
        <v>167</v>
      </c>
      <c r="E84" s="2">
        <v>1086.9000000000001</v>
      </c>
      <c r="F84" s="2">
        <v>766.9</v>
      </c>
      <c r="G84" s="2">
        <f t="shared" si="2"/>
        <v>-320.00000000000011</v>
      </c>
      <c r="H84" s="3">
        <f t="shared" si="3"/>
        <v>-0.29441530959609907</v>
      </c>
    </row>
    <row r="85" spans="4:8">
      <c r="D85" s="1" t="s">
        <v>36</v>
      </c>
      <c r="E85" s="2">
        <v>857.6</v>
      </c>
      <c r="F85" s="2">
        <v>721.8</v>
      </c>
      <c r="G85" s="2">
        <f t="shared" si="2"/>
        <v>-135.80000000000007</v>
      </c>
      <c r="H85" s="3">
        <f t="shared" si="3"/>
        <v>-0.15834888059701499</v>
      </c>
    </row>
    <row r="86" spans="4:8">
      <c r="D86" s="1" t="s">
        <v>122</v>
      </c>
      <c r="E86" s="2">
        <v>291.90000000000003</v>
      </c>
      <c r="F86" s="2">
        <v>716.1</v>
      </c>
      <c r="G86" s="2">
        <f t="shared" si="2"/>
        <v>424.2</v>
      </c>
      <c r="H86" s="3">
        <f t="shared" si="3"/>
        <v>1.4532374100719423</v>
      </c>
    </row>
    <row r="87" spans="4:8">
      <c r="D87" s="1" t="s">
        <v>53</v>
      </c>
      <c r="E87" s="2">
        <v>137.20000000000002</v>
      </c>
      <c r="F87" s="2">
        <v>710.69999999999993</v>
      </c>
      <c r="G87" s="2">
        <f t="shared" si="2"/>
        <v>573.49999999999989</v>
      </c>
      <c r="H87" s="3">
        <f t="shared" si="3"/>
        <v>4.180029154518949</v>
      </c>
    </row>
    <row r="88" spans="4:8">
      <c r="D88" s="1" t="s">
        <v>168</v>
      </c>
      <c r="E88" s="2">
        <v>351.52</v>
      </c>
      <c r="F88" s="2">
        <v>685.9</v>
      </c>
      <c r="G88" s="2">
        <f t="shared" si="2"/>
        <v>334.38</v>
      </c>
      <c r="H88" s="3">
        <f t="shared" si="3"/>
        <v>0.95124032771961775</v>
      </c>
    </row>
    <row r="89" spans="4:8">
      <c r="D89" s="1" t="s">
        <v>169</v>
      </c>
      <c r="E89" s="2">
        <v>780</v>
      </c>
      <c r="F89" s="2">
        <v>652.9</v>
      </c>
      <c r="G89" s="2">
        <f t="shared" si="2"/>
        <v>-127.10000000000002</v>
      </c>
      <c r="H89" s="3">
        <f t="shared" si="3"/>
        <v>-0.16294871794871799</v>
      </c>
    </row>
    <row r="90" spans="4:8">
      <c r="D90" s="1" t="s">
        <v>170</v>
      </c>
      <c r="E90" s="2"/>
      <c r="F90" s="2">
        <v>426</v>
      </c>
      <c r="G90" s="2">
        <f t="shared" si="2"/>
        <v>426</v>
      </c>
      <c r="H90" s="3"/>
    </row>
    <row r="91" spans="4:8">
      <c r="D91" s="1" t="s">
        <v>171</v>
      </c>
      <c r="E91" s="2"/>
      <c r="F91" s="2">
        <v>408.87</v>
      </c>
      <c r="G91" s="2">
        <f t="shared" si="2"/>
        <v>408.87</v>
      </c>
      <c r="H91" s="3"/>
    </row>
    <row r="92" spans="4:8">
      <c r="D92" s="1" t="s">
        <v>66</v>
      </c>
      <c r="E92" s="2"/>
      <c r="F92" s="2">
        <v>399.25</v>
      </c>
      <c r="G92" s="2">
        <f t="shared" si="2"/>
        <v>399.25</v>
      </c>
      <c r="H92" s="3"/>
    </row>
    <row r="93" spans="4:8">
      <c r="D93" s="1" t="s">
        <v>172</v>
      </c>
      <c r="E93" s="2">
        <v>1016.4</v>
      </c>
      <c r="F93" s="2">
        <v>380.8</v>
      </c>
      <c r="G93" s="2">
        <f t="shared" si="2"/>
        <v>-635.59999999999991</v>
      </c>
      <c r="H93" s="3">
        <f t="shared" si="3"/>
        <v>-0.62534435261707977</v>
      </c>
    </row>
    <row r="94" spans="4:8">
      <c r="D94" s="1" t="s">
        <v>173</v>
      </c>
      <c r="E94" s="2"/>
      <c r="F94" s="2">
        <v>378.5</v>
      </c>
      <c r="G94" s="2">
        <f t="shared" si="2"/>
        <v>378.5</v>
      </c>
      <c r="H94" s="3"/>
    </row>
    <row r="95" spans="4:8">
      <c r="D95" s="1" t="s">
        <v>174</v>
      </c>
      <c r="E95" s="2">
        <v>361.2</v>
      </c>
      <c r="F95" s="2">
        <v>378</v>
      </c>
      <c r="G95" s="2">
        <f t="shared" si="2"/>
        <v>16.800000000000011</v>
      </c>
      <c r="H95" s="3">
        <f t="shared" si="3"/>
        <v>4.6511627906976778E-2</v>
      </c>
    </row>
    <row r="96" spans="4:8">
      <c r="D96" s="1" t="s">
        <v>175</v>
      </c>
      <c r="E96" s="2">
        <v>14</v>
      </c>
      <c r="F96" s="2">
        <v>368.2</v>
      </c>
      <c r="G96" s="2">
        <f t="shared" si="2"/>
        <v>354.2</v>
      </c>
      <c r="H96" s="3">
        <f t="shared" si="3"/>
        <v>25.3</v>
      </c>
    </row>
    <row r="97" spans="4:8">
      <c r="D97" s="1" t="s">
        <v>72</v>
      </c>
      <c r="E97" s="2"/>
      <c r="F97" s="2">
        <v>361.4</v>
      </c>
      <c r="G97" s="2">
        <f t="shared" si="2"/>
        <v>361.4</v>
      </c>
      <c r="H97" s="3"/>
    </row>
    <row r="98" spans="4:8">
      <c r="D98" s="1" t="s">
        <v>176</v>
      </c>
      <c r="E98" s="2">
        <v>2405.9</v>
      </c>
      <c r="F98" s="2">
        <v>340.9</v>
      </c>
      <c r="G98" s="2">
        <f t="shared" si="2"/>
        <v>-2065</v>
      </c>
      <c r="H98" s="3">
        <f t="shared" si="3"/>
        <v>-0.85830666278731449</v>
      </c>
    </row>
    <row r="99" spans="4:8">
      <c r="D99" s="1" t="s">
        <v>177</v>
      </c>
      <c r="E99" s="2">
        <v>134</v>
      </c>
      <c r="F99" s="2">
        <v>308.2</v>
      </c>
      <c r="G99" s="2">
        <f t="shared" si="2"/>
        <v>174.2</v>
      </c>
      <c r="H99" s="3">
        <f t="shared" si="3"/>
        <v>1.2999999999999998</v>
      </c>
    </row>
    <row r="100" spans="4:8">
      <c r="D100" s="1" t="s">
        <v>38</v>
      </c>
      <c r="E100" s="2">
        <v>177.8</v>
      </c>
      <c r="F100" s="2">
        <v>296.09999999999997</v>
      </c>
      <c r="G100" s="2">
        <f t="shared" si="2"/>
        <v>118.29999999999995</v>
      </c>
      <c r="H100" s="3">
        <f t="shared" si="3"/>
        <v>0.66535433070866112</v>
      </c>
    </row>
    <row r="101" spans="4:8">
      <c r="D101" s="1" t="s">
        <v>22</v>
      </c>
      <c r="E101" s="2">
        <v>333</v>
      </c>
      <c r="F101" s="2">
        <v>269.85000000000002</v>
      </c>
      <c r="G101" s="2">
        <f t="shared" si="2"/>
        <v>-63.149999999999977</v>
      </c>
      <c r="H101" s="3">
        <f t="shared" si="3"/>
        <v>-0.18963963963963956</v>
      </c>
    </row>
    <row r="102" spans="4:8">
      <c r="D102" s="1" t="s">
        <v>102</v>
      </c>
      <c r="E102" s="2">
        <v>373.1</v>
      </c>
      <c r="F102" s="2">
        <v>240.1</v>
      </c>
      <c r="G102" s="2">
        <f t="shared" si="2"/>
        <v>-133.00000000000003</v>
      </c>
      <c r="H102" s="3">
        <f t="shared" si="3"/>
        <v>-0.3564727954971858</v>
      </c>
    </row>
    <row r="103" spans="4:8">
      <c r="D103" s="1" t="s">
        <v>178</v>
      </c>
      <c r="E103" s="2">
        <v>167.7</v>
      </c>
      <c r="F103" s="2">
        <v>192.6</v>
      </c>
      <c r="G103" s="2">
        <f t="shared" si="2"/>
        <v>24.900000000000006</v>
      </c>
      <c r="H103" s="3">
        <f t="shared" si="3"/>
        <v>0.14847942754919505</v>
      </c>
    </row>
    <row r="104" spans="4:8">
      <c r="D104" s="1" t="s">
        <v>179</v>
      </c>
      <c r="E104" s="2">
        <v>257.5</v>
      </c>
      <c r="F104" s="2">
        <v>176.5</v>
      </c>
      <c r="G104" s="2">
        <f t="shared" si="2"/>
        <v>-81</v>
      </c>
      <c r="H104" s="3">
        <f t="shared" si="3"/>
        <v>-0.31456310679611649</v>
      </c>
    </row>
    <row r="105" spans="4:8">
      <c r="D105" s="1" t="s">
        <v>49</v>
      </c>
      <c r="E105" s="2">
        <v>222.9</v>
      </c>
      <c r="F105" s="2">
        <v>167.54</v>
      </c>
      <c r="G105" s="2">
        <f t="shared" si="2"/>
        <v>-55.360000000000014</v>
      </c>
      <c r="H105" s="3">
        <f t="shared" si="3"/>
        <v>-0.24836249439210414</v>
      </c>
    </row>
    <row r="106" spans="4:8">
      <c r="D106" s="1" t="s">
        <v>180</v>
      </c>
      <c r="E106" s="2">
        <v>356.4</v>
      </c>
      <c r="F106" s="2">
        <v>154.4</v>
      </c>
      <c r="G106" s="2">
        <f t="shared" si="2"/>
        <v>-201.99999999999997</v>
      </c>
      <c r="H106" s="3">
        <f t="shared" si="3"/>
        <v>-0.56677890011223342</v>
      </c>
    </row>
    <row r="107" spans="4:8">
      <c r="D107" s="1" t="s">
        <v>107</v>
      </c>
      <c r="E107" s="2">
        <f>E108-SUM(E7:E106)</f>
        <v>4424.4499999973923</v>
      </c>
      <c r="F107" s="2">
        <f>F108-SUM(F7:F106)</f>
        <v>1595.7200000043958</v>
      </c>
      <c r="G107" s="2">
        <f t="shared" ref="G107" si="4">F107-E107</f>
        <v>-2828.7299999929965</v>
      </c>
      <c r="H107" s="3">
        <f t="shared" ref="H107" si="5">G107/E107</f>
        <v>-0.63934048299668067</v>
      </c>
    </row>
    <row r="108" spans="4:8">
      <c r="D108" s="8" t="s">
        <v>108</v>
      </c>
      <c r="E108" s="9">
        <v>11300211.909999995</v>
      </c>
      <c r="F108" s="9">
        <v>11205361.835000003</v>
      </c>
      <c r="G108" s="6">
        <f t="shared" ref="G108" si="6">F108-E108</f>
        <v>-94850.074999991804</v>
      </c>
      <c r="H108" s="7">
        <f t="shared" ref="H108" si="7">G108/E108</f>
        <v>-8.3936545398812651E-3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H58"/>
  <sheetViews>
    <sheetView workbookViewId="0"/>
  </sheetViews>
  <sheetFormatPr defaultColWidth="11.42578125" defaultRowHeight="12.75"/>
  <cols>
    <col min="4" max="4" width="34.28515625" bestFit="1" customWidth="1"/>
  </cols>
  <sheetData>
    <row r="4" spans="4:8">
      <c r="D4" s="13" t="s">
        <v>181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62</v>
      </c>
      <c r="E7" s="2">
        <v>347017.685</v>
      </c>
      <c r="F7" s="2">
        <v>339297.315</v>
      </c>
      <c r="G7" s="2">
        <f>F7-E7</f>
        <v>-7720.3699999999953</v>
      </c>
      <c r="H7" s="3">
        <f>G7/E7</f>
        <v>-2.2247771032188158E-2</v>
      </c>
    </row>
    <row r="8" spans="4:8">
      <c r="D8" s="1" t="s">
        <v>77</v>
      </c>
      <c r="E8" s="2">
        <v>236450.85</v>
      </c>
      <c r="F8" s="2">
        <v>262160.84999999998</v>
      </c>
      <c r="G8" s="2">
        <f t="shared" ref="G8:G58" si="0">F8-E8</f>
        <v>25709.999999999971</v>
      </c>
      <c r="H8" s="3">
        <f t="shared" ref="H8:H58" si="1">G8/E8</f>
        <v>0.10873295655312709</v>
      </c>
    </row>
    <row r="9" spans="4:8">
      <c r="D9" s="1" t="s">
        <v>76</v>
      </c>
      <c r="E9" s="2">
        <v>181421.63399999999</v>
      </c>
      <c r="F9" s="2">
        <v>217674.94499999998</v>
      </c>
      <c r="G9" s="2">
        <f t="shared" si="0"/>
        <v>36253.310999999987</v>
      </c>
      <c r="H9" s="3">
        <f t="shared" si="1"/>
        <v>0.19982904023452897</v>
      </c>
    </row>
    <row r="10" spans="4:8">
      <c r="D10" s="1" t="s">
        <v>79</v>
      </c>
      <c r="E10" s="2">
        <v>197406.83</v>
      </c>
      <c r="F10" s="2">
        <v>176189.185</v>
      </c>
      <c r="G10" s="2">
        <f t="shared" si="0"/>
        <v>-21217.64499999999</v>
      </c>
      <c r="H10" s="3">
        <f t="shared" si="1"/>
        <v>-0.10748181813162185</v>
      </c>
    </row>
    <row r="11" spans="4:8">
      <c r="D11" s="1" t="s">
        <v>87</v>
      </c>
      <c r="E11" s="2">
        <v>209614.91499999998</v>
      </c>
      <c r="F11" s="2">
        <v>174672.905</v>
      </c>
      <c r="G11" s="2">
        <f t="shared" si="0"/>
        <v>-34942.00999999998</v>
      </c>
      <c r="H11" s="3">
        <f t="shared" si="1"/>
        <v>-0.16669620098359883</v>
      </c>
    </row>
    <row r="12" spans="4:8">
      <c r="D12" s="1" t="s">
        <v>92</v>
      </c>
      <c r="E12" s="2">
        <v>164826.29</v>
      </c>
      <c r="F12" s="2">
        <v>167053.70000000001</v>
      </c>
      <c r="G12" s="2">
        <f t="shared" si="0"/>
        <v>2227.4100000000035</v>
      </c>
      <c r="H12" s="3">
        <f t="shared" si="1"/>
        <v>1.3513681585625712E-2</v>
      </c>
    </row>
    <row r="13" spans="4:8">
      <c r="D13" s="1" t="s">
        <v>96</v>
      </c>
      <c r="E13" s="2">
        <v>144360.74</v>
      </c>
      <c r="F13" s="2">
        <v>147114.04500000001</v>
      </c>
      <c r="G13" s="2">
        <f t="shared" si="0"/>
        <v>2753.3050000000221</v>
      </c>
      <c r="H13" s="3">
        <f t="shared" si="1"/>
        <v>1.9072394613660351E-2</v>
      </c>
    </row>
    <row r="14" spans="4:8">
      <c r="D14" s="1" t="s">
        <v>101</v>
      </c>
      <c r="E14" s="2">
        <v>119591.374</v>
      </c>
      <c r="F14" s="2">
        <v>130400.26</v>
      </c>
      <c r="G14" s="2">
        <f t="shared" si="0"/>
        <v>10808.885999999999</v>
      </c>
      <c r="H14" s="3">
        <f t="shared" si="1"/>
        <v>9.0381819678733682E-2</v>
      </c>
    </row>
    <row r="15" spans="4:8">
      <c r="D15" s="1" t="s">
        <v>182</v>
      </c>
      <c r="E15" s="2">
        <v>119555.655</v>
      </c>
      <c r="F15" s="2">
        <v>105158.71</v>
      </c>
      <c r="G15" s="2">
        <f t="shared" si="0"/>
        <v>-14396.944999999992</v>
      </c>
      <c r="H15" s="3">
        <f t="shared" si="1"/>
        <v>-0.12042044351645259</v>
      </c>
    </row>
    <row r="16" spans="4:8">
      <c r="D16" s="1" t="s">
        <v>68</v>
      </c>
      <c r="E16" s="2">
        <v>71309.7</v>
      </c>
      <c r="F16" s="2">
        <v>78259.17</v>
      </c>
      <c r="G16" s="2">
        <f t="shared" si="0"/>
        <v>6949.4700000000012</v>
      </c>
      <c r="H16" s="3">
        <f t="shared" si="1"/>
        <v>9.7454764218612641E-2</v>
      </c>
    </row>
    <row r="17" spans="4:8">
      <c r="D17" s="1" t="s">
        <v>18</v>
      </c>
      <c r="E17" s="2">
        <v>75584.75</v>
      </c>
      <c r="F17" s="2">
        <v>68188.044999999998</v>
      </c>
      <c r="G17" s="2">
        <f t="shared" si="0"/>
        <v>-7396.7050000000017</v>
      </c>
      <c r="H17" s="3">
        <f t="shared" si="1"/>
        <v>-9.7859753455558182E-2</v>
      </c>
    </row>
    <row r="18" spans="4:8">
      <c r="D18" s="1" t="s">
        <v>153</v>
      </c>
      <c r="E18" s="2">
        <v>68068.7</v>
      </c>
      <c r="F18" s="2">
        <v>63376.14</v>
      </c>
      <c r="G18" s="2">
        <f t="shared" si="0"/>
        <v>-4692.5599999999977</v>
      </c>
      <c r="H18" s="3">
        <f t="shared" si="1"/>
        <v>-6.8938587045147007E-2</v>
      </c>
    </row>
    <row r="19" spans="4:8">
      <c r="D19" s="1" t="s">
        <v>168</v>
      </c>
      <c r="E19" s="2">
        <v>33211.589999999997</v>
      </c>
      <c r="F19" s="2">
        <v>51670.74</v>
      </c>
      <c r="G19" s="2">
        <f t="shared" si="0"/>
        <v>18459.150000000001</v>
      </c>
      <c r="H19" s="3">
        <f t="shared" si="1"/>
        <v>0.55580446464622757</v>
      </c>
    </row>
    <row r="20" spans="4:8">
      <c r="D20" s="1" t="s">
        <v>171</v>
      </c>
      <c r="E20" s="2">
        <v>35842.57</v>
      </c>
      <c r="F20" s="2">
        <v>50597.59</v>
      </c>
      <c r="G20" s="2">
        <f t="shared" si="0"/>
        <v>14755.019999999997</v>
      </c>
      <c r="H20" s="3">
        <f t="shared" si="1"/>
        <v>0.4116618869684846</v>
      </c>
    </row>
    <row r="21" spans="4:8">
      <c r="D21" s="1" t="s">
        <v>183</v>
      </c>
      <c r="E21" s="2">
        <v>14907.3</v>
      </c>
      <c r="F21" s="2">
        <v>47398.82</v>
      </c>
      <c r="G21" s="2">
        <f t="shared" si="0"/>
        <v>32491.52</v>
      </c>
      <c r="H21" s="3">
        <f t="shared" si="1"/>
        <v>2.1795710826239496</v>
      </c>
    </row>
    <row r="22" spans="4:8">
      <c r="D22" s="1" t="s">
        <v>184</v>
      </c>
      <c r="E22" s="2">
        <v>47794.8</v>
      </c>
      <c r="F22" s="2">
        <v>41758.97</v>
      </c>
      <c r="G22" s="2">
        <f t="shared" si="0"/>
        <v>-6035.8300000000017</v>
      </c>
      <c r="H22" s="3">
        <f t="shared" si="1"/>
        <v>-0.12628633240436202</v>
      </c>
    </row>
    <row r="23" spans="4:8">
      <c r="D23" s="1" t="s">
        <v>185</v>
      </c>
      <c r="E23" s="2">
        <v>26666.605</v>
      </c>
      <c r="F23" s="2">
        <v>35130.839999999997</v>
      </c>
      <c r="G23" s="2">
        <f t="shared" si="0"/>
        <v>8464.2349999999969</v>
      </c>
      <c r="H23" s="3">
        <f t="shared" si="1"/>
        <v>0.3174095465095762</v>
      </c>
    </row>
    <row r="24" spans="4:8">
      <c r="D24" s="1" t="s">
        <v>186</v>
      </c>
      <c r="E24" s="2">
        <v>32623.8</v>
      </c>
      <c r="F24" s="2">
        <v>35088.239999999998</v>
      </c>
      <c r="G24" s="2">
        <f t="shared" si="0"/>
        <v>2464.4399999999987</v>
      </c>
      <c r="H24" s="3">
        <f t="shared" si="1"/>
        <v>7.5541169330366142E-2</v>
      </c>
    </row>
    <row r="25" spans="4:8">
      <c r="D25" s="1" t="s">
        <v>51</v>
      </c>
      <c r="E25" s="2">
        <v>39169.044999999998</v>
      </c>
      <c r="F25" s="2">
        <v>34802.990000000005</v>
      </c>
      <c r="G25" s="2">
        <f t="shared" si="0"/>
        <v>-4366.054999999993</v>
      </c>
      <c r="H25" s="3">
        <f t="shared" si="1"/>
        <v>-0.11146697602660451</v>
      </c>
    </row>
    <row r="26" spans="4:8">
      <c r="D26" s="1" t="s">
        <v>187</v>
      </c>
      <c r="E26" s="2">
        <v>32367.384999999998</v>
      </c>
      <c r="F26" s="2">
        <v>34416.555</v>
      </c>
      <c r="G26" s="2">
        <f t="shared" si="0"/>
        <v>2049.1700000000019</v>
      </c>
      <c r="H26" s="3">
        <f t="shared" si="1"/>
        <v>6.3309717482583225E-2</v>
      </c>
    </row>
    <row r="27" spans="4:8">
      <c r="D27" s="1" t="s">
        <v>36</v>
      </c>
      <c r="E27" s="2">
        <v>31162.05</v>
      </c>
      <c r="F27" s="2">
        <v>33044.85</v>
      </c>
      <c r="G27" s="2">
        <f t="shared" si="0"/>
        <v>1882.7999999999993</v>
      </c>
      <c r="H27" s="3">
        <f t="shared" si="1"/>
        <v>6.0419645049025958E-2</v>
      </c>
    </row>
    <row r="28" spans="4:8">
      <c r="D28" s="1" t="s">
        <v>65</v>
      </c>
      <c r="E28" s="2">
        <v>28658.080000000002</v>
      </c>
      <c r="F28" s="2">
        <v>28679.785</v>
      </c>
      <c r="G28" s="2">
        <f t="shared" si="0"/>
        <v>21.704999999998108</v>
      </c>
      <c r="H28" s="3">
        <f t="shared" si="1"/>
        <v>7.5737802392896196E-4</v>
      </c>
    </row>
    <row r="29" spans="4:8">
      <c r="D29" s="1" t="s">
        <v>66</v>
      </c>
      <c r="E29" s="2">
        <v>21329.47</v>
      </c>
      <c r="F29" s="2">
        <v>28335.98</v>
      </c>
      <c r="G29" s="2">
        <f t="shared" si="0"/>
        <v>7006.5099999999984</v>
      </c>
      <c r="H29" s="3">
        <f t="shared" si="1"/>
        <v>0.32848964367140854</v>
      </c>
    </row>
    <row r="30" spans="4:8">
      <c r="D30" s="1" t="s">
        <v>83</v>
      </c>
      <c r="E30" s="2">
        <v>17160.63</v>
      </c>
      <c r="F30" s="2">
        <v>28326.588</v>
      </c>
      <c r="G30" s="2">
        <f t="shared" si="0"/>
        <v>11165.957999999999</v>
      </c>
      <c r="H30" s="3">
        <f t="shared" si="1"/>
        <v>0.6506729648037396</v>
      </c>
    </row>
    <row r="31" spans="4:8">
      <c r="D31" s="1" t="s">
        <v>141</v>
      </c>
      <c r="E31" s="2">
        <v>24478.74</v>
      </c>
      <c r="F31" s="2">
        <v>27943.41</v>
      </c>
      <c r="G31" s="2">
        <f t="shared" si="0"/>
        <v>3464.6699999999983</v>
      </c>
      <c r="H31" s="3">
        <f t="shared" si="1"/>
        <v>0.14153792229502002</v>
      </c>
    </row>
    <row r="32" spans="4:8">
      <c r="D32" s="1" t="s">
        <v>188</v>
      </c>
      <c r="E32" s="2">
        <v>17423.259999999998</v>
      </c>
      <c r="F32" s="2">
        <v>23439.13</v>
      </c>
      <c r="G32" s="2">
        <f t="shared" si="0"/>
        <v>6015.8700000000026</v>
      </c>
      <c r="H32" s="3">
        <f t="shared" si="1"/>
        <v>0.34527809376660873</v>
      </c>
    </row>
    <row r="33" spans="4:8">
      <c r="D33" s="1" t="s">
        <v>189</v>
      </c>
      <c r="E33" s="2">
        <v>23904.5</v>
      </c>
      <c r="F33" s="2">
        <v>20794.45</v>
      </c>
      <c r="G33" s="2">
        <f t="shared" si="0"/>
        <v>-3110.0499999999993</v>
      </c>
      <c r="H33" s="3">
        <f t="shared" si="1"/>
        <v>-0.13010311865966656</v>
      </c>
    </row>
    <row r="34" spans="4:8">
      <c r="D34" s="1" t="s">
        <v>190</v>
      </c>
      <c r="E34" s="2">
        <v>21369.351999999999</v>
      </c>
      <c r="F34" s="2">
        <v>17227.446</v>
      </c>
      <c r="G34" s="2">
        <f t="shared" si="0"/>
        <v>-4141.905999999999</v>
      </c>
      <c r="H34" s="3">
        <f t="shared" si="1"/>
        <v>-0.193824595149165</v>
      </c>
    </row>
    <row r="35" spans="4:8">
      <c r="D35" s="1" t="s">
        <v>31</v>
      </c>
      <c r="E35" s="2">
        <v>12657.34</v>
      </c>
      <c r="F35" s="2">
        <v>15995.34</v>
      </c>
      <c r="G35" s="2">
        <f t="shared" si="0"/>
        <v>3338</v>
      </c>
      <c r="H35" s="3">
        <f t="shared" si="1"/>
        <v>0.26372049735568454</v>
      </c>
    </row>
    <row r="36" spans="4:8">
      <c r="D36" s="1" t="s">
        <v>127</v>
      </c>
      <c r="E36" s="2">
        <v>12180.19</v>
      </c>
      <c r="F36" s="2">
        <v>15594.59</v>
      </c>
      <c r="G36" s="2">
        <f t="shared" si="0"/>
        <v>3414.3999999999996</v>
      </c>
      <c r="H36" s="3">
        <f t="shared" si="1"/>
        <v>0.28032403435414388</v>
      </c>
    </row>
    <row r="37" spans="4:8">
      <c r="D37" s="1" t="s">
        <v>191</v>
      </c>
      <c r="E37" s="2">
        <v>21943.68</v>
      </c>
      <c r="F37" s="2">
        <v>15187.92</v>
      </c>
      <c r="G37" s="2">
        <f t="shared" si="0"/>
        <v>-6755.76</v>
      </c>
      <c r="H37" s="3">
        <f t="shared" si="1"/>
        <v>-0.30786814244465832</v>
      </c>
    </row>
    <row r="38" spans="4:8">
      <c r="D38" s="1" t="s">
        <v>122</v>
      </c>
      <c r="E38" s="2">
        <v>10326.540000000001</v>
      </c>
      <c r="F38" s="2">
        <v>13936.16</v>
      </c>
      <c r="G38" s="2">
        <f t="shared" si="0"/>
        <v>3609.619999999999</v>
      </c>
      <c r="H38" s="3">
        <f t="shared" si="1"/>
        <v>0.34954786404739618</v>
      </c>
    </row>
    <row r="39" spans="4:8">
      <c r="D39" s="1" t="s">
        <v>103</v>
      </c>
      <c r="E39" s="2">
        <v>12893.78</v>
      </c>
      <c r="F39" s="2">
        <v>13890.91</v>
      </c>
      <c r="G39" s="2">
        <f t="shared" si="0"/>
        <v>997.1299999999992</v>
      </c>
      <c r="H39" s="3">
        <f t="shared" si="1"/>
        <v>7.7334187491953421E-2</v>
      </c>
    </row>
    <row r="40" spans="4:8">
      <c r="D40" s="1" t="s">
        <v>192</v>
      </c>
      <c r="E40" s="2">
        <v>8680.65</v>
      </c>
      <c r="F40" s="2">
        <v>12916.06</v>
      </c>
      <c r="G40" s="2">
        <f t="shared" si="0"/>
        <v>4235.41</v>
      </c>
      <c r="H40" s="3">
        <f t="shared" si="1"/>
        <v>0.48791392349651236</v>
      </c>
    </row>
    <row r="41" spans="4:8">
      <c r="D41" s="1" t="s">
        <v>193</v>
      </c>
      <c r="E41" s="2">
        <v>12107.47</v>
      </c>
      <c r="F41" s="2">
        <v>12357.98</v>
      </c>
      <c r="G41" s="2">
        <f t="shared" si="0"/>
        <v>250.51000000000022</v>
      </c>
      <c r="H41" s="3">
        <f t="shared" si="1"/>
        <v>2.0690532373815525E-2</v>
      </c>
    </row>
    <row r="42" spans="4:8">
      <c r="D42" s="1" t="s">
        <v>194</v>
      </c>
      <c r="E42" s="2">
        <v>7755.81</v>
      </c>
      <c r="F42" s="2">
        <v>11820.75</v>
      </c>
      <c r="G42" s="2">
        <f t="shared" si="0"/>
        <v>4064.9399999999996</v>
      </c>
      <c r="H42" s="3">
        <f t="shared" si="1"/>
        <v>0.52411546956410737</v>
      </c>
    </row>
    <row r="43" spans="4:8">
      <c r="D43" s="1" t="s">
        <v>144</v>
      </c>
      <c r="E43" s="2">
        <v>6306.69</v>
      </c>
      <c r="F43" s="2">
        <v>11528.36</v>
      </c>
      <c r="G43" s="2">
        <f t="shared" si="0"/>
        <v>5221.670000000001</v>
      </c>
      <c r="H43" s="3">
        <f t="shared" si="1"/>
        <v>0.82795729614108216</v>
      </c>
    </row>
    <row r="44" spans="4:8">
      <c r="D44" s="1" t="s">
        <v>195</v>
      </c>
      <c r="E44" s="2">
        <v>8241.09</v>
      </c>
      <c r="F44" s="2">
        <v>11261.25</v>
      </c>
      <c r="G44" s="2">
        <f t="shared" si="0"/>
        <v>3020.16</v>
      </c>
      <c r="H44" s="3">
        <f t="shared" si="1"/>
        <v>0.36647579385736595</v>
      </c>
    </row>
    <row r="45" spans="4:8">
      <c r="D45" s="1" t="s">
        <v>169</v>
      </c>
      <c r="E45" s="2">
        <v>10035.9</v>
      </c>
      <c r="F45" s="2">
        <v>10402.700000000001</v>
      </c>
      <c r="G45" s="2">
        <f t="shared" si="0"/>
        <v>366.80000000000109</v>
      </c>
      <c r="H45" s="3">
        <f t="shared" si="1"/>
        <v>3.6548789844458501E-2</v>
      </c>
    </row>
    <row r="46" spans="4:8">
      <c r="D46" s="1" t="s">
        <v>196</v>
      </c>
      <c r="E46" s="2">
        <v>9073.81</v>
      </c>
      <c r="F46" s="2">
        <v>9086.0300000000007</v>
      </c>
      <c r="G46" s="2">
        <f t="shared" si="0"/>
        <v>12.220000000001164</v>
      </c>
      <c r="H46" s="3">
        <f t="shared" si="1"/>
        <v>1.3467330702319274E-3</v>
      </c>
    </row>
    <row r="47" spans="4:8">
      <c r="D47" s="1" t="s">
        <v>197</v>
      </c>
      <c r="E47" s="2">
        <v>11287</v>
      </c>
      <c r="F47" s="2">
        <v>8662.5</v>
      </c>
      <c r="G47" s="2">
        <f t="shared" si="0"/>
        <v>-2624.5</v>
      </c>
      <c r="H47" s="3">
        <f t="shared" si="1"/>
        <v>-0.2325241428191725</v>
      </c>
    </row>
    <row r="48" spans="4:8">
      <c r="D48" s="1" t="s">
        <v>67</v>
      </c>
      <c r="E48" s="2">
        <v>6225.5</v>
      </c>
      <c r="F48" s="2">
        <v>7055.5</v>
      </c>
      <c r="G48" s="2">
        <f t="shared" si="0"/>
        <v>830</v>
      </c>
      <c r="H48" s="3">
        <f t="shared" si="1"/>
        <v>0.13332262468878001</v>
      </c>
    </row>
    <row r="49" spans="4:8">
      <c r="D49" s="1" t="s">
        <v>164</v>
      </c>
      <c r="E49" s="2">
        <v>7458.17</v>
      </c>
      <c r="F49" s="2">
        <v>6688.98</v>
      </c>
      <c r="G49" s="2">
        <f t="shared" si="0"/>
        <v>-769.19000000000051</v>
      </c>
      <c r="H49" s="3">
        <f t="shared" si="1"/>
        <v>-0.10313387868605844</v>
      </c>
    </row>
    <row r="50" spans="4:8">
      <c r="D50" s="1" t="s">
        <v>198</v>
      </c>
      <c r="E50" s="2">
        <v>6740.8</v>
      </c>
      <c r="F50" s="2">
        <v>6569.88</v>
      </c>
      <c r="G50" s="2">
        <f t="shared" si="0"/>
        <v>-170.92000000000007</v>
      </c>
      <c r="H50" s="3">
        <f t="shared" si="1"/>
        <v>-2.5356040826014725E-2</v>
      </c>
    </row>
    <row r="51" spans="4:8">
      <c r="D51" s="1" t="s">
        <v>199</v>
      </c>
      <c r="E51" s="2">
        <v>2671</v>
      </c>
      <c r="F51" s="2">
        <v>6161</v>
      </c>
      <c r="G51" s="2">
        <f t="shared" si="0"/>
        <v>3490</v>
      </c>
      <c r="H51" s="3">
        <f t="shared" si="1"/>
        <v>1.306626731561213</v>
      </c>
    </row>
    <row r="52" spans="4:8">
      <c r="D52" s="1" t="s">
        <v>200</v>
      </c>
      <c r="E52" s="2">
        <v>3938.55</v>
      </c>
      <c r="F52" s="2">
        <v>5777.3099999999995</v>
      </c>
      <c r="G52" s="2">
        <f t="shared" si="0"/>
        <v>1838.7599999999993</v>
      </c>
      <c r="H52" s="3">
        <f t="shared" si="1"/>
        <v>0.46686217008797637</v>
      </c>
    </row>
    <row r="53" spans="4:8">
      <c r="D53" s="1" t="s">
        <v>152</v>
      </c>
      <c r="E53" s="2">
        <v>6645.89</v>
      </c>
      <c r="F53" s="2">
        <v>5745.36</v>
      </c>
      <c r="G53" s="2">
        <f t="shared" si="0"/>
        <v>-900.53000000000065</v>
      </c>
      <c r="H53" s="3">
        <f t="shared" si="1"/>
        <v>-0.13550179133268841</v>
      </c>
    </row>
    <row r="54" spans="4:8">
      <c r="D54" s="1" t="s">
        <v>173</v>
      </c>
      <c r="E54" s="2">
        <v>835.23</v>
      </c>
      <c r="F54" s="2">
        <v>5639.37</v>
      </c>
      <c r="G54" s="2">
        <f t="shared" si="0"/>
        <v>4804.1399999999994</v>
      </c>
      <c r="H54" s="3">
        <f t="shared" si="1"/>
        <v>5.751876728565783</v>
      </c>
    </row>
    <row r="55" spans="4:8">
      <c r="D55" s="1" t="s">
        <v>201</v>
      </c>
      <c r="E55" s="2">
        <v>7342.5</v>
      </c>
      <c r="F55" s="2">
        <v>4786.5</v>
      </c>
      <c r="G55" s="2">
        <f t="shared" si="0"/>
        <v>-2556</v>
      </c>
      <c r="H55" s="3">
        <f t="shared" si="1"/>
        <v>-0.34811031664964248</v>
      </c>
    </row>
    <row r="56" spans="4:8">
      <c r="D56" s="1" t="s">
        <v>160</v>
      </c>
      <c r="E56" s="2">
        <v>13376.15</v>
      </c>
      <c r="F56" s="2">
        <v>3833.9949999999999</v>
      </c>
      <c r="G56" s="2">
        <f t="shared" si="0"/>
        <v>-9542.1549999999988</v>
      </c>
      <c r="H56" s="3">
        <f t="shared" si="1"/>
        <v>-0.71337081297682814</v>
      </c>
    </row>
    <row r="57" spans="4:8">
      <c r="D57" s="1" t="s">
        <v>107</v>
      </c>
      <c r="E57" s="2">
        <f>E58-SUM(E7:E56)</f>
        <v>58664.310000001453</v>
      </c>
      <c r="F57" s="2">
        <f>F58-SUM(F7:F56)</f>
        <v>55140.5</v>
      </c>
      <c r="G57" s="2">
        <f t="shared" si="0"/>
        <v>-3523.8100000014529</v>
      </c>
      <c r="H57" s="3">
        <f t="shared" si="1"/>
        <v>-6.0067356114839938E-2</v>
      </c>
    </row>
    <row r="58" spans="4:8">
      <c r="D58" s="8" t="s">
        <v>108</v>
      </c>
      <c r="E58" s="9">
        <v>2640666.3500000006</v>
      </c>
      <c r="F58" s="9">
        <v>2738240.5990000004</v>
      </c>
      <c r="G58" s="6">
        <f t="shared" si="0"/>
        <v>97574.248999999836</v>
      </c>
      <c r="H58" s="7">
        <f t="shared" si="1"/>
        <v>3.6950616271533059E-2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:H28"/>
  <sheetViews>
    <sheetView workbookViewId="0"/>
  </sheetViews>
  <sheetFormatPr defaultColWidth="11.42578125" defaultRowHeight="12.75"/>
  <cols>
    <col min="4" max="4" width="30.28515625" bestFit="1" customWidth="1"/>
  </cols>
  <sheetData>
    <row r="4" spans="4:8">
      <c r="D4" s="13" t="s">
        <v>202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42</v>
      </c>
      <c r="E7" s="2">
        <v>206469.5</v>
      </c>
      <c r="F7" s="2">
        <v>193459.5</v>
      </c>
      <c r="G7" s="2">
        <f>F7-E7</f>
        <v>-13010</v>
      </c>
      <c r="H7" s="3">
        <f>G7/E7</f>
        <v>-6.3011728124492961E-2</v>
      </c>
    </row>
    <row r="8" spans="4:8">
      <c r="D8" s="1" t="s">
        <v>53</v>
      </c>
      <c r="E8" s="2">
        <v>59718.375</v>
      </c>
      <c r="F8" s="2">
        <v>57754.5</v>
      </c>
      <c r="G8" s="2">
        <f t="shared" ref="G8:G28" si="0">F8-E8</f>
        <v>-1963.875</v>
      </c>
      <c r="H8" s="3">
        <f t="shared" ref="H8:H28" si="1">G8/E8</f>
        <v>-3.288560681699728E-2</v>
      </c>
    </row>
    <row r="9" spans="4:8">
      <c r="D9" s="1" t="s">
        <v>78</v>
      </c>
      <c r="E9" s="2">
        <v>64600.25</v>
      </c>
      <c r="F9" s="2">
        <v>57167</v>
      </c>
      <c r="G9" s="2">
        <f t="shared" si="0"/>
        <v>-7433.25</v>
      </c>
      <c r="H9" s="3">
        <f t="shared" si="1"/>
        <v>-0.11506534417436465</v>
      </c>
    </row>
    <row r="10" spans="4:8">
      <c r="D10" s="1" t="s">
        <v>27</v>
      </c>
      <c r="E10" s="2">
        <v>43622.625</v>
      </c>
      <c r="F10" s="2">
        <v>54625.2</v>
      </c>
      <c r="G10" s="2">
        <f t="shared" si="0"/>
        <v>11002.574999999997</v>
      </c>
      <c r="H10" s="3">
        <f t="shared" si="1"/>
        <v>0.25222175419292159</v>
      </c>
    </row>
    <row r="11" spans="4:8">
      <c r="D11" s="1" t="s">
        <v>9</v>
      </c>
      <c r="E11" s="2">
        <v>40305.75</v>
      </c>
      <c r="F11" s="2">
        <v>37824.75</v>
      </c>
      <c r="G11" s="2">
        <f t="shared" si="0"/>
        <v>-2481</v>
      </c>
      <c r="H11" s="3">
        <f t="shared" si="1"/>
        <v>-6.1554492845313634E-2</v>
      </c>
    </row>
    <row r="12" spans="4:8">
      <c r="D12" s="1" t="s">
        <v>17</v>
      </c>
      <c r="E12" s="2">
        <v>22651.125</v>
      </c>
      <c r="F12" s="2">
        <v>21379.875</v>
      </c>
      <c r="G12" s="2">
        <f t="shared" si="0"/>
        <v>-1271.25</v>
      </c>
      <c r="H12" s="3">
        <f t="shared" si="1"/>
        <v>-5.6123040246345381E-2</v>
      </c>
    </row>
    <row r="13" spans="4:8">
      <c r="D13" s="1" t="s">
        <v>48</v>
      </c>
      <c r="E13" s="2">
        <v>13357.5</v>
      </c>
      <c r="F13" s="2">
        <v>12128.625</v>
      </c>
      <c r="G13" s="2">
        <f t="shared" si="0"/>
        <v>-1228.875</v>
      </c>
      <c r="H13" s="3">
        <f t="shared" si="1"/>
        <v>-9.1998877035373391E-2</v>
      </c>
    </row>
    <row r="14" spans="4:8">
      <c r="D14" s="1" t="s">
        <v>51</v>
      </c>
      <c r="E14" s="2">
        <v>9616</v>
      </c>
      <c r="F14" s="2">
        <v>11181.875</v>
      </c>
      <c r="G14" s="2">
        <f t="shared" si="0"/>
        <v>1565.875</v>
      </c>
      <c r="H14" s="3">
        <f t="shared" si="1"/>
        <v>0.162840578202995</v>
      </c>
    </row>
    <row r="15" spans="4:8">
      <c r="D15" s="1" t="s">
        <v>10</v>
      </c>
      <c r="E15" s="2">
        <v>10547.75</v>
      </c>
      <c r="F15" s="2">
        <v>9528.75</v>
      </c>
      <c r="G15" s="2">
        <f t="shared" si="0"/>
        <v>-1019</v>
      </c>
      <c r="H15" s="3">
        <f t="shared" si="1"/>
        <v>-9.6608281387025666E-2</v>
      </c>
    </row>
    <row r="16" spans="4:8">
      <c r="D16" s="1" t="s">
        <v>60</v>
      </c>
      <c r="E16" s="2">
        <v>8094</v>
      </c>
      <c r="F16" s="2">
        <v>7739.25</v>
      </c>
      <c r="G16" s="2">
        <f t="shared" si="0"/>
        <v>-354.75</v>
      </c>
      <c r="H16" s="3">
        <f t="shared" si="1"/>
        <v>-4.3828762045959972E-2</v>
      </c>
    </row>
    <row r="17" spans="4:8">
      <c r="D17" s="1" t="s">
        <v>43</v>
      </c>
      <c r="E17" s="2">
        <v>7658.4</v>
      </c>
      <c r="F17" s="2">
        <v>7376.55</v>
      </c>
      <c r="G17" s="2">
        <f t="shared" si="0"/>
        <v>-281.84999999999945</v>
      </c>
      <c r="H17" s="3">
        <f t="shared" si="1"/>
        <v>-3.6802726418050699E-2</v>
      </c>
    </row>
    <row r="18" spans="4:8">
      <c r="D18" s="1" t="s">
        <v>72</v>
      </c>
      <c r="E18" s="2">
        <v>4968</v>
      </c>
      <c r="F18" s="2">
        <v>5031</v>
      </c>
      <c r="G18" s="2">
        <f t="shared" si="0"/>
        <v>63</v>
      </c>
      <c r="H18" s="3">
        <f t="shared" si="1"/>
        <v>1.2681159420289856E-2</v>
      </c>
    </row>
    <row r="19" spans="4:8">
      <c r="D19" s="1" t="s">
        <v>89</v>
      </c>
      <c r="E19" s="2">
        <v>3828.5</v>
      </c>
      <c r="F19" s="2">
        <v>4794.75</v>
      </c>
      <c r="G19" s="2">
        <f t="shared" si="0"/>
        <v>966.25</v>
      </c>
      <c r="H19" s="3">
        <f t="shared" si="1"/>
        <v>0.25238343998955204</v>
      </c>
    </row>
    <row r="20" spans="4:8">
      <c r="D20" s="1" t="s">
        <v>36</v>
      </c>
      <c r="E20" s="2">
        <v>4876.625</v>
      </c>
      <c r="F20" s="2">
        <v>4351.625</v>
      </c>
      <c r="G20" s="2">
        <f t="shared" si="0"/>
        <v>-525</v>
      </c>
      <c r="H20" s="3">
        <f t="shared" si="1"/>
        <v>-0.10765642221823495</v>
      </c>
    </row>
    <row r="21" spans="4:8">
      <c r="D21" s="1" t="s">
        <v>18</v>
      </c>
      <c r="E21" s="2">
        <v>3659.0749999999998</v>
      </c>
      <c r="F21" s="2">
        <v>3722.95</v>
      </c>
      <c r="G21" s="2">
        <f t="shared" si="0"/>
        <v>63.875</v>
      </c>
      <c r="H21" s="3">
        <f t="shared" si="1"/>
        <v>1.7456597637381034E-2</v>
      </c>
    </row>
    <row r="22" spans="4:8">
      <c r="D22" s="1" t="s">
        <v>37</v>
      </c>
      <c r="E22" s="2">
        <v>3526.5</v>
      </c>
      <c r="F22" s="2">
        <v>2731.5</v>
      </c>
      <c r="G22" s="2">
        <f t="shared" si="0"/>
        <v>-795</v>
      </c>
      <c r="H22" s="3">
        <f t="shared" si="1"/>
        <v>-0.22543598468736709</v>
      </c>
    </row>
    <row r="23" spans="4:8">
      <c r="D23" s="1" t="s">
        <v>33</v>
      </c>
      <c r="E23" s="2">
        <v>2550.25</v>
      </c>
      <c r="F23" s="2">
        <v>1335.4749999999999</v>
      </c>
      <c r="G23" s="2">
        <f t="shared" si="0"/>
        <v>-1214.7750000000001</v>
      </c>
      <c r="H23" s="3">
        <f t="shared" si="1"/>
        <v>-0.47633565336731698</v>
      </c>
    </row>
    <row r="24" spans="4:8">
      <c r="D24" s="1" t="s">
        <v>203</v>
      </c>
      <c r="E24" s="2">
        <v>1205.25</v>
      </c>
      <c r="F24" s="2">
        <v>1175.625</v>
      </c>
      <c r="G24" s="2">
        <f t="shared" si="0"/>
        <v>-29.625</v>
      </c>
      <c r="H24" s="3">
        <f t="shared" si="1"/>
        <v>-2.4579962663347853E-2</v>
      </c>
    </row>
    <row r="25" spans="4:8">
      <c r="D25" s="1" t="s">
        <v>170</v>
      </c>
      <c r="E25" s="2">
        <v>519.79999999999995</v>
      </c>
      <c r="F25" s="2">
        <v>903.17499999999995</v>
      </c>
      <c r="G25" s="2">
        <f t="shared" si="0"/>
        <v>383.375</v>
      </c>
      <c r="H25" s="3">
        <f t="shared" si="1"/>
        <v>0.73754328587918438</v>
      </c>
    </row>
    <row r="26" spans="4:8">
      <c r="D26" s="1" t="s">
        <v>122</v>
      </c>
      <c r="E26" s="2">
        <v>570</v>
      </c>
      <c r="F26" s="2">
        <v>790.5</v>
      </c>
      <c r="G26" s="2">
        <f t="shared" si="0"/>
        <v>220.5</v>
      </c>
      <c r="H26" s="3">
        <f t="shared" si="1"/>
        <v>0.38684210526315788</v>
      </c>
    </row>
    <row r="27" spans="4:8">
      <c r="D27" s="10" t="s">
        <v>107</v>
      </c>
      <c r="E27" s="2">
        <f>E28-SUM(E7:E26)</f>
        <v>6428.75</v>
      </c>
      <c r="F27" s="2">
        <f>F28-SUM(F7:F26)</f>
        <v>5262.0000000000582</v>
      </c>
      <c r="G27" s="2">
        <f t="shared" si="0"/>
        <v>-1166.7499999999418</v>
      </c>
      <c r="H27" s="3">
        <f t="shared" si="1"/>
        <v>-0.18148940307212783</v>
      </c>
    </row>
    <row r="28" spans="4:8">
      <c r="D28" s="8" t="s">
        <v>108</v>
      </c>
      <c r="E28" s="9">
        <v>518774.02500000002</v>
      </c>
      <c r="F28" s="9">
        <v>500264.47500000003</v>
      </c>
      <c r="G28" s="6">
        <f t="shared" si="0"/>
        <v>-18509.549999999988</v>
      </c>
      <c r="H28" s="7">
        <f t="shared" si="1"/>
        <v>-3.5679407811522533E-2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4:H28"/>
  <sheetViews>
    <sheetView workbookViewId="0">
      <selection activeCell="D42" sqref="D42"/>
    </sheetView>
  </sheetViews>
  <sheetFormatPr defaultColWidth="11.42578125" defaultRowHeight="12.75"/>
  <cols>
    <col min="4" max="4" width="34.28515625" bestFit="1" customWidth="1"/>
  </cols>
  <sheetData>
    <row r="4" spans="4:8">
      <c r="D4" s="13" t="s">
        <v>204</v>
      </c>
      <c r="E4" s="13"/>
      <c r="F4" s="13"/>
      <c r="G4" s="13"/>
      <c r="H4" s="13"/>
    </row>
    <row r="5" spans="4:8">
      <c r="D5" s="14" t="s">
        <v>1</v>
      </c>
      <c r="E5" s="13" t="s">
        <v>2</v>
      </c>
      <c r="F5" s="13"/>
      <c r="G5" s="13" t="s">
        <v>3</v>
      </c>
      <c r="H5" s="13"/>
    </row>
    <row r="6" spans="4:8">
      <c r="D6" s="14"/>
      <c r="E6" s="12" t="s">
        <v>4</v>
      </c>
      <c r="F6" s="12" t="s">
        <v>5</v>
      </c>
      <c r="G6" s="11" t="s">
        <v>1</v>
      </c>
      <c r="H6" s="11" t="s">
        <v>6</v>
      </c>
    </row>
    <row r="7" spans="4:8">
      <c r="D7" s="1" t="s">
        <v>9</v>
      </c>
      <c r="E7" s="2">
        <v>38987.25</v>
      </c>
      <c r="F7" s="2">
        <v>57143.95</v>
      </c>
      <c r="G7" s="2">
        <f>F7-E7</f>
        <v>18156.699999999997</v>
      </c>
      <c r="H7" s="3">
        <f>G7/E7</f>
        <v>0.46570866116486792</v>
      </c>
    </row>
    <row r="8" spans="4:8">
      <c r="D8" s="1" t="s">
        <v>205</v>
      </c>
      <c r="E8" s="2">
        <v>51261.5</v>
      </c>
      <c r="F8" s="2">
        <v>56934.75</v>
      </c>
      <c r="G8" s="2">
        <f t="shared" ref="G8:G26" si="0">F8-E8</f>
        <v>5673.25</v>
      </c>
      <c r="H8" s="3">
        <f t="shared" ref="H8:H25" si="1">G8/E8</f>
        <v>0.11067272709538348</v>
      </c>
    </row>
    <row r="9" spans="4:8">
      <c r="D9" s="1" t="s">
        <v>33</v>
      </c>
      <c r="E9" s="2">
        <v>55870.875</v>
      </c>
      <c r="F9" s="2">
        <v>53392.125</v>
      </c>
      <c r="G9" s="2">
        <f t="shared" si="0"/>
        <v>-2478.75</v>
      </c>
      <c r="H9" s="3">
        <f t="shared" si="1"/>
        <v>-4.4365691426883867E-2</v>
      </c>
    </row>
    <row r="10" spans="4:8">
      <c r="D10" s="1" t="s">
        <v>145</v>
      </c>
      <c r="E10" s="2">
        <v>36953.64</v>
      </c>
      <c r="F10" s="2">
        <v>38375.19</v>
      </c>
      <c r="G10" s="2">
        <f t="shared" si="0"/>
        <v>1421.5500000000029</v>
      </c>
      <c r="H10" s="3">
        <f t="shared" si="1"/>
        <v>3.8468470223772352E-2</v>
      </c>
    </row>
    <row r="11" spans="4:8">
      <c r="D11" s="1" t="s">
        <v>69</v>
      </c>
      <c r="E11" s="2">
        <v>17569.23</v>
      </c>
      <c r="F11" s="2">
        <v>30375.1</v>
      </c>
      <c r="G11" s="2">
        <f t="shared" si="0"/>
        <v>12805.869999999999</v>
      </c>
      <c r="H11" s="3">
        <f t="shared" si="1"/>
        <v>0.72888054854993645</v>
      </c>
    </row>
    <row r="12" spans="4:8">
      <c r="D12" s="1" t="s">
        <v>76</v>
      </c>
      <c r="E12" s="2">
        <v>22039.11</v>
      </c>
      <c r="F12" s="2">
        <v>30103.370000000003</v>
      </c>
      <c r="G12" s="2">
        <f t="shared" si="0"/>
        <v>8064.260000000002</v>
      </c>
      <c r="H12" s="3">
        <f t="shared" si="1"/>
        <v>0.36590679024697464</v>
      </c>
    </row>
    <row r="13" spans="4:8">
      <c r="D13" s="1" t="s">
        <v>34</v>
      </c>
      <c r="E13" s="2">
        <v>30202.375</v>
      </c>
      <c r="F13" s="2">
        <v>29038.5</v>
      </c>
      <c r="G13" s="2">
        <f t="shared" si="0"/>
        <v>-1163.875</v>
      </c>
      <c r="H13" s="3">
        <f t="shared" si="1"/>
        <v>-3.853587673154843E-2</v>
      </c>
    </row>
    <row r="14" spans="4:8">
      <c r="D14" s="1" t="s">
        <v>206</v>
      </c>
      <c r="E14" s="2">
        <v>26177.25</v>
      </c>
      <c r="F14" s="2">
        <v>28304.25</v>
      </c>
      <c r="G14" s="2">
        <f t="shared" si="0"/>
        <v>2127</v>
      </c>
      <c r="H14" s="3">
        <f t="shared" si="1"/>
        <v>8.1253760421740248E-2</v>
      </c>
    </row>
    <row r="15" spans="4:8">
      <c r="D15" s="1" t="s">
        <v>179</v>
      </c>
      <c r="E15" s="2">
        <v>25849.5</v>
      </c>
      <c r="F15" s="2">
        <v>25056</v>
      </c>
      <c r="G15" s="2">
        <f t="shared" si="0"/>
        <v>-793.5</v>
      </c>
      <c r="H15" s="3">
        <f t="shared" si="1"/>
        <v>-3.0696918702489411E-2</v>
      </c>
    </row>
    <row r="16" spans="4:8">
      <c r="D16" s="1" t="s">
        <v>12</v>
      </c>
      <c r="E16" s="2">
        <v>22046.25</v>
      </c>
      <c r="F16" s="2">
        <v>23364</v>
      </c>
      <c r="G16" s="2">
        <f t="shared" si="0"/>
        <v>1317.75</v>
      </c>
      <c r="H16" s="3">
        <f t="shared" si="1"/>
        <v>5.9772070079945568E-2</v>
      </c>
    </row>
    <row r="17" spans="4:8">
      <c r="D17" s="1" t="s">
        <v>142</v>
      </c>
      <c r="E17" s="2">
        <v>22920.75</v>
      </c>
      <c r="F17" s="2">
        <v>20751.75</v>
      </c>
      <c r="G17" s="2">
        <f t="shared" si="0"/>
        <v>-2169</v>
      </c>
      <c r="H17" s="3">
        <f t="shared" si="1"/>
        <v>-9.4630411308530477E-2</v>
      </c>
    </row>
    <row r="18" spans="4:8">
      <c r="D18" s="1" t="s">
        <v>157</v>
      </c>
      <c r="E18" s="2">
        <v>8994</v>
      </c>
      <c r="F18" s="2">
        <v>16578.87</v>
      </c>
      <c r="G18" s="2">
        <f t="shared" si="0"/>
        <v>7584.869999999999</v>
      </c>
      <c r="H18" s="3">
        <f t="shared" si="1"/>
        <v>0.84332555036691115</v>
      </c>
    </row>
    <row r="19" spans="4:8">
      <c r="D19" s="1" t="s">
        <v>87</v>
      </c>
      <c r="E19" s="2">
        <v>19969.5</v>
      </c>
      <c r="F19" s="2">
        <v>13093.5</v>
      </c>
      <c r="G19" s="2">
        <f t="shared" si="0"/>
        <v>-6876</v>
      </c>
      <c r="H19" s="3">
        <f t="shared" si="1"/>
        <v>-0.34432509577105086</v>
      </c>
    </row>
    <row r="20" spans="4:8">
      <c r="D20" s="1" t="s">
        <v>24</v>
      </c>
      <c r="E20" s="2">
        <v>3003</v>
      </c>
      <c r="F20" s="2">
        <v>10781.25</v>
      </c>
      <c r="G20" s="2">
        <f t="shared" si="0"/>
        <v>7778.25</v>
      </c>
      <c r="H20" s="3">
        <f t="shared" si="1"/>
        <v>2.5901598401598402</v>
      </c>
    </row>
    <row r="21" spans="4:8">
      <c r="D21" s="1" t="s">
        <v>79</v>
      </c>
      <c r="E21" s="2">
        <v>2426.5</v>
      </c>
      <c r="F21" s="2">
        <v>10605</v>
      </c>
      <c r="G21" s="2">
        <f t="shared" si="0"/>
        <v>8178.5</v>
      </c>
      <c r="H21" s="3">
        <f t="shared" si="1"/>
        <v>3.370492478879044</v>
      </c>
    </row>
    <row r="22" spans="4:8">
      <c r="D22" s="1" t="s">
        <v>60</v>
      </c>
      <c r="E22" s="2">
        <v>7703.25</v>
      </c>
      <c r="F22" s="2">
        <v>7767</v>
      </c>
      <c r="G22" s="2">
        <f t="shared" si="0"/>
        <v>63.75</v>
      </c>
      <c r="H22" s="3">
        <f t="shared" si="1"/>
        <v>8.2757277772368808E-3</v>
      </c>
    </row>
    <row r="23" spans="4:8">
      <c r="D23" s="1" t="s">
        <v>36</v>
      </c>
      <c r="E23" s="2">
        <v>15010.5</v>
      </c>
      <c r="F23" s="2">
        <v>5295</v>
      </c>
      <c r="G23" s="2">
        <f t="shared" si="0"/>
        <v>-9715.5</v>
      </c>
      <c r="H23" s="3">
        <f t="shared" si="1"/>
        <v>-0.6472469271509943</v>
      </c>
    </row>
    <row r="24" spans="4:8">
      <c r="D24" s="1" t="s">
        <v>62</v>
      </c>
      <c r="E24" s="2">
        <v>1123.6500000000001</v>
      </c>
      <c r="F24" s="2">
        <v>4752.66</v>
      </c>
      <c r="G24" s="2">
        <f t="shared" si="0"/>
        <v>3629.0099999999998</v>
      </c>
      <c r="H24" s="3">
        <f t="shared" si="1"/>
        <v>3.2296622613803225</v>
      </c>
    </row>
    <row r="25" spans="4:8">
      <c r="D25" s="1" t="s">
        <v>25</v>
      </c>
      <c r="E25" s="2">
        <v>3633.75</v>
      </c>
      <c r="F25" s="2">
        <v>4101.75</v>
      </c>
      <c r="G25" s="2">
        <f t="shared" si="0"/>
        <v>468</v>
      </c>
      <c r="H25" s="3">
        <f t="shared" si="1"/>
        <v>0.12879256965944272</v>
      </c>
    </row>
    <row r="26" spans="4:8">
      <c r="D26" s="1" t="s">
        <v>178</v>
      </c>
      <c r="E26" s="2"/>
      <c r="F26" s="2">
        <v>3576.3</v>
      </c>
      <c r="G26" s="2">
        <f t="shared" si="0"/>
        <v>3576.3</v>
      </c>
      <c r="H26" s="3"/>
    </row>
    <row r="27" spans="4:8">
      <c r="D27" s="1" t="s">
        <v>207</v>
      </c>
      <c r="E27" s="2">
        <f>E28-SUM(E7:E26)</f>
        <v>24643.569999999891</v>
      </c>
      <c r="F27" s="2">
        <f>F28-SUM(F7:F26)</f>
        <v>20160.030000000028</v>
      </c>
      <c r="G27" s="2">
        <f t="shared" ref="G27" si="2">F27-E27</f>
        <v>-4483.5399999998626</v>
      </c>
      <c r="H27" s="3">
        <f t="shared" ref="H27" si="3">G27/E27</f>
        <v>-0.18193549067768519</v>
      </c>
    </row>
    <row r="28" spans="4:8">
      <c r="D28" s="8" t="s">
        <v>108</v>
      </c>
      <c r="E28" s="9">
        <v>436385.44999999995</v>
      </c>
      <c r="F28" s="9">
        <v>489550.34500000003</v>
      </c>
      <c r="G28" s="6">
        <f>F28-E28</f>
        <v>53164.895000000077</v>
      </c>
      <c r="H28" s="7">
        <f>G28/E28</f>
        <v>0.1218301274710238</v>
      </c>
    </row>
  </sheetData>
  <mergeCells count="4">
    <mergeCell ref="D4:H4"/>
    <mergeCell ref="D5:D6"/>
    <mergeCell ref="E5:F5"/>
    <mergeCell ref="G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651D8DC2-17FB-4443-8307-2AAB558F4E31}"/>
</file>

<file path=customXml/itemProps2.xml><?xml version="1.0" encoding="utf-8"?>
<ds:datastoreItem xmlns:ds="http://schemas.openxmlformats.org/officeDocument/2006/customXml" ds:itemID="{E03719BD-478A-4DC0-94C8-88689C1A5DFB}"/>
</file>

<file path=customXml/itemProps3.xml><?xml version="1.0" encoding="utf-8"?>
<ds:datastoreItem xmlns:ds="http://schemas.openxmlformats.org/officeDocument/2006/customXml" ds:itemID="{42711C23-417A-4ABF-9EE3-C23F811BC8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2018-01-19T08:20:54Z</dcterms:created>
  <dcterms:modified xsi:type="dcterms:W3CDTF">2025-02-03T11:05:33Z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AuthorIds_UIVersion_1024">
    <vt:lpwstr>57</vt:lpwstr>
  </property>
  <property fmtid="{D5CDD505-2E9C-101B-9397-08002B2CF9AE}" pid="4" name="MediaServiceImageTags">
    <vt:lpwstr/>
  </property>
</Properties>
</file>