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1"/>
  <workbookPr defaultThemeVersion="166925"/>
  <mc:AlternateContent xmlns:mc="http://schemas.openxmlformats.org/markup-compatibility/2006">
    <mc:Choice Requires="x15">
      <x15ac:absPath xmlns:x15ac="http://schemas.microsoft.com/office/spreadsheetml/2010/11/ac" url="U:\SALG\Salg 2019\Web\"/>
    </mc:Choice>
  </mc:AlternateContent>
  <xr:revisionPtr revIDLastSave="0" documentId="8_{A0259CD7-6538-4396-9C7B-1DA4005B8694}" xr6:coauthVersionLast="47" xr6:coauthVersionMax="47" xr10:uidLastSave="{00000000-0000-0000-0000-000000000000}"/>
  <bookViews>
    <workbookView xWindow="-120" yWindow="-120" windowWidth="51840" windowHeight="21240" xr2:uid="{0C46AF35-8CE6-401B-B87E-12B6AF7ACA3F}"/>
  </bookViews>
  <sheets>
    <sheet name="Oktober 2019"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66" i="1" l="1"/>
  <c r="F166" i="1" s="1"/>
  <c r="E165" i="1"/>
  <c r="F165" i="1" s="1"/>
  <c r="E164" i="1"/>
  <c r="F164" i="1" s="1"/>
  <c r="E163" i="1"/>
  <c r="F163" i="1" s="1"/>
  <c r="E162" i="1"/>
  <c r="F162" i="1" s="1"/>
  <c r="E161" i="1"/>
  <c r="F161" i="1" s="1"/>
  <c r="E160" i="1"/>
  <c r="F160" i="1" s="1"/>
  <c r="E159" i="1"/>
  <c r="F159" i="1" s="1"/>
  <c r="E158" i="1"/>
  <c r="F158" i="1" s="1"/>
  <c r="E157" i="1"/>
  <c r="F157" i="1" s="1"/>
  <c r="E156" i="1"/>
  <c r="F156" i="1" s="1"/>
  <c r="E155" i="1"/>
  <c r="F155" i="1" s="1"/>
  <c r="E154" i="1"/>
  <c r="F154" i="1" s="1"/>
  <c r="E153" i="1"/>
  <c r="F153" i="1" s="1"/>
  <c r="E152" i="1"/>
  <c r="F152" i="1" s="1"/>
  <c r="E151" i="1"/>
  <c r="F151" i="1" s="1"/>
  <c r="E150" i="1"/>
  <c r="F150" i="1" s="1"/>
  <c r="E149" i="1"/>
  <c r="F149" i="1" s="1"/>
  <c r="E148" i="1"/>
  <c r="F148" i="1" s="1"/>
  <c r="E140" i="1"/>
  <c r="F140" i="1" s="1"/>
  <c r="E139" i="1"/>
  <c r="F139" i="1" s="1"/>
  <c r="E138" i="1"/>
  <c r="F138" i="1" s="1"/>
  <c r="E137" i="1"/>
  <c r="F137" i="1" s="1"/>
  <c r="E136" i="1"/>
  <c r="F136" i="1" s="1"/>
  <c r="E135" i="1"/>
  <c r="F135" i="1" s="1"/>
  <c r="E134" i="1"/>
  <c r="F134" i="1" s="1"/>
  <c r="E133" i="1"/>
  <c r="F133" i="1" s="1"/>
  <c r="E132" i="1"/>
  <c r="F132" i="1" s="1"/>
  <c r="E131" i="1"/>
  <c r="F131" i="1" s="1"/>
  <c r="E130" i="1"/>
  <c r="F130" i="1" s="1"/>
  <c r="E129" i="1"/>
  <c r="F129" i="1" s="1"/>
  <c r="E128" i="1"/>
  <c r="F128" i="1" s="1"/>
  <c r="E127" i="1"/>
  <c r="F127" i="1" s="1"/>
  <c r="E126" i="1"/>
  <c r="F126" i="1" s="1"/>
  <c r="E125" i="1"/>
  <c r="F125" i="1" s="1"/>
  <c r="E124" i="1"/>
  <c r="F124" i="1" s="1"/>
  <c r="E123" i="1"/>
  <c r="F123" i="1" s="1"/>
  <c r="E122" i="1"/>
  <c r="F122" i="1" s="1"/>
  <c r="E121" i="1"/>
  <c r="F121" i="1" s="1"/>
  <c r="E120" i="1"/>
  <c r="F120" i="1" s="1"/>
  <c r="E119" i="1"/>
  <c r="F119" i="1" s="1"/>
  <c r="E118" i="1"/>
  <c r="F118" i="1" s="1"/>
  <c r="E117" i="1"/>
  <c r="F117" i="1" s="1"/>
  <c r="E116" i="1"/>
  <c r="F116" i="1" s="1"/>
  <c r="E115" i="1"/>
  <c r="F115" i="1" s="1"/>
  <c r="E114" i="1"/>
  <c r="F114" i="1" s="1"/>
  <c r="E113" i="1"/>
  <c r="F113" i="1" s="1"/>
  <c r="E112" i="1"/>
  <c r="F112" i="1" s="1"/>
  <c r="E111" i="1"/>
  <c r="F111" i="1" s="1"/>
  <c r="E110" i="1"/>
  <c r="F110" i="1" s="1"/>
  <c r="E109" i="1"/>
  <c r="F109" i="1" s="1"/>
  <c r="E108" i="1"/>
  <c r="F108" i="1" s="1"/>
  <c r="E107" i="1"/>
  <c r="F107" i="1" s="1"/>
  <c r="E106" i="1"/>
  <c r="F106" i="1" s="1"/>
  <c r="E105" i="1"/>
  <c r="F105" i="1" s="1"/>
  <c r="E104" i="1"/>
  <c r="F104" i="1" s="1"/>
  <c r="E103" i="1"/>
  <c r="F103" i="1" s="1"/>
  <c r="E102" i="1"/>
  <c r="F102" i="1" s="1"/>
  <c r="E101" i="1"/>
  <c r="F101" i="1" s="1"/>
  <c r="E100" i="1"/>
  <c r="F100" i="1" s="1"/>
  <c r="E99" i="1"/>
  <c r="F99" i="1" s="1"/>
  <c r="E98" i="1"/>
  <c r="F98" i="1" s="1"/>
  <c r="E97" i="1"/>
  <c r="F97" i="1" s="1"/>
  <c r="E96" i="1"/>
  <c r="F96" i="1" s="1"/>
  <c r="E95" i="1"/>
  <c r="F95" i="1" s="1"/>
  <c r="E94" i="1"/>
  <c r="F94" i="1" s="1"/>
  <c r="E93" i="1"/>
  <c r="F93" i="1" s="1"/>
  <c r="E92" i="1"/>
  <c r="F92" i="1" s="1"/>
  <c r="E91" i="1"/>
  <c r="F91" i="1" s="1"/>
  <c r="E90" i="1"/>
  <c r="F90" i="1" s="1"/>
  <c r="E89" i="1"/>
  <c r="F89" i="1" s="1"/>
  <c r="E88" i="1"/>
  <c r="F88" i="1" s="1"/>
  <c r="E87" i="1"/>
  <c r="F87" i="1" s="1"/>
  <c r="E86" i="1"/>
  <c r="F86" i="1" s="1"/>
  <c r="E85" i="1"/>
  <c r="F85" i="1" s="1"/>
  <c r="E77" i="1"/>
  <c r="F77" i="1" s="1"/>
  <c r="E76" i="1"/>
  <c r="F76" i="1" s="1"/>
  <c r="E75" i="1"/>
  <c r="F75" i="1" s="1"/>
  <c r="E74" i="1"/>
  <c r="F74" i="1" s="1"/>
  <c r="E73" i="1"/>
  <c r="F73" i="1" s="1"/>
  <c r="E72" i="1"/>
  <c r="F72" i="1" s="1"/>
  <c r="E71" i="1"/>
  <c r="F71" i="1" s="1"/>
  <c r="E70" i="1"/>
  <c r="F70" i="1" s="1"/>
  <c r="E69" i="1"/>
  <c r="F69" i="1" s="1"/>
  <c r="E68" i="1"/>
  <c r="F68" i="1" s="1"/>
  <c r="E67" i="1"/>
  <c r="F67" i="1" s="1"/>
  <c r="E66" i="1"/>
  <c r="F66" i="1" s="1"/>
  <c r="E65" i="1"/>
  <c r="F65" i="1" s="1"/>
  <c r="E64" i="1"/>
  <c r="F64" i="1" s="1"/>
  <c r="E63" i="1"/>
  <c r="F63" i="1" s="1"/>
  <c r="E62" i="1"/>
  <c r="F62" i="1" s="1"/>
  <c r="E61" i="1"/>
  <c r="F61" i="1" s="1"/>
  <c r="E60" i="1"/>
  <c r="F60" i="1" s="1"/>
  <c r="E59" i="1"/>
  <c r="F59" i="1" s="1"/>
  <c r="E58" i="1"/>
  <c r="F58" i="1" s="1"/>
  <c r="E57" i="1"/>
  <c r="F57" i="1" s="1"/>
  <c r="E56" i="1"/>
  <c r="F56" i="1" s="1"/>
  <c r="E55" i="1"/>
  <c r="F55" i="1" s="1"/>
  <c r="E54" i="1"/>
  <c r="F54" i="1" s="1"/>
  <c r="E53" i="1"/>
  <c r="F53" i="1" s="1"/>
  <c r="E52" i="1"/>
  <c r="F52" i="1" s="1"/>
  <c r="E44" i="1"/>
  <c r="F44" i="1" s="1"/>
  <c r="E43" i="1"/>
  <c r="F43" i="1" s="1"/>
  <c r="E42" i="1"/>
  <c r="F42" i="1" s="1"/>
  <c r="E41" i="1"/>
  <c r="F41" i="1" s="1"/>
  <c r="E40" i="1"/>
  <c r="F40" i="1" s="1"/>
  <c r="E39" i="1"/>
  <c r="F39" i="1" s="1"/>
  <c r="E38" i="1"/>
  <c r="F38" i="1" s="1"/>
  <c r="E37" i="1"/>
  <c r="F37" i="1" s="1"/>
  <c r="E36" i="1"/>
  <c r="F36" i="1" s="1"/>
  <c r="E35" i="1"/>
  <c r="F35" i="1" s="1"/>
  <c r="E34" i="1"/>
  <c r="F34" i="1" s="1"/>
  <c r="E33" i="1"/>
  <c r="F33" i="1" s="1"/>
  <c r="E32" i="1"/>
  <c r="F32" i="1" s="1"/>
  <c r="E31" i="1"/>
  <c r="F31" i="1" s="1"/>
  <c r="E30" i="1"/>
  <c r="F30" i="1" s="1"/>
  <c r="E29" i="1"/>
  <c r="F29" i="1" s="1"/>
  <c r="E28" i="1"/>
  <c r="F28" i="1" s="1"/>
  <c r="E27" i="1"/>
  <c r="F27" i="1" s="1"/>
  <c r="E26" i="1"/>
  <c r="F26" i="1" s="1"/>
  <c r="E25" i="1"/>
  <c r="F25" i="1" s="1"/>
  <c r="E24" i="1"/>
  <c r="F24" i="1" s="1"/>
  <c r="E23" i="1"/>
  <c r="F23" i="1" s="1"/>
  <c r="E22" i="1"/>
  <c r="F22" i="1" s="1"/>
  <c r="E21" i="1"/>
  <c r="F21" i="1" s="1"/>
  <c r="E20" i="1"/>
  <c r="F20" i="1" s="1"/>
  <c r="E19" i="1"/>
  <c r="F19" i="1" s="1"/>
</calcChain>
</file>

<file path=xl/sharedStrings.xml><?xml version="1.0" encoding="utf-8"?>
<sst xmlns="http://schemas.openxmlformats.org/spreadsheetml/2006/main" count="160" uniqueCount="72">
  <si>
    <t>Salget økte med 4,9 % i oktober. Det var like mange salgsdager i oktober som i fjor (27), men en mandag (drøyt 100.000 liter) mindre og en torsdag (rundt 250.000 liter) mer. Kalenderkorrigert salgsvekst for oktober er dermed rundt 2,5 %; en vekst noe større enn vi har sett for året samlet. At veksten øker noe utover høsten kan skyldes svak norsk krone, hvilket innebærer økt innenlandsk konsum fordi man får mindre igjen for norske kroner i utlandet. Interessant nok ser vi en vekst for rødvin i oktober, hvilket er uvanlig når værsituasjonen ikke avviker nevneverdig fra fjorårets. Hvitvin, musserende og rosévin vokser som forventet, det samme gjelder øl. Foruten nedgang for druebrennevin (Cognac) er det vekst for alle brennevinskategorier.</t>
  </si>
  <si>
    <t>Totalt</t>
  </si>
  <si>
    <t>Kategori</t>
  </si>
  <si>
    <t>Januar - Oktober</t>
  </si>
  <si>
    <t>Endring</t>
  </si>
  <si>
    <t>2018</t>
  </si>
  <si>
    <t>2019</t>
  </si>
  <si>
    <t>Liter</t>
  </si>
  <si>
    <t>Prosent</t>
  </si>
  <si>
    <t>Svakvin</t>
  </si>
  <si>
    <t>Rødvin</t>
  </si>
  <si>
    <t>Hvitvin</t>
  </si>
  <si>
    <t>Musserende vin</t>
  </si>
  <si>
    <t>Rosévin</t>
  </si>
  <si>
    <t>Perlende vin</t>
  </si>
  <si>
    <t>Aromatisert vin</t>
  </si>
  <si>
    <t>Sider</t>
  </si>
  <si>
    <t>Fruktvin</t>
  </si>
  <si>
    <t>Brennevin</t>
  </si>
  <si>
    <t>Vodka</t>
  </si>
  <si>
    <t>Whisky</t>
  </si>
  <si>
    <t>Druebrennevin</t>
  </si>
  <si>
    <t>Likør</t>
  </si>
  <si>
    <t>Akevitt</t>
  </si>
  <si>
    <t>Brennevin, annet</t>
  </si>
  <si>
    <t>Bitter</t>
  </si>
  <si>
    <t>Gin</t>
  </si>
  <si>
    <t>Brennevin, nøytralt &lt; 37,5 %</t>
  </si>
  <si>
    <t>Rom</t>
  </si>
  <si>
    <t>Fruktbrennevin</t>
  </si>
  <si>
    <t>Genever</t>
  </si>
  <si>
    <t>Øl</t>
  </si>
  <si>
    <t>Alkoholfritt</t>
  </si>
  <si>
    <t>Sterkvin</t>
  </si>
  <si>
    <t>Totalsum</t>
  </si>
  <si>
    <t>Oktober</t>
  </si>
  <si>
    <t>Italia</t>
  </si>
  <si>
    <t>Spania</t>
  </si>
  <si>
    <t>Frankrike</t>
  </si>
  <si>
    <t>Chile</t>
  </si>
  <si>
    <t>USA</t>
  </si>
  <si>
    <t>Portugal</t>
  </si>
  <si>
    <t>Australia</t>
  </si>
  <si>
    <t>Argentina</t>
  </si>
  <si>
    <t>Sør-Afrika</t>
  </si>
  <si>
    <t>Østerrike</t>
  </si>
  <si>
    <t>Libanon</t>
  </si>
  <si>
    <t>New Zealand</t>
  </si>
  <si>
    <t>Tyskland</t>
  </si>
  <si>
    <t>Uruguay</t>
  </si>
  <si>
    <t>Ungarn</t>
  </si>
  <si>
    <t>Norge</t>
  </si>
  <si>
    <t>England</t>
  </si>
  <si>
    <t>Fylkene</t>
  </si>
  <si>
    <t>Akershus</t>
  </si>
  <si>
    <t>Aust-Agder</t>
  </si>
  <si>
    <t>Buskerud</t>
  </si>
  <si>
    <t>Finnmark</t>
  </si>
  <si>
    <t>Hedmark</t>
  </si>
  <si>
    <t>Hordaland</t>
  </si>
  <si>
    <t>Møre og Romsdal</t>
  </si>
  <si>
    <t>Nordland</t>
  </si>
  <si>
    <t>Oppland</t>
  </si>
  <si>
    <t>Oslo</t>
  </si>
  <si>
    <t>Rogaland</t>
  </si>
  <si>
    <t>Sogn og Fjordane</t>
  </si>
  <si>
    <t>Telemark</t>
  </si>
  <si>
    <t>Troms</t>
  </si>
  <si>
    <t>Trøndelag</t>
  </si>
  <si>
    <t>Vest-Agder</t>
  </si>
  <si>
    <t>Vestfold</t>
  </si>
  <si>
    <t>Østfold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</si>
</sst>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_ ;[Red]\-#,##0\ "/>
    <numFmt numFmtId="165" formatCode="_-* #,##0_-;\-* #,##0_-;_-* &quot;-&quot;??_-;_-@_-"/>
    <numFmt numFmtId="166" formatCode="0.0\ %"/>
  </numFmts>
  <fonts count="4">
    <font>
      <sz val="10"/>
      <color rgb="FF000000"/>
      <name val="Arial"/>
      <family val="2"/>
    </font>
    <font>
      <sz val="10"/>
      <color rgb="FF000000"/>
      <name val="Arial"/>
      <family val="2"/>
    </font>
    <font>
      <b/>
      <sz val="10"/>
      <color rgb="FF000000"/>
      <name val="Arial"/>
      <family val="2"/>
    </font>
    <font>
      <b/>
      <sz val="10"/>
      <color theme="1"/>
      <name val="Arial"/>
      <family val="2"/>
    </font>
  </fonts>
  <fills count="5">
    <fill>
      <patternFill patternType="none"/>
    </fill>
    <fill>
      <patternFill patternType="gray125"/>
    </fill>
    <fill>
      <patternFill patternType="solid">
        <fgColor theme="4" tint="0.79998168889431442"/>
        <bgColor indexed="64"/>
      </patternFill>
    </fill>
    <fill>
      <patternFill patternType="solid">
        <fgColor theme="4" tint="0.79998168889431442"/>
        <bgColor theme="4" tint="0.79998168889431442"/>
      </patternFill>
    </fill>
    <fill>
      <patternFill patternType="solid">
        <fgColor theme="9"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9" fontId="1" fillId="0" borderId="0" applyFont="0" applyFill="0" applyBorder="0" applyAlignment="0" applyProtection="0"/>
  </cellStyleXfs>
  <cellXfs count="27">
    <xf numFmtId="0" fontId="0" fillId="0" borderId="0" xfId="0"/>
    <xf numFmtId="0" fontId="2" fillId="2" borderId="1" xfId="0" applyFont="1" applyFill="1" applyBorder="1" applyAlignment="1">
      <alignment horizontal="center"/>
    </xf>
    <xf numFmtId="0" fontId="3" fillId="3" borderId="1" xfId="0" applyFont="1" applyFill="1" applyBorder="1" applyAlignment="1">
      <alignment horizontal="center"/>
    </xf>
    <xf numFmtId="164" fontId="2" fillId="2" borderId="1" xfId="0" applyNumberFormat="1" applyFont="1" applyFill="1" applyBorder="1" applyAlignment="1">
      <alignment horizontal="center"/>
    </xf>
    <xf numFmtId="0" fontId="3" fillId="0" borderId="1" xfId="0" applyFont="1" applyBorder="1" applyAlignment="1">
      <alignment horizontal="left"/>
    </xf>
    <xf numFmtId="165" fontId="3" fillId="0" borderId="1" xfId="0" applyNumberFormat="1" applyFont="1" applyBorder="1"/>
    <xf numFmtId="164" fontId="2" fillId="0" borderId="1" xfId="0" applyNumberFormat="1" applyFont="1" applyBorder="1"/>
    <xf numFmtId="166" fontId="2" fillId="0" borderId="1" xfId="1" applyNumberFormat="1" applyFont="1" applyBorder="1"/>
    <xf numFmtId="0" fontId="0" fillId="0" borderId="1" xfId="0" applyBorder="1" applyAlignment="1">
      <alignment horizontal="left" indent="1"/>
    </xf>
    <xf numFmtId="165" fontId="0" fillId="0" borderId="1" xfId="0" applyNumberFormat="1" applyBorder="1"/>
    <xf numFmtId="164" fontId="0" fillId="0" borderId="1" xfId="0" applyNumberFormat="1" applyBorder="1"/>
    <xf numFmtId="166" fontId="0" fillId="0" borderId="1" xfId="1" applyNumberFormat="1" applyFont="1" applyBorder="1"/>
    <xf numFmtId="0" fontId="3" fillId="3" borderId="1" xfId="0" applyFont="1" applyFill="1" applyBorder="1" applyAlignment="1">
      <alignment horizontal="left"/>
    </xf>
    <xf numFmtId="165" fontId="3" fillId="3" borderId="1" xfId="0" applyNumberFormat="1" applyFont="1" applyFill="1" applyBorder="1"/>
    <xf numFmtId="164" fontId="2" fillId="2" borderId="1" xfId="0" applyNumberFormat="1" applyFont="1" applyFill="1" applyBorder="1"/>
    <xf numFmtId="166" fontId="2" fillId="2" borderId="1" xfId="1" applyNumberFormat="1" applyFont="1" applyFill="1" applyBorder="1"/>
    <xf numFmtId="164" fontId="0" fillId="0" borderId="0" xfId="0" applyNumberFormat="1"/>
    <xf numFmtId="166" fontId="0" fillId="0" borderId="0" xfId="1" applyNumberFormat="1" applyFont="1"/>
    <xf numFmtId="0" fontId="3" fillId="4" borderId="1" xfId="0" applyFont="1" applyFill="1" applyBorder="1" applyAlignment="1">
      <alignment horizontal="left"/>
    </xf>
    <xf numFmtId="165" fontId="3" fillId="4" borderId="1" xfId="0" applyNumberFormat="1" applyFont="1" applyFill="1" applyBorder="1"/>
    <xf numFmtId="164" fontId="2" fillId="4" borderId="1" xfId="0" applyNumberFormat="1" applyFont="1" applyFill="1" applyBorder="1"/>
    <xf numFmtId="166" fontId="2" fillId="4" borderId="1" xfId="1" applyNumberFormat="1" applyFont="1" applyFill="1" applyBorder="1"/>
    <xf numFmtId="0" fontId="0" fillId="0" borderId="1" xfId="0" applyBorder="1" applyAlignment="1">
      <alignment horizontal="left"/>
    </xf>
    <xf numFmtId="0" fontId="2" fillId="2" borderId="1" xfId="0" applyFont="1" applyFill="1" applyBorder="1" applyAlignment="1">
      <alignment horizontal="center"/>
    </xf>
    <xf numFmtId="0" fontId="3" fillId="3" borderId="1" xfId="0" applyFont="1" applyFill="1" applyBorder="1" applyAlignment="1">
      <alignment horizontal="center"/>
    </xf>
    <xf numFmtId="164" fontId="2" fillId="2" borderId="1" xfId="0" applyNumberFormat="1" applyFont="1" applyFill="1" applyBorder="1" applyAlignment="1">
      <alignment horizontal="center"/>
    </xf>
    <xf numFmtId="0" fontId="2" fillId="0" borderId="1" xfId="0" applyFont="1" applyBorder="1" applyAlignment="1">
      <alignment horizontal="center" vertical="center" wrapText="1"/>
    </xf>
  </cellXfs>
  <cellStyles count="2">
    <cellStyle name="Normal" xfId="0" builtinId="0"/>
    <cellStyle name="Per 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8AFE6E-DEE6-43ED-B9DA-35B4206446C6}">
  <dimension ref="B3:F166"/>
  <sheetViews>
    <sheetView tabSelected="1" workbookViewId="0">
      <selection activeCell="B65" sqref="B65"/>
    </sheetView>
  </sheetViews>
  <sheetFormatPr defaultColWidth="11.42578125" defaultRowHeight="12.75"/>
  <cols>
    <col min="1" max="1" width="7.85546875" customWidth="1"/>
    <col min="2" max="2" width="26.5703125" bestFit="1" customWidth="1"/>
    <col min="5" max="5" width="11.42578125" style="16"/>
  </cols>
  <sheetData>
    <row r="3" spans="2:6">
      <c r="B3" s="26" t="s">
        <v>0</v>
      </c>
      <c r="C3" s="26"/>
      <c r="D3" s="26"/>
      <c r="E3" s="26"/>
      <c r="F3" s="26"/>
    </row>
    <row r="4" spans="2:6">
      <c r="B4" s="26"/>
      <c r="C4" s="26"/>
      <c r="D4" s="26"/>
      <c r="E4" s="26"/>
      <c r="F4" s="26"/>
    </row>
    <row r="5" spans="2:6">
      <c r="B5" s="26"/>
      <c r="C5" s="26"/>
      <c r="D5" s="26"/>
      <c r="E5" s="26"/>
      <c r="F5" s="26"/>
    </row>
    <row r="6" spans="2:6">
      <c r="B6" s="26"/>
      <c r="C6" s="26"/>
      <c r="D6" s="26"/>
      <c r="E6" s="26"/>
      <c r="F6" s="26"/>
    </row>
    <row r="7" spans="2:6">
      <c r="B7" s="26"/>
      <c r="C7" s="26"/>
      <c r="D7" s="26"/>
      <c r="E7" s="26"/>
      <c r="F7" s="26"/>
    </row>
    <row r="8" spans="2:6">
      <c r="B8" s="26"/>
      <c r="C8" s="26"/>
      <c r="D8" s="26"/>
      <c r="E8" s="26"/>
      <c r="F8" s="26"/>
    </row>
    <row r="9" spans="2:6">
      <c r="B9" s="26"/>
      <c r="C9" s="26"/>
      <c r="D9" s="26"/>
      <c r="E9" s="26"/>
      <c r="F9" s="26"/>
    </row>
    <row r="10" spans="2:6">
      <c r="B10" s="26"/>
      <c r="C10" s="26"/>
      <c r="D10" s="26"/>
      <c r="E10" s="26"/>
      <c r="F10" s="26"/>
    </row>
    <row r="11" spans="2:6">
      <c r="B11" s="26"/>
      <c r="C11" s="26"/>
      <c r="D11" s="26"/>
      <c r="E11" s="26"/>
      <c r="F11" s="26"/>
    </row>
    <row r="12" spans="2:6">
      <c r="B12" s="26"/>
      <c r="C12" s="26"/>
      <c r="D12" s="26"/>
      <c r="E12" s="26"/>
      <c r="F12" s="26"/>
    </row>
    <row r="13" spans="2:6">
      <c r="B13" s="26"/>
      <c r="C13" s="26"/>
      <c r="D13" s="26"/>
      <c r="E13" s="26"/>
      <c r="F13" s="26"/>
    </row>
    <row r="16" spans="2:6">
      <c r="B16" s="23" t="s">
        <v>1</v>
      </c>
      <c r="C16" s="23"/>
      <c r="D16" s="23"/>
      <c r="E16" s="23"/>
      <c r="F16" s="23"/>
    </row>
    <row r="17" spans="2:6">
      <c r="B17" s="24" t="s">
        <v>2</v>
      </c>
      <c r="C17" s="23" t="s">
        <v>3</v>
      </c>
      <c r="D17" s="23"/>
      <c r="E17" s="25" t="s">
        <v>4</v>
      </c>
      <c r="F17" s="25"/>
    </row>
    <row r="18" spans="2:6">
      <c r="B18" s="24"/>
      <c r="C18" s="2" t="s">
        <v>5</v>
      </c>
      <c r="D18" s="2" t="s">
        <v>6</v>
      </c>
      <c r="E18" s="3" t="s">
        <v>7</v>
      </c>
      <c r="F18" s="1" t="s">
        <v>8</v>
      </c>
    </row>
    <row r="19" spans="2:6">
      <c r="B19" s="4" t="s">
        <v>9</v>
      </c>
      <c r="C19" s="5">
        <v>53037934.441999994</v>
      </c>
      <c r="D19" s="5">
        <v>52979173.54299999</v>
      </c>
      <c r="E19" s="6">
        <f>D19-C19</f>
        <v>-58760.899000003934</v>
      </c>
      <c r="F19" s="7">
        <f>E19/C19</f>
        <v>-1.1079032322471444E-3</v>
      </c>
    </row>
    <row r="20" spans="2:6">
      <c r="B20" s="8" t="s">
        <v>10</v>
      </c>
      <c r="C20" s="9">
        <v>29639315.757999986</v>
      </c>
      <c r="D20" s="9">
        <v>29582637.135999989</v>
      </c>
      <c r="E20" s="10">
        <f t="shared" ref="E20:E77" si="0">D20-C20</f>
        <v>-56678.621999997646</v>
      </c>
      <c r="F20" s="11">
        <f t="shared" ref="F20:F77" si="1">E20/C20</f>
        <v>-1.9122783556398209E-3</v>
      </c>
    </row>
    <row r="21" spans="2:6">
      <c r="B21" s="8" t="s">
        <v>11</v>
      </c>
      <c r="C21" s="9">
        <v>15956311.202000005</v>
      </c>
      <c r="D21" s="9">
        <v>15758156.568999996</v>
      </c>
      <c r="E21" s="10">
        <f t="shared" si="0"/>
        <v>-198154.63300000876</v>
      </c>
      <c r="F21" s="11">
        <f t="shared" si="1"/>
        <v>-1.2418574098452753E-2</v>
      </c>
    </row>
    <row r="22" spans="2:6">
      <c r="B22" s="8" t="s">
        <v>12</v>
      </c>
      <c r="C22" s="9">
        <v>3922294.7499999991</v>
      </c>
      <c r="D22" s="9">
        <v>4132003.2750000018</v>
      </c>
      <c r="E22" s="10">
        <f t="shared" si="0"/>
        <v>209708.5250000027</v>
      </c>
      <c r="F22" s="11">
        <f t="shared" si="1"/>
        <v>5.3465774085438823E-2</v>
      </c>
    </row>
    <row r="23" spans="2:6">
      <c r="B23" s="8" t="s">
        <v>13</v>
      </c>
      <c r="C23" s="9">
        <v>2553477.5220000031</v>
      </c>
      <c r="D23" s="9">
        <v>2495246.5930000013</v>
      </c>
      <c r="E23" s="10">
        <f t="shared" si="0"/>
        <v>-58230.929000001866</v>
      </c>
      <c r="F23" s="11">
        <f t="shared" si="1"/>
        <v>-2.2804559076123245E-2</v>
      </c>
    </row>
    <row r="24" spans="2:6">
      <c r="B24" s="8" t="s">
        <v>14</v>
      </c>
      <c r="C24" s="9">
        <v>568436.82500000019</v>
      </c>
      <c r="D24" s="9">
        <v>559380.67499999993</v>
      </c>
      <c r="E24" s="10">
        <f t="shared" si="0"/>
        <v>-9056.1500000002561</v>
      </c>
      <c r="F24" s="11">
        <f t="shared" si="1"/>
        <v>-1.5931673673675616E-2</v>
      </c>
    </row>
    <row r="25" spans="2:6">
      <c r="B25" s="8" t="s">
        <v>15</v>
      </c>
      <c r="C25" s="9">
        <v>193400.48000000016</v>
      </c>
      <c r="D25" s="9">
        <v>228192.08499999979</v>
      </c>
      <c r="E25" s="10">
        <f t="shared" si="0"/>
        <v>34791.604999999632</v>
      </c>
      <c r="F25" s="11">
        <f t="shared" si="1"/>
        <v>0.17989409850482069</v>
      </c>
    </row>
    <row r="26" spans="2:6">
      <c r="B26" s="8" t="s">
        <v>16</v>
      </c>
      <c r="C26" s="9">
        <v>161087.36000000022</v>
      </c>
      <c r="D26" s="9">
        <v>179224.76499999981</v>
      </c>
      <c r="E26" s="10">
        <f t="shared" si="0"/>
        <v>18137.404999999591</v>
      </c>
      <c r="F26" s="11">
        <f t="shared" si="1"/>
        <v>0.11259359517717323</v>
      </c>
    </row>
    <row r="27" spans="2:6">
      <c r="B27" s="8" t="s">
        <v>17</v>
      </c>
      <c r="C27" s="9">
        <v>43610.54500000002</v>
      </c>
      <c r="D27" s="9">
        <v>44332.445000000022</v>
      </c>
      <c r="E27" s="10">
        <f t="shared" si="0"/>
        <v>721.90000000000146</v>
      </c>
      <c r="F27" s="11">
        <f t="shared" si="1"/>
        <v>1.6553335896169176E-2</v>
      </c>
    </row>
    <row r="28" spans="2:6">
      <c r="B28" s="4" t="s">
        <v>18</v>
      </c>
      <c r="C28" s="5">
        <v>8600731.2400000039</v>
      </c>
      <c r="D28" s="5">
        <v>8723367.0600000005</v>
      </c>
      <c r="E28" s="6">
        <f t="shared" si="0"/>
        <v>122635.81999999657</v>
      </c>
      <c r="F28" s="7">
        <f t="shared" si="1"/>
        <v>1.4258766676680449E-2</v>
      </c>
    </row>
    <row r="29" spans="2:6">
      <c r="B29" s="8" t="s">
        <v>19</v>
      </c>
      <c r="C29" s="9">
        <v>2700583.7600000058</v>
      </c>
      <c r="D29" s="9">
        <v>2722116.1300000069</v>
      </c>
      <c r="E29" s="10">
        <f t="shared" si="0"/>
        <v>21532.370000001043</v>
      </c>
      <c r="F29" s="11">
        <f t="shared" si="1"/>
        <v>7.9732279809018019E-3</v>
      </c>
    </row>
    <row r="30" spans="2:6">
      <c r="B30" s="8" t="s">
        <v>20</v>
      </c>
      <c r="C30" s="9">
        <v>1058168.399999998</v>
      </c>
      <c r="D30" s="9">
        <v>1081266.8999999955</v>
      </c>
      <c r="E30" s="10">
        <f t="shared" si="0"/>
        <v>23098.499999997439</v>
      </c>
      <c r="F30" s="11">
        <f t="shared" si="1"/>
        <v>2.1828756179070818E-2</v>
      </c>
    </row>
    <row r="31" spans="2:6">
      <c r="B31" s="8" t="s">
        <v>21</v>
      </c>
      <c r="C31" s="9">
        <v>1120918.5999999982</v>
      </c>
      <c r="D31" s="9">
        <v>1068255.3999999971</v>
      </c>
      <c r="E31" s="10">
        <f t="shared" si="0"/>
        <v>-52663.200000001118</v>
      </c>
      <c r="F31" s="11">
        <f t="shared" si="1"/>
        <v>-4.6982180508023691E-2</v>
      </c>
    </row>
    <row r="32" spans="2:6">
      <c r="B32" s="8" t="s">
        <v>22</v>
      </c>
      <c r="C32" s="9">
        <v>1028393.5100000005</v>
      </c>
      <c r="D32" s="9">
        <v>1058409.7699999998</v>
      </c>
      <c r="E32" s="10">
        <f t="shared" si="0"/>
        <v>30016.259999999311</v>
      </c>
      <c r="F32" s="11">
        <f t="shared" si="1"/>
        <v>2.9187523752458627E-2</v>
      </c>
    </row>
    <row r="33" spans="2:6">
      <c r="B33" s="8" t="s">
        <v>23</v>
      </c>
      <c r="C33" s="9">
        <v>752024.47000000055</v>
      </c>
      <c r="D33" s="9">
        <v>775758.16000000027</v>
      </c>
      <c r="E33" s="10">
        <f t="shared" si="0"/>
        <v>23733.689999999711</v>
      </c>
      <c r="F33" s="11">
        <f t="shared" si="1"/>
        <v>3.155973102843275E-2</v>
      </c>
    </row>
    <row r="34" spans="2:6">
      <c r="B34" s="8" t="s">
        <v>24</v>
      </c>
      <c r="C34" s="9">
        <v>617380.16999999899</v>
      </c>
      <c r="D34" s="9">
        <v>638772.0400000005</v>
      </c>
      <c r="E34" s="10">
        <f t="shared" si="0"/>
        <v>21391.870000001509</v>
      </c>
      <c r="F34" s="11">
        <f t="shared" si="1"/>
        <v>3.4649428406489866E-2</v>
      </c>
    </row>
    <row r="35" spans="2:6">
      <c r="B35" s="8" t="s">
        <v>25</v>
      </c>
      <c r="C35" s="9">
        <v>529364.67000000074</v>
      </c>
      <c r="D35" s="9">
        <v>526417.04000000027</v>
      </c>
      <c r="E35" s="10">
        <f t="shared" si="0"/>
        <v>-2947.6300000004703</v>
      </c>
      <c r="F35" s="11">
        <f t="shared" si="1"/>
        <v>-5.5682408877050036E-3</v>
      </c>
    </row>
    <row r="36" spans="2:6">
      <c r="B36" s="8" t="s">
        <v>26</v>
      </c>
      <c r="C36" s="9">
        <v>446908.85000000155</v>
      </c>
      <c r="D36" s="9">
        <v>472550.55000000232</v>
      </c>
      <c r="E36" s="10">
        <f t="shared" si="0"/>
        <v>25641.700000000768</v>
      </c>
      <c r="F36" s="11">
        <f t="shared" si="1"/>
        <v>5.7375681864435396E-2</v>
      </c>
    </row>
    <row r="37" spans="2:6">
      <c r="B37" s="8" t="s">
        <v>27</v>
      </c>
      <c r="C37" s="9">
        <v>147309.79999999981</v>
      </c>
      <c r="D37" s="9">
        <v>177253.1</v>
      </c>
      <c r="E37" s="10">
        <f t="shared" si="0"/>
        <v>29943.300000000192</v>
      </c>
      <c r="F37" s="11">
        <f t="shared" si="1"/>
        <v>0.2032675354932274</v>
      </c>
    </row>
    <row r="38" spans="2:6">
      <c r="B38" s="8" t="s">
        <v>28</v>
      </c>
      <c r="C38" s="9">
        <v>137707.54999999964</v>
      </c>
      <c r="D38" s="9">
        <v>139944.64999999962</v>
      </c>
      <c r="E38" s="10">
        <f t="shared" si="0"/>
        <v>2237.0999999999767</v>
      </c>
      <c r="F38" s="11">
        <f t="shared" si="1"/>
        <v>1.6245296644955071E-2</v>
      </c>
    </row>
    <row r="39" spans="2:6">
      <c r="B39" s="8" t="s">
        <v>29</v>
      </c>
      <c r="C39" s="9">
        <v>50465.759999999907</v>
      </c>
      <c r="D39" s="9">
        <v>51993.919999999933</v>
      </c>
      <c r="E39" s="10">
        <f t="shared" si="0"/>
        <v>1528.1600000000253</v>
      </c>
      <c r="F39" s="11">
        <f t="shared" si="1"/>
        <v>3.0281125261960348E-2</v>
      </c>
    </row>
    <row r="40" spans="2:6">
      <c r="B40" s="8" t="s">
        <v>30</v>
      </c>
      <c r="C40" s="9">
        <v>11505.700000000003</v>
      </c>
      <c r="D40" s="9">
        <v>10629.400000000005</v>
      </c>
      <c r="E40" s="10">
        <f t="shared" si="0"/>
        <v>-876.29999999999745</v>
      </c>
      <c r="F40" s="11">
        <f t="shared" si="1"/>
        <v>-7.6162250015209612E-2</v>
      </c>
    </row>
    <row r="41" spans="2:6">
      <c r="B41" s="4" t="s">
        <v>31</v>
      </c>
      <c r="C41" s="5">
        <v>1793496.4859999958</v>
      </c>
      <c r="D41" s="5">
        <v>1951783.1469999971</v>
      </c>
      <c r="E41" s="6">
        <f t="shared" si="0"/>
        <v>158286.66100000124</v>
      </c>
      <c r="F41" s="7">
        <f t="shared" si="1"/>
        <v>8.8255908074303085E-2</v>
      </c>
    </row>
    <row r="42" spans="2:6">
      <c r="B42" s="4" t="s">
        <v>32</v>
      </c>
      <c r="C42" s="5">
        <v>398499.3550000008</v>
      </c>
      <c r="D42" s="5">
        <v>424712.21499999979</v>
      </c>
      <c r="E42" s="6">
        <f t="shared" si="0"/>
        <v>26212.859999998996</v>
      </c>
      <c r="F42" s="7">
        <f t="shared" si="1"/>
        <v>6.5778927044935723E-2</v>
      </c>
    </row>
    <row r="43" spans="2:6">
      <c r="B43" s="4" t="s">
        <v>33</v>
      </c>
      <c r="C43" s="5">
        <v>342735.60000000003</v>
      </c>
      <c r="D43" s="5">
        <v>333956.67499999993</v>
      </c>
      <c r="E43" s="6">
        <f t="shared" si="0"/>
        <v>-8778.9250000001048</v>
      </c>
      <c r="F43" s="7">
        <f t="shared" si="1"/>
        <v>-2.5614278178281172E-2</v>
      </c>
    </row>
    <row r="44" spans="2:6">
      <c r="B44" s="12" t="s">
        <v>34</v>
      </c>
      <c r="C44" s="13">
        <v>64173397.122999988</v>
      </c>
      <c r="D44" s="13">
        <v>64412992.639999986</v>
      </c>
      <c r="E44" s="14">
        <f t="shared" si="0"/>
        <v>239595.5169999972</v>
      </c>
      <c r="F44" s="15">
        <f t="shared" si="1"/>
        <v>3.7335644946576351E-3</v>
      </c>
    </row>
    <row r="45" spans="2:6">
      <c r="F45" s="17"/>
    </row>
    <row r="46" spans="2:6">
      <c r="F46" s="17"/>
    </row>
    <row r="47" spans="2:6">
      <c r="F47" s="17"/>
    </row>
    <row r="48" spans="2:6">
      <c r="F48" s="17"/>
    </row>
    <row r="49" spans="2:6">
      <c r="B49" s="23" t="s">
        <v>1</v>
      </c>
      <c r="C49" s="23"/>
      <c r="D49" s="23"/>
      <c r="E49" s="23"/>
      <c r="F49" s="23"/>
    </row>
    <row r="50" spans="2:6">
      <c r="B50" s="24" t="s">
        <v>2</v>
      </c>
      <c r="C50" s="23" t="s">
        <v>35</v>
      </c>
      <c r="D50" s="23"/>
      <c r="E50" s="25" t="s">
        <v>4</v>
      </c>
      <c r="F50" s="25"/>
    </row>
    <row r="51" spans="2:6">
      <c r="B51" s="24"/>
      <c r="C51" s="2" t="s">
        <v>5</v>
      </c>
      <c r="D51" s="2" t="s">
        <v>6</v>
      </c>
      <c r="E51" s="3" t="s">
        <v>7</v>
      </c>
      <c r="F51" s="1" t="s">
        <v>8</v>
      </c>
    </row>
    <row r="52" spans="2:6">
      <c r="B52" s="4" t="s">
        <v>9</v>
      </c>
      <c r="C52" s="5">
        <v>4796461.9409999987</v>
      </c>
      <c r="D52" s="5">
        <v>5015324.4860000005</v>
      </c>
      <c r="E52" s="6">
        <f t="shared" si="0"/>
        <v>218862.54500000179</v>
      </c>
      <c r="F52" s="7">
        <f t="shared" si="1"/>
        <v>4.5629997212981499E-2</v>
      </c>
    </row>
    <row r="53" spans="2:6">
      <c r="B53" s="8" t="s">
        <v>10</v>
      </c>
      <c r="C53" s="9">
        <v>3099943.8799999994</v>
      </c>
      <c r="D53" s="9">
        <v>3177520.7620000006</v>
      </c>
      <c r="E53" s="10">
        <f t="shared" si="0"/>
        <v>77576.882000001147</v>
      </c>
      <c r="F53" s="11">
        <f t="shared" si="1"/>
        <v>2.5025253682979951E-2</v>
      </c>
    </row>
    <row r="54" spans="2:6">
      <c r="B54" s="8" t="s">
        <v>11</v>
      </c>
      <c r="C54" s="9">
        <v>1214208.3319999997</v>
      </c>
      <c r="D54" s="9">
        <v>1314969.1699999997</v>
      </c>
      <c r="E54" s="10">
        <f t="shared" si="0"/>
        <v>100760.83799999999</v>
      </c>
      <c r="F54" s="11">
        <f t="shared" si="1"/>
        <v>8.2984801985364745E-2</v>
      </c>
    </row>
    <row r="55" spans="2:6">
      <c r="B55" s="8" t="s">
        <v>12</v>
      </c>
      <c r="C55" s="9">
        <v>288886.12500000017</v>
      </c>
      <c r="D55" s="9">
        <v>314020.22499999998</v>
      </c>
      <c r="E55" s="10">
        <f t="shared" si="0"/>
        <v>25134.099999999802</v>
      </c>
      <c r="F55" s="11">
        <f t="shared" si="1"/>
        <v>8.700348623527622E-2</v>
      </c>
    </row>
    <row r="56" spans="2:6">
      <c r="B56" s="8" t="s">
        <v>13</v>
      </c>
      <c r="C56" s="9">
        <v>116197.10899999998</v>
      </c>
      <c r="D56" s="9">
        <v>129656.45900000002</v>
      </c>
      <c r="E56" s="10">
        <f t="shared" si="0"/>
        <v>13459.350000000035</v>
      </c>
      <c r="F56" s="11">
        <f t="shared" si="1"/>
        <v>0.11583205568393304</v>
      </c>
    </row>
    <row r="57" spans="2:6">
      <c r="B57" s="8" t="s">
        <v>14</v>
      </c>
      <c r="C57" s="9">
        <v>37445.424999999996</v>
      </c>
      <c r="D57" s="9">
        <v>40649.824999999997</v>
      </c>
      <c r="E57" s="10">
        <f t="shared" si="0"/>
        <v>3204.4000000000015</v>
      </c>
      <c r="F57" s="11">
        <f t="shared" si="1"/>
        <v>8.5575207118092578E-2</v>
      </c>
    </row>
    <row r="58" spans="2:6">
      <c r="B58" s="8" t="s">
        <v>15</v>
      </c>
      <c r="C58" s="9">
        <v>16036.120000000004</v>
      </c>
      <c r="D58" s="9">
        <v>18268.420000000002</v>
      </c>
      <c r="E58" s="10">
        <f t="shared" si="0"/>
        <v>2232.2999999999975</v>
      </c>
      <c r="F58" s="11">
        <f t="shared" si="1"/>
        <v>0.13920449585061703</v>
      </c>
    </row>
    <row r="59" spans="2:6">
      <c r="B59" s="8" t="s">
        <v>16</v>
      </c>
      <c r="C59" s="9">
        <v>19404.015000000007</v>
      </c>
      <c r="D59" s="9">
        <v>15732.155000000002</v>
      </c>
      <c r="E59" s="10">
        <f t="shared" si="0"/>
        <v>-3671.8600000000042</v>
      </c>
      <c r="F59" s="11">
        <f t="shared" si="1"/>
        <v>-0.18923197080604209</v>
      </c>
    </row>
    <row r="60" spans="2:6">
      <c r="B60" s="8" t="s">
        <v>17</v>
      </c>
      <c r="C60" s="9">
        <v>4340.9350000000004</v>
      </c>
      <c r="D60" s="9">
        <v>4507.47</v>
      </c>
      <c r="E60" s="10">
        <f t="shared" si="0"/>
        <v>166.53499999999985</v>
      </c>
      <c r="F60" s="11">
        <f t="shared" si="1"/>
        <v>3.836385479165199E-2</v>
      </c>
    </row>
    <row r="61" spans="2:6">
      <c r="B61" s="4" t="s">
        <v>18</v>
      </c>
      <c r="C61" s="5">
        <v>824881.57000000007</v>
      </c>
      <c r="D61" s="5">
        <v>865370.83999999985</v>
      </c>
      <c r="E61" s="6">
        <f t="shared" si="0"/>
        <v>40489.269999999786</v>
      </c>
      <c r="F61" s="7">
        <f t="shared" si="1"/>
        <v>4.9084949249138615E-2</v>
      </c>
    </row>
    <row r="62" spans="2:6">
      <c r="B62" s="8" t="s">
        <v>19</v>
      </c>
      <c r="C62" s="9">
        <v>263262.51000000024</v>
      </c>
      <c r="D62" s="9">
        <v>272915.94000000006</v>
      </c>
      <c r="E62" s="10">
        <f t="shared" si="0"/>
        <v>9653.4299999998184</v>
      </c>
      <c r="F62" s="11">
        <f t="shared" si="1"/>
        <v>3.666845689498216E-2</v>
      </c>
    </row>
    <row r="63" spans="2:6">
      <c r="B63" s="8" t="s">
        <v>20</v>
      </c>
      <c r="C63" s="9">
        <v>105634.79999999999</v>
      </c>
      <c r="D63" s="9">
        <v>110549.59999999992</v>
      </c>
      <c r="E63" s="10">
        <f t="shared" si="0"/>
        <v>4914.7999999999302</v>
      </c>
      <c r="F63" s="11">
        <f t="shared" si="1"/>
        <v>4.6526334124738541E-2</v>
      </c>
    </row>
    <row r="64" spans="2:6">
      <c r="B64" s="8" t="s">
        <v>21</v>
      </c>
      <c r="C64" s="9">
        <v>109106.62</v>
      </c>
      <c r="D64" s="9">
        <v>107217.92000000001</v>
      </c>
      <c r="E64" s="10">
        <f t="shared" si="0"/>
        <v>-1888.6999999999825</v>
      </c>
      <c r="F64" s="11">
        <f t="shared" si="1"/>
        <v>-1.7310590319817281E-2</v>
      </c>
    </row>
    <row r="65" spans="2:6">
      <c r="B65" s="8" t="s">
        <v>22</v>
      </c>
      <c r="C65" s="9">
        <v>93082.859999999986</v>
      </c>
      <c r="D65" s="9">
        <v>98629.469999999943</v>
      </c>
      <c r="E65" s="10">
        <f t="shared" si="0"/>
        <v>5546.6099999999569</v>
      </c>
      <c r="F65" s="11">
        <f t="shared" si="1"/>
        <v>5.9587876865837143E-2</v>
      </c>
    </row>
    <row r="66" spans="2:6">
      <c r="B66" s="8" t="s">
        <v>23</v>
      </c>
      <c r="C66" s="9">
        <v>89559.219999999943</v>
      </c>
      <c r="D66" s="9">
        <v>97227.749999999971</v>
      </c>
      <c r="E66" s="10">
        <f t="shared" si="0"/>
        <v>7668.5300000000279</v>
      </c>
      <c r="F66" s="11">
        <f t="shared" si="1"/>
        <v>8.5625243274785476E-2</v>
      </c>
    </row>
    <row r="67" spans="2:6">
      <c r="B67" s="8" t="s">
        <v>24</v>
      </c>
      <c r="C67" s="9">
        <v>48387.644999999975</v>
      </c>
      <c r="D67" s="9">
        <v>52697.020000000011</v>
      </c>
      <c r="E67" s="10">
        <f t="shared" si="0"/>
        <v>4309.3750000000364</v>
      </c>
      <c r="F67" s="11">
        <f t="shared" si="1"/>
        <v>8.9059407623579084E-2</v>
      </c>
    </row>
    <row r="68" spans="2:6">
      <c r="B68" s="8" t="s">
        <v>25</v>
      </c>
      <c r="C68" s="9">
        <v>46947.114999999969</v>
      </c>
      <c r="D68" s="9">
        <v>48396.270000000026</v>
      </c>
      <c r="E68" s="10">
        <f t="shared" si="0"/>
        <v>1449.155000000057</v>
      </c>
      <c r="F68" s="11">
        <f t="shared" si="1"/>
        <v>3.0867817969220432E-2</v>
      </c>
    </row>
    <row r="69" spans="2:6">
      <c r="B69" s="8" t="s">
        <v>26</v>
      </c>
      <c r="C69" s="9">
        <v>37690.849999999991</v>
      </c>
      <c r="D69" s="9">
        <v>42830.149999999987</v>
      </c>
      <c r="E69" s="10">
        <f t="shared" si="0"/>
        <v>5139.2999999999956</v>
      </c>
      <c r="F69" s="11">
        <f t="shared" si="1"/>
        <v>0.13635404879433594</v>
      </c>
    </row>
    <row r="70" spans="2:6">
      <c r="B70" s="8" t="s">
        <v>27</v>
      </c>
      <c r="C70" s="9">
        <v>14051.4</v>
      </c>
      <c r="D70" s="9">
        <v>16064.800000000003</v>
      </c>
      <c r="E70" s="10">
        <f t="shared" si="0"/>
        <v>2013.4000000000033</v>
      </c>
      <c r="F70" s="11">
        <f t="shared" si="1"/>
        <v>0.14328821327412239</v>
      </c>
    </row>
    <row r="71" spans="2:6">
      <c r="B71" s="8" t="s">
        <v>28</v>
      </c>
      <c r="C71" s="9">
        <v>11130.550000000001</v>
      </c>
      <c r="D71" s="9">
        <v>12493.050000000008</v>
      </c>
      <c r="E71" s="10">
        <f t="shared" si="0"/>
        <v>1362.5000000000073</v>
      </c>
      <c r="F71" s="11">
        <f t="shared" si="1"/>
        <v>0.1224108422315166</v>
      </c>
    </row>
    <row r="72" spans="2:6">
      <c r="B72" s="8" t="s">
        <v>29</v>
      </c>
      <c r="C72" s="9">
        <v>4919.2999999999984</v>
      </c>
      <c r="D72" s="9">
        <v>5197.0700000000006</v>
      </c>
      <c r="E72" s="10">
        <f t="shared" si="0"/>
        <v>277.77000000000226</v>
      </c>
      <c r="F72" s="11">
        <f t="shared" si="1"/>
        <v>5.6465350761287655E-2</v>
      </c>
    </row>
    <row r="73" spans="2:6">
      <c r="B73" s="8" t="s">
        <v>30</v>
      </c>
      <c r="C73" s="9">
        <v>1108.7</v>
      </c>
      <c r="D73" s="9">
        <v>1151.8</v>
      </c>
      <c r="E73" s="10">
        <f t="shared" si="0"/>
        <v>43.099999999999909</v>
      </c>
      <c r="F73" s="11">
        <f t="shared" si="1"/>
        <v>3.887435735546127E-2</v>
      </c>
    </row>
    <row r="74" spans="2:6">
      <c r="B74" s="4" t="s">
        <v>31</v>
      </c>
      <c r="C74" s="5">
        <v>186082.60300000003</v>
      </c>
      <c r="D74" s="5">
        <v>209346.53199999992</v>
      </c>
      <c r="E74" s="6">
        <f t="shared" si="0"/>
        <v>23263.928999999887</v>
      </c>
      <c r="F74" s="7">
        <f t="shared" si="1"/>
        <v>0.12501936572759509</v>
      </c>
    </row>
    <row r="75" spans="2:6">
      <c r="B75" s="4" t="s">
        <v>32</v>
      </c>
      <c r="C75" s="5">
        <v>34661.930000000022</v>
      </c>
      <c r="D75" s="5">
        <v>37073.595000000001</v>
      </c>
      <c r="E75" s="6">
        <f t="shared" si="0"/>
        <v>2411.664999999979</v>
      </c>
      <c r="F75" s="7">
        <f t="shared" si="1"/>
        <v>6.9576766210074789E-2</v>
      </c>
    </row>
    <row r="76" spans="2:6">
      <c r="B76" s="4" t="s">
        <v>33</v>
      </c>
      <c r="C76" s="5">
        <v>32535.599999999999</v>
      </c>
      <c r="D76" s="5">
        <v>33733.049999999996</v>
      </c>
      <c r="E76" s="6">
        <f t="shared" si="0"/>
        <v>1197.4499999999971</v>
      </c>
      <c r="F76" s="7">
        <f t="shared" si="1"/>
        <v>3.6804300520045644E-2</v>
      </c>
    </row>
    <row r="77" spans="2:6">
      <c r="B77" s="12" t="s">
        <v>34</v>
      </c>
      <c r="C77" s="13">
        <v>5874623.6439999985</v>
      </c>
      <c r="D77" s="13">
        <v>6160848.5029999996</v>
      </c>
      <c r="E77" s="14">
        <f t="shared" si="0"/>
        <v>286224.8590000011</v>
      </c>
      <c r="F77" s="15">
        <f t="shared" si="1"/>
        <v>4.8722246112282382E-2</v>
      </c>
    </row>
    <row r="78" spans="2:6">
      <c r="F78" s="17"/>
    </row>
    <row r="79" spans="2:6">
      <c r="F79" s="17"/>
    </row>
    <row r="80" spans="2:6">
      <c r="F80" s="17"/>
    </row>
    <row r="81" spans="2:6">
      <c r="F81" s="17"/>
    </row>
    <row r="82" spans="2:6">
      <c r="B82" s="23" t="s">
        <v>9</v>
      </c>
      <c r="C82" s="23"/>
      <c r="D82" s="23"/>
      <c r="E82" s="23"/>
      <c r="F82" s="23"/>
    </row>
    <row r="83" spans="2:6">
      <c r="B83" s="24" t="s">
        <v>2</v>
      </c>
      <c r="C83" s="23" t="s">
        <v>35</v>
      </c>
      <c r="D83" s="23"/>
      <c r="E83" s="25" t="s">
        <v>4</v>
      </c>
      <c r="F83" s="25"/>
    </row>
    <row r="84" spans="2:6">
      <c r="B84" s="24"/>
      <c r="C84" s="2" t="s">
        <v>5</v>
      </c>
      <c r="D84" s="2" t="s">
        <v>6</v>
      </c>
      <c r="E84" s="3" t="s">
        <v>7</v>
      </c>
      <c r="F84" s="1" t="s">
        <v>8</v>
      </c>
    </row>
    <row r="85" spans="2:6">
      <c r="B85" s="18" t="s">
        <v>10</v>
      </c>
      <c r="C85" s="19">
        <v>3099943.8800000004</v>
      </c>
      <c r="D85" s="19">
        <v>3177520.7619999996</v>
      </c>
      <c r="E85" s="20">
        <f t="shared" ref="E85:E148" si="2">D85-C85</f>
        <v>77576.881999999285</v>
      </c>
      <c r="F85" s="21">
        <f t="shared" ref="F85:F148" si="3">E85/C85</f>
        <v>2.5025253682979344E-2</v>
      </c>
    </row>
    <row r="86" spans="2:6">
      <c r="B86" s="8" t="s">
        <v>36</v>
      </c>
      <c r="C86" s="9">
        <v>1130063.105</v>
      </c>
      <c r="D86" s="9">
        <v>1176801.8869999999</v>
      </c>
      <c r="E86" s="10">
        <f t="shared" si="2"/>
        <v>46738.78199999989</v>
      </c>
      <c r="F86" s="11">
        <f t="shared" si="3"/>
        <v>4.1359444258645975E-2</v>
      </c>
    </row>
    <row r="87" spans="2:6">
      <c r="B87" s="8" t="s">
        <v>37</v>
      </c>
      <c r="C87" s="9">
        <v>466243.375</v>
      </c>
      <c r="D87" s="9">
        <v>473908.49900000001</v>
      </c>
      <c r="E87" s="10">
        <f t="shared" si="2"/>
        <v>7665.1240000000107</v>
      </c>
      <c r="F87" s="11">
        <f t="shared" si="3"/>
        <v>1.6440177836307079E-2</v>
      </c>
    </row>
    <row r="88" spans="2:6">
      <c r="B88" s="8" t="s">
        <v>38</v>
      </c>
      <c r="C88" s="9">
        <v>412437.79399999999</v>
      </c>
      <c r="D88" s="9">
        <v>427273.35399999999</v>
      </c>
      <c r="E88" s="10">
        <f t="shared" si="2"/>
        <v>14835.559999999998</v>
      </c>
      <c r="F88" s="11">
        <f t="shared" si="3"/>
        <v>3.5970418365684494E-2</v>
      </c>
    </row>
    <row r="89" spans="2:6">
      <c r="B89" s="8" t="s">
        <v>39</v>
      </c>
      <c r="C89" s="9">
        <v>285977.5</v>
      </c>
      <c r="D89" s="9">
        <v>272478.375</v>
      </c>
      <c r="E89" s="10">
        <f t="shared" si="2"/>
        <v>-13499.125</v>
      </c>
      <c r="F89" s="11">
        <f t="shared" si="3"/>
        <v>-4.7203451320471018E-2</v>
      </c>
    </row>
    <row r="90" spans="2:6">
      <c r="B90" s="8" t="s">
        <v>40</v>
      </c>
      <c r="C90" s="9">
        <v>245115.23100000003</v>
      </c>
      <c r="D90" s="9">
        <v>266700.625</v>
      </c>
      <c r="E90" s="10">
        <f t="shared" si="2"/>
        <v>21585.393999999971</v>
      </c>
      <c r="F90" s="11">
        <f t="shared" si="3"/>
        <v>8.8062230616750087E-2</v>
      </c>
    </row>
    <row r="91" spans="2:6">
      <c r="B91" s="8" t="s">
        <v>41</v>
      </c>
      <c r="C91" s="9">
        <v>212683.1</v>
      </c>
      <c r="D91" s="9">
        <v>209214.27499999999</v>
      </c>
      <c r="E91" s="10">
        <f t="shared" si="2"/>
        <v>-3468.8250000000116</v>
      </c>
      <c r="F91" s="11">
        <f t="shared" si="3"/>
        <v>-1.6309829036721825E-2</v>
      </c>
    </row>
    <row r="92" spans="2:6">
      <c r="B92" s="8" t="s">
        <v>42</v>
      </c>
      <c r="C92" s="9">
        <v>182647.47399999999</v>
      </c>
      <c r="D92" s="9">
        <v>181721</v>
      </c>
      <c r="E92" s="10">
        <f t="shared" si="2"/>
        <v>-926.47399999998743</v>
      </c>
      <c r="F92" s="11">
        <f t="shared" si="3"/>
        <v>-5.0724709173913208E-3</v>
      </c>
    </row>
    <row r="93" spans="2:6">
      <c r="B93" s="8" t="s">
        <v>43</v>
      </c>
      <c r="C93" s="9">
        <v>56763.375</v>
      </c>
      <c r="D93" s="9">
        <v>65380.125</v>
      </c>
      <c r="E93" s="10">
        <f t="shared" si="2"/>
        <v>8616.75</v>
      </c>
      <c r="F93" s="11">
        <f t="shared" si="3"/>
        <v>0.15180122746401178</v>
      </c>
    </row>
    <row r="94" spans="2:6">
      <c r="B94" s="8" t="s">
        <v>44</v>
      </c>
      <c r="C94" s="9">
        <v>68438.989999999991</v>
      </c>
      <c r="D94" s="9">
        <v>63440.434999999998</v>
      </c>
      <c r="E94" s="10">
        <f t="shared" si="2"/>
        <v>-4998.554999999993</v>
      </c>
      <c r="F94" s="11">
        <f t="shared" si="3"/>
        <v>-7.3036656443936324E-2</v>
      </c>
    </row>
    <row r="95" spans="2:6">
      <c r="B95" s="8" t="s">
        <v>45</v>
      </c>
      <c r="C95" s="9">
        <v>10234.5</v>
      </c>
      <c r="D95" s="9">
        <v>11302.125</v>
      </c>
      <c r="E95" s="10">
        <f t="shared" si="2"/>
        <v>1067.625</v>
      </c>
      <c r="F95" s="11">
        <f t="shared" si="3"/>
        <v>0.10431628315990034</v>
      </c>
    </row>
    <row r="96" spans="2:6">
      <c r="B96" s="8" t="s">
        <v>46</v>
      </c>
      <c r="C96" s="9">
        <v>8528.625</v>
      </c>
      <c r="D96" s="9">
        <v>8993.625</v>
      </c>
      <c r="E96" s="10">
        <f t="shared" si="2"/>
        <v>465</v>
      </c>
      <c r="F96" s="11">
        <f t="shared" si="3"/>
        <v>5.4522270588752586E-2</v>
      </c>
    </row>
    <row r="97" spans="2:6">
      <c r="B97" s="8" t="s">
        <v>47</v>
      </c>
      <c r="C97" s="9">
        <v>12622.5</v>
      </c>
      <c r="D97" s="9">
        <v>8485.5</v>
      </c>
      <c r="E97" s="10">
        <f t="shared" si="2"/>
        <v>-4137</v>
      </c>
      <c r="F97" s="11">
        <f t="shared" si="3"/>
        <v>-0.3277480689245395</v>
      </c>
    </row>
    <row r="98" spans="2:6">
      <c r="B98" s="8" t="s">
        <v>48</v>
      </c>
      <c r="C98" s="9">
        <v>2795.25</v>
      </c>
      <c r="D98" s="9">
        <v>5653.5</v>
      </c>
      <c r="E98" s="10">
        <f t="shared" si="2"/>
        <v>2858.25</v>
      </c>
      <c r="F98" s="11">
        <f t="shared" si="3"/>
        <v>1.0225382345049638</v>
      </c>
    </row>
    <row r="99" spans="2:6">
      <c r="B99" s="8" t="s">
        <v>49</v>
      </c>
      <c r="C99" s="9">
        <v>210.75</v>
      </c>
      <c r="D99" s="9">
        <v>2619</v>
      </c>
      <c r="E99" s="10">
        <f t="shared" si="2"/>
        <v>2408.25</v>
      </c>
      <c r="F99" s="11">
        <f t="shared" si="3"/>
        <v>11.427046263345195</v>
      </c>
    </row>
    <row r="100" spans="2:6">
      <c r="B100" s="18" t="s">
        <v>11</v>
      </c>
      <c r="C100" s="19">
        <v>1214208.3319999999</v>
      </c>
      <c r="D100" s="19">
        <v>1314969.17</v>
      </c>
      <c r="E100" s="20">
        <f t="shared" si="2"/>
        <v>100760.83799999999</v>
      </c>
      <c r="F100" s="21">
        <f t="shared" si="3"/>
        <v>8.2984801985364731E-2</v>
      </c>
    </row>
    <row r="101" spans="2:6">
      <c r="B101" s="8" t="s">
        <v>48</v>
      </c>
      <c r="C101" s="9">
        <v>312632.54300000001</v>
      </c>
      <c r="D101" s="9">
        <v>338801.92300000001</v>
      </c>
      <c r="E101" s="10">
        <f t="shared" si="2"/>
        <v>26169.380000000005</v>
      </c>
      <c r="F101" s="11">
        <f t="shared" si="3"/>
        <v>8.3706512920505544E-2</v>
      </c>
    </row>
    <row r="102" spans="2:6">
      <c r="B102" s="8" t="s">
        <v>38</v>
      </c>
      <c r="C102" s="9">
        <v>297145.02600000001</v>
      </c>
      <c r="D102" s="9">
        <v>334789.29200000002</v>
      </c>
      <c r="E102" s="10">
        <f t="shared" si="2"/>
        <v>37644.266000000003</v>
      </c>
      <c r="F102" s="11">
        <f t="shared" si="3"/>
        <v>0.12668650896414468</v>
      </c>
    </row>
    <row r="103" spans="2:6">
      <c r="B103" s="8" t="s">
        <v>36</v>
      </c>
      <c r="C103" s="9">
        <v>129682.787</v>
      </c>
      <c r="D103" s="9">
        <v>132736.56599999999</v>
      </c>
      <c r="E103" s="10">
        <f t="shared" si="2"/>
        <v>3053.778999999995</v>
      </c>
      <c r="F103" s="11">
        <f t="shared" si="3"/>
        <v>2.3548067331403012E-2</v>
      </c>
    </row>
    <row r="104" spans="2:6">
      <c r="B104" s="8" t="s">
        <v>39</v>
      </c>
      <c r="C104" s="9">
        <v>116743.375</v>
      </c>
      <c r="D104" s="9">
        <v>128176.375</v>
      </c>
      <c r="E104" s="10">
        <f t="shared" si="2"/>
        <v>11433</v>
      </c>
      <c r="F104" s="11">
        <f t="shared" si="3"/>
        <v>9.7932752072655088E-2</v>
      </c>
    </row>
    <row r="105" spans="2:6">
      <c r="B105" s="8" t="s">
        <v>42</v>
      </c>
      <c r="C105" s="9">
        <v>89114.596999999994</v>
      </c>
      <c r="D105" s="9">
        <v>76584.75</v>
      </c>
      <c r="E105" s="10">
        <f t="shared" si="2"/>
        <v>-12529.846999999994</v>
      </c>
      <c r="F105" s="11">
        <f t="shared" si="3"/>
        <v>-0.14060375540945325</v>
      </c>
    </row>
    <row r="106" spans="2:6">
      <c r="B106" s="8" t="s">
        <v>41</v>
      </c>
      <c r="C106" s="9">
        <v>46963.25</v>
      </c>
      <c r="D106" s="9">
        <v>56801.5</v>
      </c>
      <c r="E106" s="10">
        <f t="shared" si="2"/>
        <v>9838.25</v>
      </c>
      <c r="F106" s="11">
        <f t="shared" si="3"/>
        <v>0.20948827008352275</v>
      </c>
    </row>
    <row r="107" spans="2:6">
      <c r="B107" s="8" t="s">
        <v>50</v>
      </c>
      <c r="C107" s="9">
        <v>40390.75</v>
      </c>
      <c r="D107" s="9">
        <v>48130.5</v>
      </c>
      <c r="E107" s="10">
        <f t="shared" si="2"/>
        <v>7739.75</v>
      </c>
      <c r="F107" s="11">
        <f t="shared" si="3"/>
        <v>0.19162184411034705</v>
      </c>
    </row>
    <row r="108" spans="2:6">
      <c r="B108" s="8" t="s">
        <v>47</v>
      </c>
      <c r="C108" s="9">
        <v>36666.629000000001</v>
      </c>
      <c r="D108" s="9">
        <v>44622.853999999999</v>
      </c>
      <c r="E108" s="10">
        <f t="shared" si="2"/>
        <v>7956.2249999999985</v>
      </c>
      <c r="F108" s="11">
        <f t="shared" si="3"/>
        <v>0.21698817745149135</v>
      </c>
    </row>
    <row r="109" spans="2:6">
      <c r="B109" s="8" t="s">
        <v>44</v>
      </c>
      <c r="C109" s="9">
        <v>36482.125</v>
      </c>
      <c r="D109" s="9">
        <v>40390.625</v>
      </c>
      <c r="E109" s="10">
        <f t="shared" si="2"/>
        <v>3908.5</v>
      </c>
      <c r="F109" s="11">
        <f t="shared" si="3"/>
        <v>0.10713465841148234</v>
      </c>
    </row>
    <row r="110" spans="2:6">
      <c r="B110" s="8" t="s">
        <v>45</v>
      </c>
      <c r="C110" s="9">
        <v>34535.25</v>
      </c>
      <c r="D110" s="9">
        <v>36842.875</v>
      </c>
      <c r="E110" s="10">
        <f t="shared" si="2"/>
        <v>2307.625</v>
      </c>
      <c r="F110" s="11">
        <f t="shared" si="3"/>
        <v>6.6819409154414686E-2</v>
      </c>
    </row>
    <row r="111" spans="2:6">
      <c r="B111" s="8" t="s">
        <v>37</v>
      </c>
      <c r="C111" s="9">
        <v>38776.75</v>
      </c>
      <c r="D111" s="9">
        <v>29524.435999999994</v>
      </c>
      <c r="E111" s="10">
        <f t="shared" si="2"/>
        <v>-9252.3140000000058</v>
      </c>
      <c r="F111" s="11">
        <f t="shared" si="3"/>
        <v>-0.23860467935038407</v>
      </c>
    </row>
    <row r="112" spans="2:6">
      <c r="B112" s="8" t="s">
        <v>43</v>
      </c>
      <c r="C112" s="9">
        <v>15589.75</v>
      </c>
      <c r="D112" s="9">
        <v>25885.5</v>
      </c>
      <c r="E112" s="10">
        <f t="shared" si="2"/>
        <v>10295.75</v>
      </c>
      <c r="F112" s="11">
        <f t="shared" si="3"/>
        <v>0.66041790278869128</v>
      </c>
    </row>
    <row r="113" spans="2:6">
      <c r="B113" s="8" t="s">
        <v>40</v>
      </c>
      <c r="C113" s="9">
        <v>16529.5</v>
      </c>
      <c r="D113" s="9">
        <v>17484.974000000002</v>
      </c>
      <c r="E113" s="10">
        <f t="shared" si="2"/>
        <v>955.47400000000198</v>
      </c>
      <c r="F113" s="11">
        <f t="shared" si="3"/>
        <v>5.7804168305151518E-2</v>
      </c>
    </row>
    <row r="114" spans="2:6">
      <c r="B114" s="18" t="s">
        <v>12</v>
      </c>
      <c r="C114" s="19">
        <v>288886.125</v>
      </c>
      <c r="D114" s="19">
        <v>314020.22499999998</v>
      </c>
      <c r="E114" s="20">
        <f t="shared" si="2"/>
        <v>25134.099999999977</v>
      </c>
      <c r="F114" s="21">
        <f t="shared" si="3"/>
        <v>8.7003486235276886E-2</v>
      </c>
    </row>
    <row r="115" spans="2:6">
      <c r="B115" s="8" t="s">
        <v>36</v>
      </c>
      <c r="C115" s="9">
        <v>133487.32500000001</v>
      </c>
      <c r="D115" s="9">
        <v>137419.52499999999</v>
      </c>
      <c r="E115" s="10">
        <f t="shared" si="2"/>
        <v>3932.1999999999825</v>
      </c>
      <c r="F115" s="11">
        <f t="shared" si="3"/>
        <v>2.9457478453478503E-2</v>
      </c>
    </row>
    <row r="116" spans="2:6">
      <c r="B116" s="8" t="s">
        <v>38</v>
      </c>
      <c r="C116" s="9">
        <v>76283.099999999991</v>
      </c>
      <c r="D116" s="9">
        <v>89697.025000000009</v>
      </c>
      <c r="E116" s="10">
        <f t="shared" si="2"/>
        <v>13413.925000000017</v>
      </c>
      <c r="F116" s="11">
        <f t="shared" si="3"/>
        <v>0.17584399427920494</v>
      </c>
    </row>
    <row r="117" spans="2:6">
      <c r="B117" s="8" t="s">
        <v>37</v>
      </c>
      <c r="C117" s="9">
        <v>65308.525000000001</v>
      </c>
      <c r="D117" s="9">
        <v>72316.55</v>
      </c>
      <c r="E117" s="10">
        <f t="shared" si="2"/>
        <v>7008.0250000000015</v>
      </c>
      <c r="F117" s="11">
        <f t="shared" si="3"/>
        <v>0.10730643510935213</v>
      </c>
    </row>
    <row r="118" spans="2:6">
      <c r="B118" s="8" t="s">
        <v>42</v>
      </c>
      <c r="C118" s="9">
        <v>8034.2499999999991</v>
      </c>
      <c r="D118" s="9">
        <v>7040.1999999999989</v>
      </c>
      <c r="E118" s="10">
        <f t="shared" si="2"/>
        <v>-994.05000000000018</v>
      </c>
      <c r="F118" s="11">
        <f t="shared" si="3"/>
        <v>-0.12372654572611012</v>
      </c>
    </row>
    <row r="119" spans="2:6">
      <c r="B119" s="8" t="s">
        <v>48</v>
      </c>
      <c r="C119" s="9">
        <v>2448.4749999999999</v>
      </c>
      <c r="D119" s="9">
        <v>2654.4749999999999</v>
      </c>
      <c r="E119" s="10">
        <f t="shared" si="2"/>
        <v>206</v>
      </c>
      <c r="F119" s="11">
        <f t="shared" si="3"/>
        <v>8.4134001776616063E-2</v>
      </c>
    </row>
    <row r="120" spans="2:6">
      <c r="B120" s="8" t="s">
        <v>44</v>
      </c>
      <c r="C120" s="9">
        <v>719.25</v>
      </c>
      <c r="D120" s="9">
        <v>1311</v>
      </c>
      <c r="E120" s="10">
        <f t="shared" si="2"/>
        <v>591.75</v>
      </c>
      <c r="F120" s="11">
        <f t="shared" si="3"/>
        <v>0.82273201251303441</v>
      </c>
    </row>
    <row r="121" spans="2:6">
      <c r="B121" s="8" t="s">
        <v>45</v>
      </c>
      <c r="C121" s="9">
        <v>116.5</v>
      </c>
      <c r="D121" s="9">
        <v>1064.375</v>
      </c>
      <c r="E121" s="10">
        <f t="shared" si="2"/>
        <v>947.875</v>
      </c>
      <c r="F121" s="11">
        <f t="shared" si="3"/>
        <v>8.1362660944206002</v>
      </c>
    </row>
    <row r="122" spans="2:6">
      <c r="B122" s="18" t="s">
        <v>13</v>
      </c>
      <c r="C122" s="19">
        <v>116197.109</v>
      </c>
      <c r="D122" s="19">
        <v>129656.459</v>
      </c>
      <c r="E122" s="20">
        <f t="shared" si="2"/>
        <v>13459.350000000006</v>
      </c>
      <c r="F122" s="21">
        <f t="shared" si="3"/>
        <v>0.11583205568393277</v>
      </c>
    </row>
    <row r="123" spans="2:6">
      <c r="B123" s="8" t="s">
        <v>38</v>
      </c>
      <c r="C123" s="9">
        <v>62473.887000000002</v>
      </c>
      <c r="D123" s="9">
        <v>71386.213000000003</v>
      </c>
      <c r="E123" s="10">
        <f t="shared" si="2"/>
        <v>8912.3260000000009</v>
      </c>
      <c r="F123" s="11">
        <f t="shared" si="3"/>
        <v>0.14265681916029974</v>
      </c>
    </row>
    <row r="124" spans="2:6">
      <c r="B124" s="8" t="s">
        <v>36</v>
      </c>
      <c r="C124" s="9">
        <v>16799.222000000002</v>
      </c>
      <c r="D124" s="9">
        <v>20460.371000000003</v>
      </c>
      <c r="E124" s="10">
        <f t="shared" si="2"/>
        <v>3661.1490000000013</v>
      </c>
      <c r="F124" s="11">
        <f t="shared" si="3"/>
        <v>0.21793562820944928</v>
      </c>
    </row>
    <row r="125" spans="2:6">
      <c r="B125" s="8" t="s">
        <v>40</v>
      </c>
      <c r="C125" s="9">
        <v>17323.5</v>
      </c>
      <c r="D125" s="9">
        <v>16449</v>
      </c>
      <c r="E125" s="10">
        <f t="shared" si="2"/>
        <v>-874.5</v>
      </c>
      <c r="F125" s="11">
        <f t="shared" si="3"/>
        <v>-5.0480561087540045E-2</v>
      </c>
    </row>
    <row r="126" spans="2:6">
      <c r="B126" s="8" t="s">
        <v>37</v>
      </c>
      <c r="C126" s="9">
        <v>11054.25</v>
      </c>
      <c r="D126" s="9">
        <v>11879.25</v>
      </c>
      <c r="E126" s="10">
        <f t="shared" si="2"/>
        <v>825</v>
      </c>
      <c r="F126" s="11">
        <f t="shared" si="3"/>
        <v>7.4631928896125924E-2</v>
      </c>
    </row>
    <row r="127" spans="2:6">
      <c r="B127" s="8" t="s">
        <v>48</v>
      </c>
      <c r="C127" s="9">
        <v>2697.75</v>
      </c>
      <c r="D127" s="9">
        <v>3134.75</v>
      </c>
      <c r="E127" s="10">
        <f t="shared" si="2"/>
        <v>437</v>
      </c>
      <c r="F127" s="11">
        <f t="shared" si="3"/>
        <v>0.16198684088592347</v>
      </c>
    </row>
    <row r="128" spans="2:6">
      <c r="B128" s="8" t="s">
        <v>39</v>
      </c>
      <c r="C128" s="9">
        <v>2880.75</v>
      </c>
      <c r="D128" s="9">
        <v>2548</v>
      </c>
      <c r="E128" s="10">
        <f t="shared" si="2"/>
        <v>-332.75</v>
      </c>
      <c r="F128" s="11">
        <f t="shared" si="3"/>
        <v>-0.11550811420636987</v>
      </c>
    </row>
    <row r="129" spans="2:6">
      <c r="B129" s="18" t="s">
        <v>14</v>
      </c>
      <c r="C129" s="19">
        <v>37445.425000000003</v>
      </c>
      <c r="D129" s="19">
        <v>40649.824999999997</v>
      </c>
      <c r="E129" s="20">
        <f t="shared" si="2"/>
        <v>3204.3999999999942</v>
      </c>
      <c r="F129" s="21">
        <f t="shared" si="3"/>
        <v>8.557520711809237E-2</v>
      </c>
    </row>
    <row r="130" spans="2:6">
      <c r="B130" s="8" t="s">
        <v>36</v>
      </c>
      <c r="C130" s="9">
        <v>21330.55</v>
      </c>
      <c r="D130" s="9">
        <v>22463.824999999997</v>
      </c>
      <c r="E130" s="10">
        <f t="shared" si="2"/>
        <v>1133.2749999999978</v>
      </c>
      <c r="F130" s="11">
        <f t="shared" si="3"/>
        <v>5.3129197324963393E-2</v>
      </c>
    </row>
    <row r="131" spans="2:6">
      <c r="B131" s="8" t="s">
        <v>45</v>
      </c>
      <c r="C131" s="9">
        <v>5070</v>
      </c>
      <c r="D131" s="9">
        <v>5452.5</v>
      </c>
      <c r="E131" s="10">
        <f t="shared" si="2"/>
        <v>382.5</v>
      </c>
      <c r="F131" s="11">
        <f t="shared" si="3"/>
        <v>7.5443786982248517E-2</v>
      </c>
    </row>
    <row r="132" spans="2:6">
      <c r="B132" s="8" t="s">
        <v>42</v>
      </c>
      <c r="C132" s="9">
        <v>5138.25</v>
      </c>
      <c r="D132" s="9">
        <v>5323.5</v>
      </c>
      <c r="E132" s="10">
        <f t="shared" si="2"/>
        <v>185.25</v>
      </c>
      <c r="F132" s="11">
        <f t="shared" si="3"/>
        <v>3.6053130929791274E-2</v>
      </c>
    </row>
    <row r="133" spans="2:6">
      <c r="B133" s="8" t="s">
        <v>41</v>
      </c>
      <c r="C133" s="9">
        <v>3145.875</v>
      </c>
      <c r="D133" s="9">
        <v>3104.25</v>
      </c>
      <c r="E133" s="10">
        <f t="shared" si="2"/>
        <v>-41.625</v>
      </c>
      <c r="F133" s="11">
        <f t="shared" si="3"/>
        <v>-1.3231612826320181E-2</v>
      </c>
    </row>
    <row r="134" spans="2:6">
      <c r="B134" s="18" t="s">
        <v>15</v>
      </c>
      <c r="C134" s="19">
        <v>16036.120000000004</v>
      </c>
      <c r="D134" s="19">
        <v>18268.420000000002</v>
      </c>
      <c r="E134" s="20">
        <f t="shared" si="2"/>
        <v>2232.2999999999975</v>
      </c>
      <c r="F134" s="21">
        <f t="shared" si="3"/>
        <v>0.13920449585061703</v>
      </c>
    </row>
    <row r="135" spans="2:6">
      <c r="B135" s="18" t="s">
        <v>16</v>
      </c>
      <c r="C135" s="19">
        <v>19404.014999999996</v>
      </c>
      <c r="D135" s="19">
        <v>15732.154999999997</v>
      </c>
      <c r="E135" s="20">
        <f t="shared" si="2"/>
        <v>-3671.8599999999988</v>
      </c>
      <c r="F135" s="21">
        <f t="shared" si="3"/>
        <v>-0.18923197080604193</v>
      </c>
    </row>
    <row r="136" spans="2:6">
      <c r="B136" s="8" t="s">
        <v>51</v>
      </c>
      <c r="C136" s="9">
        <v>12792.839999999997</v>
      </c>
      <c r="D136" s="9">
        <v>10434.74</v>
      </c>
      <c r="E136" s="10">
        <f t="shared" si="2"/>
        <v>-2358.0999999999967</v>
      </c>
      <c r="F136" s="11">
        <f t="shared" si="3"/>
        <v>-0.18432967191022456</v>
      </c>
    </row>
    <row r="137" spans="2:6">
      <c r="B137" s="8" t="s">
        <v>52</v>
      </c>
      <c r="C137" s="9">
        <v>2496.0600000000004</v>
      </c>
      <c r="D137" s="9">
        <v>1502.9599999999998</v>
      </c>
      <c r="E137" s="10">
        <f t="shared" si="2"/>
        <v>-993.10000000000059</v>
      </c>
      <c r="F137" s="11">
        <f t="shared" si="3"/>
        <v>-0.39786703845260146</v>
      </c>
    </row>
    <row r="138" spans="2:6">
      <c r="B138" s="8" t="s">
        <v>38</v>
      </c>
      <c r="C138" s="9">
        <v>1617.14</v>
      </c>
      <c r="D138" s="9">
        <v>1255.96</v>
      </c>
      <c r="E138" s="10">
        <f t="shared" si="2"/>
        <v>-361.18000000000006</v>
      </c>
      <c r="F138" s="11">
        <f t="shared" si="3"/>
        <v>-0.22334491757052577</v>
      </c>
    </row>
    <row r="139" spans="2:6">
      <c r="B139" s="4" t="s">
        <v>17</v>
      </c>
      <c r="C139" s="5">
        <v>4340.9350000000004</v>
      </c>
      <c r="D139" s="5">
        <v>4507.47</v>
      </c>
      <c r="E139" s="10">
        <f t="shared" si="2"/>
        <v>166.53499999999985</v>
      </c>
      <c r="F139" s="11">
        <f t="shared" si="3"/>
        <v>3.836385479165199E-2</v>
      </c>
    </row>
    <row r="140" spans="2:6">
      <c r="B140" s="12" t="s">
        <v>34</v>
      </c>
      <c r="C140" s="13">
        <v>4796461.9409999987</v>
      </c>
      <c r="D140" s="13">
        <v>5015324.4859999986</v>
      </c>
      <c r="E140" s="14">
        <f t="shared" si="2"/>
        <v>218862.54499999993</v>
      </c>
      <c r="F140" s="15">
        <f t="shared" si="3"/>
        <v>4.5629997212981117E-2</v>
      </c>
    </row>
    <row r="141" spans="2:6">
      <c r="F141" s="17"/>
    </row>
    <row r="142" spans="2:6">
      <c r="F142" s="17"/>
    </row>
    <row r="143" spans="2:6">
      <c r="F143" s="17"/>
    </row>
    <row r="144" spans="2:6">
      <c r="F144" s="17"/>
    </row>
    <row r="145" spans="2:6">
      <c r="B145" s="23" t="s">
        <v>53</v>
      </c>
      <c r="C145" s="23"/>
      <c r="D145" s="23"/>
      <c r="E145" s="23"/>
      <c r="F145" s="23"/>
    </row>
    <row r="146" spans="2:6">
      <c r="B146" s="24" t="s">
        <v>2</v>
      </c>
      <c r="C146" s="23" t="s">
        <v>35</v>
      </c>
      <c r="D146" s="23"/>
      <c r="E146" s="25" t="s">
        <v>4</v>
      </c>
      <c r="F146" s="25"/>
    </row>
    <row r="147" spans="2:6">
      <c r="B147" s="24"/>
      <c r="C147" s="2" t="s">
        <v>5</v>
      </c>
      <c r="D147" s="2" t="s">
        <v>6</v>
      </c>
      <c r="E147" s="3" t="s">
        <v>7</v>
      </c>
      <c r="F147" s="1" t="s">
        <v>8</v>
      </c>
    </row>
    <row r="148" spans="2:6">
      <c r="B148" s="22" t="s">
        <v>54</v>
      </c>
      <c r="C148" s="9">
        <v>720799.19499999948</v>
      </c>
      <c r="D148" s="9">
        <v>756620.94800000021</v>
      </c>
      <c r="E148" s="10">
        <f t="shared" si="2"/>
        <v>35821.753000000725</v>
      </c>
      <c r="F148" s="11">
        <f t="shared" si="3"/>
        <v>4.9697271096426167E-2</v>
      </c>
    </row>
    <row r="149" spans="2:6">
      <c r="B149" s="22" t="s">
        <v>55</v>
      </c>
      <c r="C149" s="9">
        <v>118014.048</v>
      </c>
      <c r="D149" s="9">
        <v>121651.58199999997</v>
      </c>
      <c r="E149" s="10">
        <f t="shared" ref="E149:E166" si="4">D149-C149</f>
        <v>3637.5339999999705</v>
      </c>
      <c r="F149" s="11">
        <f t="shared" ref="F149:F166" si="5">E149/C149</f>
        <v>3.0822889830878192E-2</v>
      </c>
    </row>
    <row r="150" spans="2:6">
      <c r="B150" s="22" t="s">
        <v>56</v>
      </c>
      <c r="C150" s="9">
        <v>307578.11400000018</v>
      </c>
      <c r="D150" s="9">
        <v>322769.98900000023</v>
      </c>
      <c r="E150" s="10">
        <f t="shared" si="4"/>
        <v>15191.875000000058</v>
      </c>
      <c r="F150" s="11">
        <f t="shared" si="5"/>
        <v>4.9391924550262541E-2</v>
      </c>
    </row>
    <row r="151" spans="2:6">
      <c r="B151" s="22" t="s">
        <v>57</v>
      </c>
      <c r="C151" s="9">
        <v>78430.731999999916</v>
      </c>
      <c r="D151" s="9">
        <v>83942.568999999974</v>
      </c>
      <c r="E151" s="10">
        <f t="shared" si="4"/>
        <v>5511.8370000000577</v>
      </c>
      <c r="F151" s="11">
        <f t="shared" si="5"/>
        <v>7.0276495698141178E-2</v>
      </c>
    </row>
    <row r="152" spans="2:6">
      <c r="B152" s="22" t="s">
        <v>58</v>
      </c>
      <c r="C152" s="9">
        <v>182487.51700000017</v>
      </c>
      <c r="D152" s="9">
        <v>188824.25800000003</v>
      </c>
      <c r="E152" s="10">
        <f t="shared" si="4"/>
        <v>6336.7409999998636</v>
      </c>
      <c r="F152" s="11">
        <f t="shared" si="5"/>
        <v>3.4724243631414298E-2</v>
      </c>
    </row>
    <row r="153" spans="2:6">
      <c r="B153" s="22" t="s">
        <v>59</v>
      </c>
      <c r="C153" s="9">
        <v>593630.69199999922</v>
      </c>
      <c r="D153" s="9">
        <v>618183.73700000066</v>
      </c>
      <c r="E153" s="10">
        <f t="shared" si="4"/>
        <v>24553.045000001439</v>
      </c>
      <c r="F153" s="11">
        <f t="shared" si="5"/>
        <v>4.1360807874134431E-2</v>
      </c>
    </row>
    <row r="154" spans="2:6">
      <c r="B154" s="22" t="s">
        <v>60</v>
      </c>
      <c r="C154" s="9">
        <v>274975.08399999992</v>
      </c>
      <c r="D154" s="9">
        <v>289678.54100000003</v>
      </c>
      <c r="E154" s="10">
        <f t="shared" si="4"/>
        <v>14703.457000000111</v>
      </c>
      <c r="F154" s="11">
        <f t="shared" si="5"/>
        <v>5.3471961117757545E-2</v>
      </c>
    </row>
    <row r="155" spans="2:6">
      <c r="B155" s="22" t="s">
        <v>61</v>
      </c>
      <c r="C155" s="9">
        <v>294122.69900000002</v>
      </c>
      <c r="D155" s="9">
        <v>309544.3420000003</v>
      </c>
      <c r="E155" s="10">
        <f t="shared" si="4"/>
        <v>15421.643000000273</v>
      </c>
      <c r="F155" s="11">
        <f t="shared" si="5"/>
        <v>5.2432685584733706E-2</v>
      </c>
    </row>
    <row r="156" spans="2:6">
      <c r="B156" s="22" t="s">
        <v>62</v>
      </c>
      <c r="C156" s="9">
        <v>224230.88900000005</v>
      </c>
      <c r="D156" s="9">
        <v>229671.2920000001</v>
      </c>
      <c r="E156" s="10">
        <f t="shared" si="4"/>
        <v>5440.4030000000494</v>
      </c>
      <c r="F156" s="11">
        <f t="shared" si="5"/>
        <v>2.4262504707815023E-2</v>
      </c>
    </row>
    <row r="157" spans="2:6">
      <c r="B157" s="22" t="s">
        <v>63</v>
      </c>
      <c r="C157" s="9">
        <v>948377.99599999969</v>
      </c>
      <c r="D157" s="9">
        <v>988711.76399999985</v>
      </c>
      <c r="E157" s="10">
        <f t="shared" si="4"/>
        <v>40333.768000000156</v>
      </c>
      <c r="F157" s="11">
        <f t="shared" si="5"/>
        <v>4.2529211105821745E-2</v>
      </c>
    </row>
    <row r="158" spans="2:6">
      <c r="B158" s="22" t="s">
        <v>64</v>
      </c>
      <c r="C158" s="9">
        <v>491572.61000000034</v>
      </c>
      <c r="D158" s="9">
        <v>523266.50100000011</v>
      </c>
      <c r="E158" s="10">
        <f t="shared" si="4"/>
        <v>31693.89099999977</v>
      </c>
      <c r="F158" s="11">
        <f t="shared" si="5"/>
        <v>6.4474485264750109E-2</v>
      </c>
    </row>
    <row r="159" spans="2:6">
      <c r="B159" s="22" t="s">
        <v>65</v>
      </c>
      <c r="C159" s="9">
        <v>94656.125999999931</v>
      </c>
      <c r="D159" s="9">
        <v>101684.27300000002</v>
      </c>
      <c r="E159" s="10">
        <f t="shared" si="4"/>
        <v>7028.1470000000845</v>
      </c>
      <c r="F159" s="11">
        <f t="shared" si="5"/>
        <v>7.4249256725339566E-2</v>
      </c>
    </row>
    <row r="160" spans="2:6">
      <c r="B160" s="22" t="s">
        <v>66</v>
      </c>
      <c r="C160" s="9">
        <v>170328.45800000025</v>
      </c>
      <c r="D160" s="9">
        <v>175400.69000000006</v>
      </c>
      <c r="E160" s="10">
        <f t="shared" si="4"/>
        <v>5072.2319999998144</v>
      </c>
      <c r="F160" s="11">
        <f t="shared" si="5"/>
        <v>2.9779122405956419E-2</v>
      </c>
    </row>
    <row r="161" spans="2:6">
      <c r="B161" s="22" t="s">
        <v>67</v>
      </c>
      <c r="C161" s="9">
        <v>223590.25700000016</v>
      </c>
      <c r="D161" s="9">
        <v>235494.57400000017</v>
      </c>
      <c r="E161" s="10">
        <f t="shared" si="4"/>
        <v>11904.31700000001</v>
      </c>
      <c r="F161" s="11">
        <f t="shared" si="5"/>
        <v>5.3241662493370638E-2</v>
      </c>
    </row>
    <row r="162" spans="2:6">
      <c r="B162" s="22" t="s">
        <v>68</v>
      </c>
      <c r="C162" s="9">
        <v>504049.03399999999</v>
      </c>
      <c r="D162" s="9">
        <v>535711.2170000003</v>
      </c>
      <c r="E162" s="10">
        <f t="shared" si="4"/>
        <v>31662.18300000031</v>
      </c>
      <c r="F162" s="11">
        <f t="shared" si="5"/>
        <v>6.2815680349067607E-2</v>
      </c>
    </row>
    <row r="163" spans="2:6">
      <c r="B163" s="22" t="s">
        <v>69</v>
      </c>
      <c r="C163" s="9">
        <v>164981.69100000005</v>
      </c>
      <c r="D163" s="9">
        <v>175042.14100000009</v>
      </c>
      <c r="E163" s="10">
        <f t="shared" si="4"/>
        <v>10060.450000000041</v>
      </c>
      <c r="F163" s="11">
        <f t="shared" si="5"/>
        <v>6.0979190715168739E-2</v>
      </c>
    </row>
    <row r="164" spans="2:6">
      <c r="B164" s="22" t="s">
        <v>70</v>
      </c>
      <c r="C164" s="9">
        <v>284644.21500000014</v>
      </c>
      <c r="D164" s="9">
        <v>295335.42000000033</v>
      </c>
      <c r="E164" s="10">
        <f t="shared" si="4"/>
        <v>10691.205000000191</v>
      </c>
      <c r="F164" s="11">
        <f t="shared" si="5"/>
        <v>3.7559888578800681E-2</v>
      </c>
    </row>
    <row r="165" spans="2:6">
      <c r="B165" s="22" t="s">
        <v>71</v>
      </c>
      <c r="C165" s="9">
        <v>198154.28700000021</v>
      </c>
      <c r="D165" s="9">
        <v>209314.66499999998</v>
      </c>
      <c r="E165" s="10">
        <f t="shared" si="4"/>
        <v>11160.377999999764</v>
      </c>
      <c r="F165" s="11">
        <f t="shared" si="5"/>
        <v>5.6321658082521084E-2</v>
      </c>
    </row>
    <row r="166" spans="2:6">
      <c r="B166" s="12" t="s">
        <v>34</v>
      </c>
      <c r="C166" s="13">
        <v>5874623.6440000003</v>
      </c>
      <c r="D166" s="13">
        <v>6160848.5030000014</v>
      </c>
      <c r="E166" s="14">
        <f t="shared" si="4"/>
        <v>286224.8590000011</v>
      </c>
      <c r="F166" s="15">
        <f t="shared" si="5"/>
        <v>4.8722246112282368E-2</v>
      </c>
    </row>
  </sheetData>
  <mergeCells count="17">
    <mergeCell ref="B49:F49"/>
    <mergeCell ref="B3:F13"/>
    <mergeCell ref="B16:F16"/>
    <mergeCell ref="B17:B18"/>
    <mergeCell ref="C17:D17"/>
    <mergeCell ref="E17:F17"/>
    <mergeCell ref="B145:F145"/>
    <mergeCell ref="B146:B147"/>
    <mergeCell ref="C146:D146"/>
    <mergeCell ref="E146:F146"/>
    <mergeCell ref="B50:B51"/>
    <mergeCell ref="C50:D50"/>
    <mergeCell ref="E50:F50"/>
    <mergeCell ref="B82:F82"/>
    <mergeCell ref="B83:B84"/>
    <mergeCell ref="C83:D83"/>
    <mergeCell ref="E83:F83"/>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C6756168E9D51F4884422AF8811BC745" ma:contentTypeVersion="20" ma:contentTypeDescription="Opprett et nytt dokument." ma:contentTypeScope="" ma:versionID="e63dd0323b00081c59b4c61fb611c905">
  <xsd:schema xmlns:xsd="http://www.w3.org/2001/XMLSchema" xmlns:xs="http://www.w3.org/2001/XMLSchema" xmlns:p="http://schemas.microsoft.com/office/2006/metadata/properties" xmlns:ns2="38017dbb-a32a-40e8-9f02-a412e9e1a8ab" xmlns:ns3="bb9e497e-50d1-499c-ab9b-a1dd365e5d32" xmlns:ns4="cb3009fd-0dd9-42b4-b636-d64152022a82" targetNamespace="http://schemas.microsoft.com/office/2006/metadata/properties" ma:root="true" ma:fieldsID="2787b651c0e81e83d85509309ef1a6b8" ns2:_="" ns3:_="" ns4:_="">
    <xsd:import namespace="38017dbb-a32a-40e8-9f02-a412e9e1a8ab"/>
    <xsd:import namespace="bb9e497e-50d1-499c-ab9b-a1dd365e5d32"/>
    <xsd:import namespace="cb3009fd-0dd9-42b4-b636-d64152022a82"/>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3:SharedWithUsers" minOccurs="0"/>
                <xsd:element ref="ns3:SharedWithDetails" minOccurs="0"/>
                <xsd:element ref="ns2:MediaServiceOCR" minOccurs="0"/>
                <xsd:element ref="ns2:MediaServiceLocation" minOccurs="0"/>
                <xsd:element ref="ns2:MediaServiceGenerationTime" minOccurs="0"/>
                <xsd:element ref="ns2:MediaServiceEventHashCode" minOccurs="0"/>
                <xsd:element ref="ns4:TaxCatchAll" minOccurs="0"/>
                <xsd:element ref="ns2:lcf76f155ced4ddcb4097134ff3c332f" minOccurs="0"/>
                <xsd:element ref="ns2:MediaServiceObjectDetectorVersions"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8017dbb-a32a-40e8-9f02-a412e9e1a8a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MediaServiceAuto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20" nillable="true" ma:taxonomy="true" ma:internalName="lcf76f155ced4ddcb4097134ff3c332f" ma:taxonomyFieldName="MediaServiceImageTags" ma:displayName="Bildemerkelapper" ma:readOnly="false" ma:fieldId="{5cf76f15-5ced-4ddc-b409-7134ff3c332f}" ma:taxonomyMulti="true" ma:sspId="1bc1a000-f7e0-4dd1-a917-6a95be978c2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LengthInSeconds" ma:index="23"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b9e497e-50d1-499c-ab9b-a1dd365e5d32" elementFormDefault="qualified">
    <xsd:import namespace="http://schemas.microsoft.com/office/2006/documentManagement/types"/>
    <xsd:import namespace="http://schemas.microsoft.com/office/infopath/2007/PartnerControls"/>
    <xsd:element name="SharedWithUsers" ma:index="12"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lingsdetaljer"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b3009fd-0dd9-42b4-b636-d64152022a82"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1963cdbb-252c-4d42-aa37-721b51ee920e}" ma:internalName="TaxCatchAll" ma:showField="CatchAllData" ma:web="bb9e497e-50d1-499c-ab9b-a1dd365e5d3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holdstype"/>
        <xsd:element ref="dc:title" minOccurs="0" maxOccurs="1" ma:index="4" ma:displayName="Tit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38017dbb-a32a-40e8-9f02-a412e9e1a8ab">
      <Terms xmlns="http://schemas.microsoft.com/office/infopath/2007/PartnerControls"/>
    </lcf76f155ced4ddcb4097134ff3c332f>
    <TaxCatchAll xmlns="cb3009fd-0dd9-42b4-b636-d64152022a82"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8F161A9-D025-4BE6-83E8-DD4CD7D3307C}"/>
</file>

<file path=customXml/itemProps2.xml><?xml version="1.0" encoding="utf-8"?>
<ds:datastoreItem xmlns:ds="http://schemas.openxmlformats.org/officeDocument/2006/customXml" ds:itemID="{6A01855C-4114-4670-A4BB-BED0B4F2579C}"/>
</file>

<file path=customXml/itemProps3.xml><?xml version="1.0" encoding="utf-8"?>
<ds:datastoreItem xmlns:ds="http://schemas.openxmlformats.org/officeDocument/2006/customXml" ds:itemID="{F3140FA7-D026-427E-A876-9A8E9AE351C7}"/>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Nordahl, Jens</dc:creator>
  <cp:keywords/>
  <dc:description/>
  <cp:lastModifiedBy/>
  <cp:revision/>
  <dcterms:created xsi:type="dcterms:W3CDTF">2019-11-04T08:51:20Z</dcterms:created>
  <dcterms:modified xsi:type="dcterms:W3CDTF">2025-01-31T17:56:40Z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0x010100C6756168E9D51F4884422AF8811BC745</vt:lpwstr>
  </property>
</Properties>
</file>