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7AD9EA32-6EA0-44EC-9477-6FD052FB6D76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Januar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68" i="1"/>
  <c r="H68" i="1" s="1"/>
  <c r="G67" i="1"/>
  <c r="H67" i="1" s="1"/>
  <c r="G66" i="1"/>
  <c r="H66" i="1" s="1"/>
  <c r="G65" i="1"/>
  <c r="H65" i="1" s="1"/>
  <c r="G64" i="1"/>
  <c r="H64" i="1" s="1"/>
  <c r="F63" i="1"/>
  <c r="E63" i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F56" i="1"/>
  <c r="E56" i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F48" i="1"/>
  <c r="E48" i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F33" i="1"/>
  <c r="E33" i="1"/>
  <c r="G33" i="1" s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48" i="1" l="1"/>
  <c r="H48" i="1" s="1"/>
  <c r="G56" i="1"/>
  <c r="H56" i="1" s="1"/>
  <c r="G63" i="1"/>
  <c r="H63" i="1" s="1"/>
</calcChain>
</file>

<file path=xl/sharedStrings.xml><?xml version="1.0" encoding="utf-8"?>
<sst xmlns="http://schemas.openxmlformats.org/spreadsheetml/2006/main" count="120" uniqueCount="67">
  <si>
    <t>Totalt</t>
  </si>
  <si>
    <t>Liter</t>
  </si>
  <si>
    <t>Januar</t>
  </si>
  <si>
    <t>Endring</t>
  </si>
  <si>
    <t>2017</t>
  </si>
  <si>
    <t>2018</t>
  </si>
  <si>
    <t>Prosent</t>
  </si>
  <si>
    <t>Svakvin</t>
  </si>
  <si>
    <t>Brennevin</t>
  </si>
  <si>
    <t>Øl</t>
  </si>
  <si>
    <t>Sterkvin</t>
  </si>
  <si>
    <t>Alkoholfritt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</si>
  <si>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</si>
  <si>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</si>
  <si>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</si>
  <si>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</si>
  <si>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</si>
  <si>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</si>
  <si>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</si>
  <si>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</si>
  <si>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</si>
  <si>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</si>
  <si>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</si>
  <si>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</si>
  <si>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</si>
  <si>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Ungarn</t>
  </si>
  <si>
    <t>Libanon</t>
  </si>
  <si>
    <t>Andre land</t>
  </si>
  <si>
    <t>Hvitvin</t>
  </si>
  <si>
    <t>Tyskland</t>
  </si>
  <si>
    <t>Musserende vin</t>
  </si>
  <si>
    <t>Rosévin</t>
  </si>
  <si>
    <t>Perlende vin</t>
  </si>
  <si>
    <t>Sider</t>
  </si>
  <si>
    <t>Aromatisert vin</t>
  </si>
  <si>
    <t>Fruktvin</t>
  </si>
  <si>
    <t>Vodka</t>
  </si>
  <si>
    <t>Druebrennevin</t>
  </si>
  <si>
    <t>Whisky</t>
  </si>
  <si>
    <t>Likør</t>
  </si>
  <si>
    <t>Akevitt</t>
  </si>
  <si>
    <t>Bitter</t>
  </si>
  <si>
    <t>Brennevin, annet</t>
  </si>
  <si>
    <t>Gin</t>
  </si>
  <si>
    <t>Rom</t>
  </si>
  <si>
    <t>Brennevin, nøytralt &lt; 37,5 %</t>
  </si>
  <si>
    <t>Fruktbrennevin</t>
  </si>
  <si>
    <t>Genever</t>
  </si>
  <si>
    <t>Fylke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</si>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</sst>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112"/>
  <sheetViews>
    <sheetView tabSelected="1" workbookViewId="0">
      <selection activeCell="C119" sqref="C119"/>
    </sheetView>
  </sheetViews>
  <sheetFormatPr defaultColWidth="11.42578125" defaultRowHeight="12.75"/>
  <cols>
    <col min="4" max="4" width="24.7109375" bestFit="1" customWidth="1"/>
  </cols>
  <sheetData>
    <row r="4" spans="4:8">
      <c r="D4" s="19" t="s">
        <v>0</v>
      </c>
      <c r="E4" s="19"/>
      <c r="F4" s="19"/>
      <c r="G4" s="19"/>
      <c r="H4" s="19"/>
    </row>
    <row r="5" spans="4:8">
      <c r="D5" s="18" t="s">
        <v>1</v>
      </c>
      <c r="E5" s="19" t="s">
        <v>2</v>
      </c>
      <c r="F5" s="19"/>
      <c r="G5" s="19" t="s">
        <v>3</v>
      </c>
      <c r="H5" s="19"/>
    </row>
    <row r="6" spans="4:8">
      <c r="D6" s="18"/>
      <c r="E6" s="1" t="s">
        <v>4</v>
      </c>
      <c r="F6" s="1" t="s">
        <v>5</v>
      </c>
      <c r="G6" s="2" t="s">
        <v>1</v>
      </c>
      <c r="H6" s="2" t="s">
        <v>6</v>
      </c>
    </row>
    <row r="7" spans="4:8">
      <c r="D7" s="3" t="s">
        <v>7</v>
      </c>
      <c r="E7" s="4">
        <v>3963293.4300000011</v>
      </c>
      <c r="F7" s="4">
        <v>4055063.2140000011</v>
      </c>
      <c r="G7" s="4">
        <f>F7-E7</f>
        <v>91769.783999999985</v>
      </c>
      <c r="H7" s="5">
        <f>G7/E7</f>
        <v>2.3154930519489685E-2</v>
      </c>
    </row>
    <row r="8" spans="4:8">
      <c r="D8" s="3" t="s">
        <v>8</v>
      </c>
      <c r="E8" s="4">
        <v>670955.47000000032</v>
      </c>
      <c r="F8" s="4">
        <v>676715.28999999899</v>
      </c>
      <c r="G8" s="4">
        <f t="shared" ref="G8:G12" si="0">F8-E8</f>
        <v>5759.8199999986682</v>
      </c>
      <c r="H8" s="5">
        <f t="shared" ref="H8:H12" si="1">G8/E8</f>
        <v>8.5845041251376413E-3</v>
      </c>
    </row>
    <row r="9" spans="4:8">
      <c r="D9" s="3" t="s">
        <v>9</v>
      </c>
      <c r="E9" s="4">
        <v>138329.84100000022</v>
      </c>
      <c r="F9" s="4">
        <v>137530.09000000023</v>
      </c>
      <c r="G9" s="4">
        <f t="shared" si="0"/>
        <v>-799.75099999998929</v>
      </c>
      <c r="H9" s="5">
        <f t="shared" si="1"/>
        <v>-5.7814784880724909E-3</v>
      </c>
    </row>
    <row r="10" spans="4:8">
      <c r="D10" s="3" t="s">
        <v>10</v>
      </c>
      <c r="E10" s="4">
        <v>31565.349999999995</v>
      </c>
      <c r="F10" s="4">
        <v>30971.850000000006</v>
      </c>
      <c r="G10" s="4">
        <f t="shared" si="0"/>
        <v>-593.49999999998909</v>
      </c>
      <c r="H10" s="5">
        <f t="shared" si="1"/>
        <v>-1.8802262607574102E-2</v>
      </c>
    </row>
    <row r="11" spans="4:8">
      <c r="D11" s="3" t="s">
        <v>11</v>
      </c>
      <c r="E11" s="4">
        <v>25227.890000000003</v>
      </c>
      <c r="F11" s="4">
        <v>27122.340000000011</v>
      </c>
      <c r="G11" s="4">
        <f t="shared" si="0"/>
        <v>1894.450000000008</v>
      </c>
      <c r="H11" s="5">
        <f t="shared" si="1"/>
        <v>7.5093477892919619E-2</v>
      </c>
    </row>
    <row r="12" spans="4:8">
      <c r="D12" s="6" t="s">
        <v>12</v>
      </c>
      <c r="E12" s="7">
        <v>4829371.9810000015</v>
      </c>
      <c r="F12" s="7">
        <v>4927402.784</v>
      </c>
      <c r="G12" s="8">
        <f t="shared" si="0"/>
        <v>98030.802999998443</v>
      </c>
      <c r="H12" s="9">
        <f t="shared" si="1"/>
        <v>2.029887185863441E-2</v>
      </c>
    </row>
    <row r="13" spans="4:8">
      <c r="G13" s="10"/>
      <c r="H13" s="11"/>
    </row>
    <row r="14" spans="4:8">
      <c r="G14" s="10"/>
      <c r="H14" s="11"/>
    </row>
    <row r="15" spans="4:8">
      <c r="G15" s="10"/>
      <c r="H15" s="11"/>
    </row>
    <row r="16" spans="4:8">
      <c r="D16" s="19" t="s">
        <v>7</v>
      </c>
      <c r="E16" s="19"/>
      <c r="F16" s="19"/>
      <c r="G16" s="19"/>
      <c r="H16" s="19"/>
    </row>
    <row r="17" spans="4:8">
      <c r="D17" s="18" t="s">
        <v>1</v>
      </c>
      <c r="E17" s="19" t="s">
        <v>2</v>
      </c>
      <c r="F17" s="19"/>
      <c r="G17" s="19" t="s">
        <v>3</v>
      </c>
      <c r="H17" s="19"/>
    </row>
    <row r="18" spans="4:8">
      <c r="D18" s="18"/>
      <c r="E18" s="1" t="s">
        <v>4</v>
      </c>
      <c r="F18" s="1" t="s">
        <v>5</v>
      </c>
      <c r="G18" s="2" t="s">
        <v>1</v>
      </c>
      <c r="H18" s="2" t="s">
        <v>6</v>
      </c>
    </row>
    <row r="19" spans="4:8">
      <c r="D19" s="12" t="s">
        <v>13</v>
      </c>
      <c r="E19" s="13">
        <v>2644085.3530000001</v>
      </c>
      <c r="F19" s="13">
        <v>2683699.3489999999</v>
      </c>
      <c r="G19" s="14">
        <f t="shared" ref="G19:G82" si="2">F19-E19</f>
        <v>39613.99599999981</v>
      </c>
      <c r="H19" s="15">
        <f t="shared" ref="H19:H82" si="3">G19/E19</f>
        <v>1.4982116955889286E-2</v>
      </c>
    </row>
    <row r="20" spans="4:8">
      <c r="D20" s="16" t="s">
        <v>14</v>
      </c>
      <c r="E20" s="4">
        <v>1036249.8910000001</v>
      </c>
      <c r="F20" s="4">
        <v>1000431.7509999999</v>
      </c>
      <c r="G20" s="4">
        <f t="shared" si="2"/>
        <v>-35818.14000000013</v>
      </c>
      <c r="H20" s="5">
        <f t="shared" si="3"/>
        <v>-3.4565156832426752E-2</v>
      </c>
    </row>
    <row r="21" spans="4:8">
      <c r="D21" s="16" t="s">
        <v>15</v>
      </c>
      <c r="E21" s="4">
        <v>373826.625</v>
      </c>
      <c r="F21" s="4">
        <v>394227.625</v>
      </c>
      <c r="G21" s="4">
        <f t="shared" si="2"/>
        <v>20401</v>
      </c>
      <c r="H21" s="5">
        <f t="shared" si="3"/>
        <v>5.4573426919497778E-2</v>
      </c>
    </row>
    <row r="22" spans="4:8">
      <c r="D22" s="16" t="s">
        <v>16</v>
      </c>
      <c r="E22" s="4">
        <v>283591.842</v>
      </c>
      <c r="F22" s="4">
        <v>329692.32</v>
      </c>
      <c r="G22" s="4">
        <f t="shared" si="2"/>
        <v>46100.478000000003</v>
      </c>
      <c r="H22" s="5">
        <f t="shared" si="3"/>
        <v>0.16255925302674962</v>
      </c>
    </row>
    <row r="23" spans="4:8">
      <c r="D23" s="16" t="s">
        <v>17</v>
      </c>
      <c r="E23" s="4">
        <v>288049.87</v>
      </c>
      <c r="F23" s="4">
        <v>268246.554</v>
      </c>
      <c r="G23" s="4">
        <f t="shared" si="2"/>
        <v>-19803.315999999992</v>
      </c>
      <c r="H23" s="5">
        <f t="shared" si="3"/>
        <v>-6.8749609225652458E-2</v>
      </c>
    </row>
    <row r="24" spans="4:8">
      <c r="D24" s="16" t="s">
        <v>18</v>
      </c>
      <c r="E24" s="4">
        <v>188707.625</v>
      </c>
      <c r="F24" s="4">
        <v>199526.5</v>
      </c>
      <c r="G24" s="4">
        <f t="shared" si="2"/>
        <v>10818.875</v>
      </c>
      <c r="H24" s="5">
        <f t="shared" si="3"/>
        <v>5.7331414138670871E-2</v>
      </c>
    </row>
    <row r="25" spans="4:8">
      <c r="D25" s="16" t="s">
        <v>19</v>
      </c>
      <c r="E25" s="4">
        <v>170131.5</v>
      </c>
      <c r="F25" s="4">
        <v>194061.72499999998</v>
      </c>
      <c r="G25" s="4">
        <f t="shared" si="2"/>
        <v>23930.224999999977</v>
      </c>
      <c r="H25" s="5">
        <f t="shared" si="3"/>
        <v>0.14065722690977259</v>
      </c>
    </row>
    <row r="26" spans="4:8">
      <c r="D26" s="16" t="s">
        <v>20</v>
      </c>
      <c r="E26" s="4">
        <v>164477.25</v>
      </c>
      <c r="F26" s="4">
        <v>165067.125</v>
      </c>
      <c r="G26" s="4">
        <f t="shared" si="2"/>
        <v>589.875</v>
      </c>
      <c r="H26" s="5">
        <f t="shared" si="3"/>
        <v>3.5863622476664707E-3</v>
      </c>
    </row>
    <row r="27" spans="4:8">
      <c r="D27" s="16" t="s">
        <v>21</v>
      </c>
      <c r="E27" s="4">
        <v>59908.5</v>
      </c>
      <c r="F27" s="4">
        <v>57736.25</v>
      </c>
      <c r="G27" s="4">
        <f t="shared" si="2"/>
        <v>-2172.25</v>
      </c>
      <c r="H27" s="5">
        <f t="shared" si="3"/>
        <v>-3.6259462346745451E-2</v>
      </c>
    </row>
    <row r="28" spans="4:8">
      <c r="D28" s="16" t="s">
        <v>22</v>
      </c>
      <c r="E28" s="4">
        <v>56958</v>
      </c>
      <c r="F28" s="4">
        <v>49642.5</v>
      </c>
      <c r="G28" s="4">
        <f t="shared" si="2"/>
        <v>-7315.5</v>
      </c>
      <c r="H28" s="5">
        <f t="shared" si="3"/>
        <v>-0.12843674286316234</v>
      </c>
    </row>
    <row r="29" spans="4:8">
      <c r="D29" s="16" t="s">
        <v>23</v>
      </c>
      <c r="E29" s="4">
        <v>5947.5</v>
      </c>
      <c r="F29" s="4">
        <v>8639.25</v>
      </c>
      <c r="G29" s="4">
        <f t="shared" si="2"/>
        <v>2691.75</v>
      </c>
      <c r="H29" s="5">
        <f t="shared" si="3"/>
        <v>0.45258511979823457</v>
      </c>
    </row>
    <row r="30" spans="4:8">
      <c r="D30" s="16" t="s">
        <v>24</v>
      </c>
      <c r="E30" s="4">
        <v>7752.75</v>
      </c>
      <c r="F30" s="4">
        <v>5822.25</v>
      </c>
      <c r="G30" s="4">
        <f t="shared" si="2"/>
        <v>-1930.5</v>
      </c>
      <c r="H30" s="5">
        <f t="shared" si="3"/>
        <v>-0.24900841636838542</v>
      </c>
    </row>
    <row r="31" spans="4:8">
      <c r="D31" s="16" t="s">
        <v>25</v>
      </c>
      <c r="E31" s="4">
        <v>3613.5</v>
      </c>
      <c r="F31" s="4">
        <v>5192.25</v>
      </c>
      <c r="G31" s="4">
        <f t="shared" si="2"/>
        <v>1578.75</v>
      </c>
      <c r="H31" s="5">
        <f t="shared" si="3"/>
        <v>0.43690327936903278</v>
      </c>
    </row>
    <row r="32" spans="4:8">
      <c r="D32" s="16" t="s">
        <v>26</v>
      </c>
      <c r="E32" s="4">
        <v>2560.5</v>
      </c>
      <c r="F32" s="4">
        <v>3438.375</v>
      </c>
      <c r="G32" s="4">
        <f t="shared" si="2"/>
        <v>877.875</v>
      </c>
      <c r="H32" s="5">
        <f t="shared" si="3"/>
        <v>0.34285295840656121</v>
      </c>
    </row>
    <row r="33" spans="4:8">
      <c r="D33" s="17" t="s">
        <v>27</v>
      </c>
      <c r="E33" s="4">
        <f>E19-SUM(E20:E32)</f>
        <v>2310</v>
      </c>
      <c r="F33" s="4">
        <f>F19-SUM(F20:F32)</f>
        <v>1974.8739999998361</v>
      </c>
      <c r="G33" s="4">
        <f t="shared" si="2"/>
        <v>-335.12600000016391</v>
      </c>
      <c r="H33" s="5">
        <f t="shared" si="3"/>
        <v>-0.14507619047626144</v>
      </c>
    </row>
    <row r="34" spans="4:8">
      <c r="D34" s="12" t="s">
        <v>28</v>
      </c>
      <c r="E34" s="13">
        <v>975686.34100000001</v>
      </c>
      <c r="F34" s="13">
        <v>1012906.2280000001</v>
      </c>
      <c r="G34" s="14">
        <f t="shared" si="2"/>
        <v>37219.887000000104</v>
      </c>
      <c r="H34" s="15">
        <f t="shared" si="3"/>
        <v>3.8147389623034711E-2</v>
      </c>
    </row>
    <row r="35" spans="4:8">
      <c r="D35" s="16" t="s">
        <v>29</v>
      </c>
      <c r="E35" s="4">
        <v>254077.625</v>
      </c>
      <c r="F35" s="4">
        <v>259784.41900000002</v>
      </c>
      <c r="G35" s="4">
        <f t="shared" si="2"/>
        <v>5706.7940000000235</v>
      </c>
      <c r="H35" s="5">
        <f t="shared" si="3"/>
        <v>2.2460828654235192E-2</v>
      </c>
    </row>
    <row r="36" spans="4:8">
      <c r="D36" s="16" t="s">
        <v>16</v>
      </c>
      <c r="E36" s="4">
        <v>258762.66999999998</v>
      </c>
      <c r="F36" s="4">
        <v>256696.01400000002</v>
      </c>
      <c r="G36" s="4">
        <f t="shared" si="2"/>
        <v>-2066.655999999959</v>
      </c>
      <c r="H36" s="5">
        <f t="shared" si="3"/>
        <v>-7.9866852510061016E-3</v>
      </c>
    </row>
    <row r="37" spans="4:8">
      <c r="D37" s="16" t="s">
        <v>14</v>
      </c>
      <c r="E37" s="4">
        <v>106429.74699999999</v>
      </c>
      <c r="F37" s="4">
        <v>116535.75000000001</v>
      </c>
      <c r="G37" s="4">
        <f t="shared" si="2"/>
        <v>10106.003000000026</v>
      </c>
      <c r="H37" s="5">
        <f t="shared" si="3"/>
        <v>9.4954684050879382E-2</v>
      </c>
    </row>
    <row r="38" spans="4:8">
      <c r="D38" s="16" t="s">
        <v>17</v>
      </c>
      <c r="E38" s="4">
        <v>92914.5</v>
      </c>
      <c r="F38" s="4">
        <v>97039.125</v>
      </c>
      <c r="G38" s="4">
        <f t="shared" si="2"/>
        <v>4124.625</v>
      </c>
      <c r="H38" s="5">
        <f t="shared" si="3"/>
        <v>4.4391618100511759E-2</v>
      </c>
    </row>
    <row r="39" spans="4:8">
      <c r="D39" s="16" t="s">
        <v>20</v>
      </c>
      <c r="E39" s="4">
        <v>76868.25</v>
      </c>
      <c r="F39" s="4">
        <v>74969.25</v>
      </c>
      <c r="G39" s="4">
        <f t="shared" si="2"/>
        <v>-1899</v>
      </c>
      <c r="H39" s="5">
        <f t="shared" si="3"/>
        <v>-2.4704608209501322E-2</v>
      </c>
    </row>
    <row r="40" spans="4:8">
      <c r="D40" s="16" t="s">
        <v>25</v>
      </c>
      <c r="E40" s="4">
        <v>35827</v>
      </c>
      <c r="F40" s="4">
        <v>35295.75</v>
      </c>
      <c r="G40" s="4">
        <f t="shared" si="2"/>
        <v>-531.25</v>
      </c>
      <c r="H40" s="5">
        <f t="shared" si="3"/>
        <v>-1.4828202193876127E-2</v>
      </c>
    </row>
    <row r="41" spans="4:8">
      <c r="D41" s="16" t="s">
        <v>24</v>
      </c>
      <c r="E41" s="4">
        <v>29857.125</v>
      </c>
      <c r="F41" s="4">
        <v>31992.125</v>
      </c>
      <c r="G41" s="4">
        <f t="shared" si="2"/>
        <v>2135</v>
      </c>
      <c r="H41" s="5">
        <f t="shared" si="3"/>
        <v>7.1507219800968774E-2</v>
      </c>
    </row>
    <row r="42" spans="4:8">
      <c r="D42" s="16" t="s">
        <v>23</v>
      </c>
      <c r="E42" s="4">
        <v>24552.375</v>
      </c>
      <c r="F42" s="4">
        <v>30406.75</v>
      </c>
      <c r="G42" s="4">
        <f t="shared" si="2"/>
        <v>5854.375</v>
      </c>
      <c r="H42" s="5">
        <f t="shared" si="3"/>
        <v>0.23844434601540584</v>
      </c>
    </row>
    <row r="43" spans="4:8">
      <c r="D43" s="16" t="s">
        <v>21</v>
      </c>
      <c r="E43" s="4">
        <v>23931.625</v>
      </c>
      <c r="F43" s="4">
        <v>30362.25</v>
      </c>
      <c r="G43" s="4">
        <f t="shared" si="2"/>
        <v>6430.625</v>
      </c>
      <c r="H43" s="5">
        <f t="shared" si="3"/>
        <v>0.26870824693266754</v>
      </c>
    </row>
    <row r="44" spans="4:8">
      <c r="D44" s="16" t="s">
        <v>15</v>
      </c>
      <c r="E44" s="4">
        <v>21421</v>
      </c>
      <c r="F44" s="4">
        <v>26453.125</v>
      </c>
      <c r="G44" s="4">
        <f t="shared" si="2"/>
        <v>5032.125</v>
      </c>
      <c r="H44" s="5">
        <f t="shared" si="3"/>
        <v>0.23491550347789553</v>
      </c>
    </row>
    <row r="45" spans="4:8">
      <c r="D45" s="16" t="s">
        <v>19</v>
      </c>
      <c r="E45" s="4">
        <v>18399.548999999999</v>
      </c>
      <c r="F45" s="4">
        <v>20239.61</v>
      </c>
      <c r="G45" s="4">
        <f t="shared" si="2"/>
        <v>1840.0610000000015</v>
      </c>
      <c r="H45" s="5">
        <f t="shared" si="3"/>
        <v>0.10000576644568851</v>
      </c>
    </row>
    <row r="46" spans="4:8">
      <c r="D46" s="16" t="s">
        <v>22</v>
      </c>
      <c r="E46" s="4">
        <v>20721.125</v>
      </c>
      <c r="F46" s="4">
        <v>18409.5</v>
      </c>
      <c r="G46" s="4">
        <f t="shared" si="2"/>
        <v>-2311.625</v>
      </c>
      <c r="H46" s="5">
        <f t="shared" si="3"/>
        <v>-0.11155885599840742</v>
      </c>
    </row>
    <row r="47" spans="4:8">
      <c r="D47" s="16" t="s">
        <v>18</v>
      </c>
      <c r="E47" s="4">
        <v>10766.5</v>
      </c>
      <c r="F47" s="4">
        <v>13693.56</v>
      </c>
      <c r="G47" s="4">
        <f t="shared" si="2"/>
        <v>2927.0599999999995</v>
      </c>
      <c r="H47" s="5">
        <f t="shared" si="3"/>
        <v>0.27186736636790038</v>
      </c>
    </row>
    <row r="48" spans="4:8">
      <c r="D48" s="17" t="s">
        <v>27</v>
      </c>
      <c r="E48" s="4">
        <f>E34-SUM(E35:E47)</f>
        <v>1157.25</v>
      </c>
      <c r="F48" s="4">
        <f>F34-SUM(F35:F47)</f>
        <v>1029</v>
      </c>
      <c r="G48" s="4">
        <f t="shared" si="2"/>
        <v>-128.25</v>
      </c>
      <c r="H48" s="5">
        <f t="shared" si="3"/>
        <v>-0.11082307193778354</v>
      </c>
    </row>
    <row r="49" spans="4:8">
      <c r="D49" s="12" t="s">
        <v>30</v>
      </c>
      <c r="E49" s="13">
        <v>234919.47500000001</v>
      </c>
      <c r="F49" s="13">
        <v>235995.92499999999</v>
      </c>
      <c r="G49" s="14">
        <f t="shared" si="2"/>
        <v>1076.4499999999825</v>
      </c>
      <c r="H49" s="15">
        <f t="shared" si="3"/>
        <v>4.5822084354648863E-3</v>
      </c>
    </row>
    <row r="50" spans="4:8">
      <c r="D50" s="16" t="s">
        <v>14</v>
      </c>
      <c r="E50" s="4">
        <v>113446.67500000002</v>
      </c>
      <c r="F50" s="4">
        <v>109285.27499999998</v>
      </c>
      <c r="G50" s="4">
        <f t="shared" si="2"/>
        <v>-4161.4000000000378</v>
      </c>
      <c r="H50" s="5">
        <f t="shared" si="3"/>
        <v>-3.6681551045899208E-2</v>
      </c>
    </row>
    <row r="51" spans="4:8">
      <c r="D51" s="16" t="s">
        <v>16</v>
      </c>
      <c r="E51" s="4">
        <v>51825.175000000003</v>
      </c>
      <c r="F51" s="4">
        <v>60364.324999999997</v>
      </c>
      <c r="G51" s="4">
        <f t="shared" si="2"/>
        <v>8539.1499999999942</v>
      </c>
      <c r="H51" s="5">
        <f t="shared" si="3"/>
        <v>0.16476837753080417</v>
      </c>
    </row>
    <row r="52" spans="4:8">
      <c r="D52" s="16" t="s">
        <v>15</v>
      </c>
      <c r="E52" s="4">
        <v>59141.125</v>
      </c>
      <c r="F52" s="4">
        <v>55474.425000000003</v>
      </c>
      <c r="G52" s="4">
        <f t="shared" si="2"/>
        <v>-3666.6999999999971</v>
      </c>
      <c r="H52" s="5">
        <f t="shared" si="3"/>
        <v>-6.1999158791788238E-2</v>
      </c>
    </row>
    <row r="53" spans="4:8">
      <c r="D53" s="16" t="s">
        <v>20</v>
      </c>
      <c r="E53" s="4">
        <v>6628.05</v>
      </c>
      <c r="F53" s="4">
        <v>5816.9000000000005</v>
      </c>
      <c r="G53" s="4">
        <f t="shared" si="2"/>
        <v>-811.14999999999964</v>
      </c>
      <c r="H53" s="5">
        <f t="shared" si="3"/>
        <v>-0.12238139422605436</v>
      </c>
    </row>
    <row r="54" spans="4:8">
      <c r="D54" s="16" t="s">
        <v>29</v>
      </c>
      <c r="E54" s="4">
        <v>1990.0250000000001</v>
      </c>
      <c r="F54" s="4">
        <v>2131.3000000000002</v>
      </c>
      <c r="G54" s="4">
        <f t="shared" si="2"/>
        <v>141.27500000000009</v>
      </c>
      <c r="H54" s="5">
        <f t="shared" si="3"/>
        <v>7.099157045765761E-2</v>
      </c>
    </row>
    <row r="55" spans="4:8">
      <c r="D55" s="16" t="s">
        <v>21</v>
      </c>
      <c r="E55" s="4">
        <v>1195.5</v>
      </c>
      <c r="F55" s="4">
        <v>1018.5</v>
      </c>
      <c r="G55" s="4">
        <f t="shared" si="2"/>
        <v>-177</v>
      </c>
      <c r="H55" s="5">
        <f t="shared" si="3"/>
        <v>-0.14805520702634881</v>
      </c>
    </row>
    <row r="56" spans="4:8">
      <c r="D56" s="17" t="s">
        <v>27</v>
      </c>
      <c r="E56" s="4">
        <f>E49-SUM(E50:E55)</f>
        <v>692.92499999998836</v>
      </c>
      <c r="F56" s="4">
        <f>F49-SUM(F50:F55)</f>
        <v>1905.2000000000407</v>
      </c>
      <c r="G56" s="4">
        <f t="shared" si="2"/>
        <v>1212.2750000000524</v>
      </c>
      <c r="H56" s="5">
        <f t="shared" si="3"/>
        <v>1.7495039145651734</v>
      </c>
    </row>
    <row r="57" spans="4:8">
      <c r="D57" s="12" t="s">
        <v>31</v>
      </c>
      <c r="E57" s="13">
        <v>66071.686000000002</v>
      </c>
      <c r="F57" s="13">
        <v>74326.70199999999</v>
      </c>
      <c r="G57" s="14">
        <f t="shared" si="2"/>
        <v>8255.0159999999887</v>
      </c>
      <c r="H57" s="15">
        <f t="shared" si="3"/>
        <v>0.12494029590829556</v>
      </c>
    </row>
    <row r="58" spans="4:8">
      <c r="D58" s="16" t="s">
        <v>16</v>
      </c>
      <c r="E58" s="4">
        <v>28135.484000000004</v>
      </c>
      <c r="F58" s="4">
        <v>37265.051999999996</v>
      </c>
      <c r="G58" s="4">
        <f t="shared" si="2"/>
        <v>9129.567999999992</v>
      </c>
      <c r="H58" s="5">
        <f t="shared" si="3"/>
        <v>0.32448590541396022</v>
      </c>
    </row>
    <row r="59" spans="4:8">
      <c r="D59" s="16" t="s">
        <v>18</v>
      </c>
      <c r="E59" s="4">
        <v>13745.25</v>
      </c>
      <c r="F59" s="4">
        <v>13547.25</v>
      </c>
      <c r="G59" s="4">
        <f t="shared" si="2"/>
        <v>-198</v>
      </c>
      <c r="H59" s="5">
        <f t="shared" si="3"/>
        <v>-1.4404976264527745E-2</v>
      </c>
    </row>
    <row r="60" spans="4:8">
      <c r="D60" s="16" t="s">
        <v>14</v>
      </c>
      <c r="E60" s="4">
        <v>8610.2020000000011</v>
      </c>
      <c r="F60" s="4">
        <v>11335.400000000001</v>
      </c>
      <c r="G60" s="4">
        <f t="shared" si="2"/>
        <v>2725.1980000000003</v>
      </c>
      <c r="H60" s="5">
        <f t="shared" si="3"/>
        <v>0.31650802153073759</v>
      </c>
    </row>
    <row r="61" spans="4:8">
      <c r="D61" s="16" t="s">
        <v>15</v>
      </c>
      <c r="E61" s="4">
        <v>7359.5</v>
      </c>
      <c r="F61" s="4">
        <v>7585.5</v>
      </c>
      <c r="G61" s="4">
        <f t="shared" si="2"/>
        <v>226</v>
      </c>
      <c r="H61" s="5">
        <f t="shared" si="3"/>
        <v>3.0708607921733813E-2</v>
      </c>
    </row>
    <row r="62" spans="4:8">
      <c r="D62" s="16" t="s">
        <v>17</v>
      </c>
      <c r="E62" s="4">
        <v>5583.75</v>
      </c>
      <c r="F62" s="4">
        <v>2738.25</v>
      </c>
      <c r="G62" s="4">
        <f t="shared" si="2"/>
        <v>-2845.5</v>
      </c>
      <c r="H62" s="5">
        <f t="shared" si="3"/>
        <v>-0.50960376091336468</v>
      </c>
    </row>
    <row r="63" spans="4:8">
      <c r="D63" s="17" t="s">
        <v>27</v>
      </c>
      <c r="E63" s="4">
        <f>E57-SUM(E58:E62)</f>
        <v>2637.5</v>
      </c>
      <c r="F63" s="4">
        <f>F57-SUM(F58:F62)</f>
        <v>1855.25</v>
      </c>
      <c r="G63" s="4">
        <f t="shared" si="2"/>
        <v>-782.25</v>
      </c>
      <c r="H63" s="5">
        <f t="shared" si="3"/>
        <v>-0.29658767772511846</v>
      </c>
    </row>
    <row r="64" spans="4:8">
      <c r="D64" s="12" t="s">
        <v>32</v>
      </c>
      <c r="E64" s="13">
        <v>24757.55</v>
      </c>
      <c r="F64" s="13">
        <v>25886.025000000001</v>
      </c>
      <c r="G64" s="14">
        <f t="shared" si="2"/>
        <v>1128.4750000000022</v>
      </c>
      <c r="H64" s="15">
        <f t="shared" si="3"/>
        <v>4.558104497415949E-2</v>
      </c>
    </row>
    <row r="65" spans="4:8">
      <c r="D65" s="12" t="s">
        <v>33</v>
      </c>
      <c r="E65" s="13">
        <v>4099.6500000000005</v>
      </c>
      <c r="F65" s="13">
        <v>9640.4</v>
      </c>
      <c r="G65" s="14">
        <f t="shared" si="2"/>
        <v>5540.7499999999991</v>
      </c>
      <c r="H65" s="15">
        <f t="shared" si="3"/>
        <v>1.3515178124961882</v>
      </c>
    </row>
    <row r="66" spans="4:8">
      <c r="D66" s="12" t="s">
        <v>34</v>
      </c>
      <c r="E66" s="13">
        <v>10157.299999999999</v>
      </c>
      <c r="F66" s="13">
        <v>9092.2599999999984</v>
      </c>
      <c r="G66" s="14">
        <f t="shared" si="2"/>
        <v>-1065.0400000000009</v>
      </c>
      <c r="H66" s="15">
        <f t="shared" si="3"/>
        <v>-0.10485463656680426</v>
      </c>
    </row>
    <row r="67" spans="4:8">
      <c r="D67" s="12" t="s">
        <v>35</v>
      </c>
      <c r="E67" s="13">
        <v>3516.0750000000007</v>
      </c>
      <c r="F67" s="13">
        <v>3516.3249999999998</v>
      </c>
      <c r="G67" s="14">
        <f t="shared" si="2"/>
        <v>0.24999999999909051</v>
      </c>
      <c r="H67" s="15">
        <f t="shared" si="3"/>
        <v>7.1102010053565535E-5</v>
      </c>
    </row>
    <row r="68" spans="4:8">
      <c r="D68" s="6" t="s">
        <v>12</v>
      </c>
      <c r="E68" s="7">
        <v>3963293.43</v>
      </c>
      <c r="F68" s="7">
        <v>4055063.2139999997</v>
      </c>
      <c r="G68" s="8">
        <f t="shared" si="2"/>
        <v>91769.783999999519</v>
      </c>
      <c r="H68" s="9">
        <f t="shared" si="3"/>
        <v>2.3154930519489574E-2</v>
      </c>
    </row>
    <row r="69" spans="4:8">
      <c r="G69" s="10"/>
      <c r="H69" s="11"/>
    </row>
    <row r="70" spans="4:8">
      <c r="G70" s="10"/>
      <c r="H70" s="11"/>
    </row>
    <row r="71" spans="4:8">
      <c r="G71" s="10"/>
      <c r="H71" s="11"/>
    </row>
    <row r="72" spans="4:8">
      <c r="D72" s="19" t="s">
        <v>8</v>
      </c>
      <c r="E72" s="19"/>
      <c r="F72" s="19"/>
      <c r="G72" s="19"/>
      <c r="H72" s="19"/>
    </row>
    <row r="73" spans="4:8">
      <c r="D73" s="18" t="s">
        <v>1</v>
      </c>
      <c r="E73" s="19" t="s">
        <v>2</v>
      </c>
      <c r="F73" s="19"/>
      <c r="G73" s="19" t="s">
        <v>3</v>
      </c>
      <c r="H73" s="19"/>
    </row>
    <row r="74" spans="4:8">
      <c r="D74" s="18"/>
      <c r="E74" s="1" t="s">
        <v>4</v>
      </c>
      <c r="F74" s="1" t="s">
        <v>5</v>
      </c>
      <c r="G74" s="2" t="s">
        <v>1</v>
      </c>
      <c r="H74" s="2" t="s">
        <v>6</v>
      </c>
    </row>
    <row r="75" spans="4:8">
      <c r="D75" s="3" t="s">
        <v>36</v>
      </c>
      <c r="E75" s="4">
        <v>229003.53999999995</v>
      </c>
      <c r="F75" s="4">
        <v>226380.24000000005</v>
      </c>
      <c r="G75" s="4">
        <f t="shared" si="2"/>
        <v>-2623.299999999901</v>
      </c>
      <c r="H75" s="5">
        <f t="shared" si="3"/>
        <v>-1.145528143364029E-2</v>
      </c>
    </row>
    <row r="76" spans="4:8">
      <c r="D76" s="3" t="s">
        <v>37</v>
      </c>
      <c r="E76" s="4">
        <v>97512.6</v>
      </c>
      <c r="F76" s="4">
        <v>93574.539999999964</v>
      </c>
      <c r="G76" s="4">
        <f t="shared" si="2"/>
        <v>-3938.0600000000413</v>
      </c>
      <c r="H76" s="5">
        <f t="shared" si="3"/>
        <v>-4.0385139971655368E-2</v>
      </c>
    </row>
    <row r="77" spans="4:8">
      <c r="D77" s="3" t="s">
        <v>38</v>
      </c>
      <c r="E77" s="4">
        <v>87923.299999999959</v>
      </c>
      <c r="F77" s="4">
        <v>90816.4</v>
      </c>
      <c r="G77" s="4">
        <f t="shared" si="2"/>
        <v>2893.1000000000349</v>
      </c>
      <c r="H77" s="5">
        <f t="shared" si="3"/>
        <v>3.2904815902042306E-2</v>
      </c>
    </row>
    <row r="78" spans="4:8">
      <c r="D78" s="3" t="s">
        <v>39</v>
      </c>
      <c r="E78" s="4">
        <v>72132.309999999969</v>
      </c>
      <c r="F78" s="4">
        <v>74206.980000000025</v>
      </c>
      <c r="G78" s="4">
        <f t="shared" si="2"/>
        <v>2074.6700000000565</v>
      </c>
      <c r="H78" s="5">
        <f t="shared" si="3"/>
        <v>2.8762006928657314E-2</v>
      </c>
    </row>
    <row r="79" spans="4:8">
      <c r="D79" s="3" t="s">
        <v>40</v>
      </c>
      <c r="E79" s="4">
        <v>60023.53</v>
      </c>
      <c r="F79" s="4">
        <v>62468.269999999975</v>
      </c>
      <c r="G79" s="4">
        <f t="shared" si="2"/>
        <v>2444.7399999999761</v>
      </c>
      <c r="H79" s="5">
        <f t="shared" si="3"/>
        <v>4.0729693838399313E-2</v>
      </c>
    </row>
    <row r="80" spans="4:8">
      <c r="D80" s="3" t="s">
        <v>41</v>
      </c>
      <c r="E80" s="4">
        <v>37738.020000000004</v>
      </c>
      <c r="F80" s="4">
        <v>38294.175000000003</v>
      </c>
      <c r="G80" s="4">
        <f t="shared" si="2"/>
        <v>556.15499999999884</v>
      </c>
      <c r="H80" s="5">
        <f t="shared" si="3"/>
        <v>1.4737259665451414E-2</v>
      </c>
    </row>
    <row r="81" spans="4:8">
      <c r="D81" s="3" t="s">
        <v>42</v>
      </c>
      <c r="E81" s="4">
        <v>34978.650000000023</v>
      </c>
      <c r="F81" s="4">
        <v>35906.444999999985</v>
      </c>
      <c r="G81" s="4">
        <f t="shared" si="2"/>
        <v>927.79499999996187</v>
      </c>
      <c r="H81" s="5">
        <f t="shared" si="3"/>
        <v>2.6524608582662888E-2</v>
      </c>
    </row>
    <row r="82" spans="4:8">
      <c r="D82" s="3" t="s">
        <v>43</v>
      </c>
      <c r="E82" s="4">
        <v>28678.75</v>
      </c>
      <c r="F82" s="4">
        <v>31642.800000000007</v>
      </c>
      <c r="G82" s="4">
        <f t="shared" si="2"/>
        <v>2964.0500000000065</v>
      </c>
      <c r="H82" s="5">
        <f t="shared" si="3"/>
        <v>0.10335352830928847</v>
      </c>
    </row>
    <row r="83" spans="4:8">
      <c r="D83" s="3" t="s">
        <v>44</v>
      </c>
      <c r="E83" s="4">
        <v>8693.0500000000029</v>
      </c>
      <c r="F83" s="4">
        <v>9434.9499999999989</v>
      </c>
      <c r="G83" s="4">
        <f t="shared" ref="G83:G112" si="4">F83-E83</f>
        <v>741.899999999996</v>
      </c>
      <c r="H83" s="5">
        <f t="shared" ref="H83:H112" si="5">G83/E83</f>
        <v>8.5344039203731223E-2</v>
      </c>
    </row>
    <row r="84" spans="4:8">
      <c r="D84" s="3" t="s">
        <v>45</v>
      </c>
      <c r="E84" s="4">
        <v>9390.1999999999971</v>
      </c>
      <c r="F84" s="4">
        <v>9261.1000000000022</v>
      </c>
      <c r="G84" s="4">
        <f t="shared" si="4"/>
        <v>-129.09999999999491</v>
      </c>
      <c r="H84" s="5">
        <f t="shared" si="5"/>
        <v>-1.3748375966432552E-2</v>
      </c>
    </row>
    <row r="85" spans="4:8">
      <c r="D85" s="3" t="s">
        <v>46</v>
      </c>
      <c r="E85" s="4">
        <v>3860.4199999999996</v>
      </c>
      <c r="F85" s="4">
        <v>3773.3899999999994</v>
      </c>
      <c r="G85" s="4">
        <f t="shared" si="4"/>
        <v>-87.0300000000002</v>
      </c>
      <c r="H85" s="5">
        <f t="shared" si="5"/>
        <v>-2.254417913076821E-2</v>
      </c>
    </row>
    <row r="86" spans="4:8">
      <c r="D86" s="3" t="s">
        <v>47</v>
      </c>
      <c r="E86" s="4">
        <v>1021.0999999999999</v>
      </c>
      <c r="F86" s="4">
        <v>956</v>
      </c>
      <c r="G86" s="4">
        <f t="shared" si="4"/>
        <v>-65.099999999999909</v>
      </c>
      <c r="H86" s="5">
        <f t="shared" si="5"/>
        <v>-6.3754774263049568E-2</v>
      </c>
    </row>
    <row r="87" spans="4:8">
      <c r="D87" s="6" t="s">
        <v>12</v>
      </c>
      <c r="E87" s="7">
        <v>670955.46999999986</v>
      </c>
      <c r="F87" s="7">
        <v>676715.29</v>
      </c>
      <c r="G87" s="8">
        <f t="shared" si="4"/>
        <v>5759.8200000001816</v>
      </c>
      <c r="H87" s="9">
        <f t="shared" si="5"/>
        <v>8.5845041251399034E-3</v>
      </c>
    </row>
    <row r="88" spans="4:8">
      <c r="G88" s="10"/>
      <c r="H88" s="11"/>
    </row>
    <row r="89" spans="4:8">
      <c r="G89" s="10"/>
      <c r="H89" s="11"/>
    </row>
    <row r="90" spans="4:8">
      <c r="G90" s="10"/>
      <c r="H90" s="11"/>
    </row>
    <row r="91" spans="4:8">
      <c r="D91" s="19" t="s">
        <v>48</v>
      </c>
      <c r="E91" s="19"/>
      <c r="F91" s="19"/>
      <c r="G91" s="19"/>
      <c r="H91" s="19"/>
    </row>
    <row r="92" spans="4:8">
      <c r="D92" s="18" t="s">
        <v>1</v>
      </c>
      <c r="E92" s="19" t="s">
        <v>2</v>
      </c>
      <c r="F92" s="19"/>
      <c r="G92" s="19" t="s">
        <v>3</v>
      </c>
      <c r="H92" s="19"/>
    </row>
    <row r="93" spans="4:8">
      <c r="D93" s="18"/>
      <c r="E93" s="1" t="s">
        <v>4</v>
      </c>
      <c r="F93" s="1" t="s">
        <v>5</v>
      </c>
      <c r="G93" s="2" t="s">
        <v>1</v>
      </c>
      <c r="H93" s="2" t="s">
        <v>6</v>
      </c>
    </row>
    <row r="94" spans="4:8">
      <c r="D94" s="3" t="s">
        <v>49</v>
      </c>
      <c r="E94" s="4">
        <v>600976.34499999962</v>
      </c>
      <c r="F94" s="4">
        <v>629715.71899999934</v>
      </c>
      <c r="G94" s="4">
        <f t="shared" si="4"/>
        <v>28739.37399999972</v>
      </c>
      <c r="H94" s="5">
        <f t="shared" si="5"/>
        <v>4.7821140114923721E-2</v>
      </c>
    </row>
    <row r="95" spans="4:8">
      <c r="D95" s="3" t="s">
        <v>50</v>
      </c>
      <c r="E95" s="4">
        <v>91856.828999999998</v>
      </c>
      <c r="F95" s="4">
        <v>93628.336000000068</v>
      </c>
      <c r="G95" s="4">
        <f t="shared" si="4"/>
        <v>1771.5070000000705</v>
      </c>
      <c r="H95" s="5">
        <f t="shared" si="5"/>
        <v>1.9285523126430486E-2</v>
      </c>
    </row>
    <row r="96" spans="4:8">
      <c r="D96" s="3" t="s">
        <v>51</v>
      </c>
      <c r="E96" s="4">
        <v>248868.46600000001</v>
      </c>
      <c r="F96" s="4">
        <v>254447.27100000015</v>
      </c>
      <c r="G96" s="4">
        <f t="shared" si="4"/>
        <v>5578.8050000001385</v>
      </c>
      <c r="H96" s="5">
        <f t="shared" si="5"/>
        <v>2.2416680946633627E-2</v>
      </c>
    </row>
    <row r="97" spans="4:8">
      <c r="D97" s="3" t="s">
        <v>52</v>
      </c>
      <c r="E97" s="4">
        <v>57958.31400000002</v>
      </c>
      <c r="F97" s="4">
        <v>59459.349999999991</v>
      </c>
      <c r="G97" s="4">
        <f t="shared" si="4"/>
        <v>1501.035999999971</v>
      </c>
      <c r="H97" s="5">
        <f t="shared" si="5"/>
        <v>2.5898544943870699E-2</v>
      </c>
    </row>
    <row r="98" spans="4:8">
      <c r="D98" s="3" t="s">
        <v>53</v>
      </c>
      <c r="E98" s="4">
        <v>150758.31700000004</v>
      </c>
      <c r="F98" s="4">
        <v>152659.59700000018</v>
      </c>
      <c r="G98" s="4">
        <f t="shared" si="4"/>
        <v>1901.2800000001444</v>
      </c>
      <c r="H98" s="5">
        <f t="shared" si="5"/>
        <v>1.2611443519896444E-2</v>
      </c>
    </row>
    <row r="99" spans="4:8">
      <c r="D99" s="3" t="s">
        <v>54</v>
      </c>
      <c r="E99" s="4">
        <v>481744.7270000003</v>
      </c>
      <c r="F99" s="4">
        <v>497524.94200000027</v>
      </c>
      <c r="G99" s="4">
        <f t="shared" si="4"/>
        <v>15780.214999999967</v>
      </c>
      <c r="H99" s="5">
        <f t="shared" si="5"/>
        <v>3.2756383444545636E-2</v>
      </c>
    </row>
    <row r="100" spans="4:8">
      <c r="D100" s="3" t="s">
        <v>55</v>
      </c>
      <c r="E100" s="4">
        <v>214791.32600000012</v>
      </c>
      <c r="F100" s="4">
        <v>218175.50500000021</v>
      </c>
      <c r="G100" s="4">
        <f t="shared" si="4"/>
        <v>3384.179000000091</v>
      </c>
      <c r="H100" s="5">
        <f t="shared" si="5"/>
        <v>1.5755659518578925E-2</v>
      </c>
    </row>
    <row r="101" spans="4:8">
      <c r="D101" s="3" t="s">
        <v>56</v>
      </c>
      <c r="E101" s="4">
        <v>226100.67100000003</v>
      </c>
      <c r="F101" s="4">
        <v>229128.03200000004</v>
      </c>
      <c r="G101" s="4">
        <f t="shared" si="4"/>
        <v>3027.3610000000044</v>
      </c>
      <c r="H101" s="5">
        <f t="shared" si="5"/>
        <v>1.3389438371016617E-2</v>
      </c>
    </row>
    <row r="102" spans="4:8">
      <c r="D102" s="3" t="s">
        <v>57</v>
      </c>
      <c r="E102" s="4">
        <v>168198.31300000011</v>
      </c>
      <c r="F102" s="4">
        <v>169877.73300000009</v>
      </c>
      <c r="G102" s="4">
        <f t="shared" si="4"/>
        <v>1679.4199999999837</v>
      </c>
      <c r="H102" s="5">
        <f t="shared" si="5"/>
        <v>9.9847612621416868E-3</v>
      </c>
    </row>
    <row r="103" spans="4:8">
      <c r="D103" s="3" t="s">
        <v>58</v>
      </c>
      <c r="E103" s="4">
        <v>843641.3879999991</v>
      </c>
      <c r="F103" s="4">
        <v>841004.35300000058</v>
      </c>
      <c r="G103" s="4">
        <f t="shared" si="4"/>
        <v>-2637.0349999985192</v>
      </c>
      <c r="H103" s="5">
        <f t="shared" si="5"/>
        <v>-3.1257771815226803E-3</v>
      </c>
    </row>
    <row r="104" spans="4:8">
      <c r="D104" s="3" t="s">
        <v>59</v>
      </c>
      <c r="E104" s="4">
        <v>419181.26300000038</v>
      </c>
      <c r="F104" s="4">
        <v>427915.24700000003</v>
      </c>
      <c r="G104" s="4">
        <f t="shared" si="4"/>
        <v>8733.9839999996475</v>
      </c>
      <c r="H104" s="5">
        <f t="shared" si="5"/>
        <v>2.0835816795560444E-2</v>
      </c>
    </row>
    <row r="105" spans="4:8">
      <c r="D105" s="3" t="s">
        <v>60</v>
      </c>
      <c r="E105" s="4">
        <v>71414.809999999983</v>
      </c>
      <c r="F105" s="4">
        <v>72014.210999999981</v>
      </c>
      <c r="G105" s="4">
        <f t="shared" si="4"/>
        <v>599.40099999999802</v>
      </c>
      <c r="H105" s="5">
        <f t="shared" si="5"/>
        <v>8.3932310398921201E-3</v>
      </c>
    </row>
    <row r="106" spans="4:8">
      <c r="D106" s="3" t="s">
        <v>61</v>
      </c>
      <c r="E106" s="4">
        <v>139933.12899999996</v>
      </c>
      <c r="F106" s="4">
        <v>139676.04700000011</v>
      </c>
      <c r="G106" s="4">
        <f t="shared" si="4"/>
        <v>-257.08199999984936</v>
      </c>
      <c r="H106" s="5">
        <f t="shared" si="5"/>
        <v>-1.8371775278450998E-3</v>
      </c>
    </row>
    <row r="107" spans="4:8">
      <c r="D107" s="3" t="s">
        <v>62</v>
      </c>
      <c r="E107" s="4">
        <v>172304.30900000004</v>
      </c>
      <c r="F107" s="4">
        <v>176594.07200000004</v>
      </c>
      <c r="G107" s="4">
        <f t="shared" si="4"/>
        <v>4289.7630000000063</v>
      </c>
      <c r="H107" s="5">
        <f t="shared" si="5"/>
        <v>2.4896434830309469E-2</v>
      </c>
    </row>
    <row r="108" spans="4:8">
      <c r="D108" s="3" t="s">
        <v>63</v>
      </c>
      <c r="E108" s="4">
        <v>394871.05399999965</v>
      </c>
      <c r="F108" s="4">
        <v>401631.05399999983</v>
      </c>
      <c r="G108" s="4">
        <f t="shared" si="4"/>
        <v>6760.0000000001746</v>
      </c>
      <c r="H108" s="5">
        <f t="shared" si="5"/>
        <v>1.7119512639688653E-2</v>
      </c>
    </row>
    <row r="109" spans="4:8">
      <c r="D109" s="3" t="s">
        <v>64</v>
      </c>
      <c r="E109" s="4">
        <v>141614.36000000002</v>
      </c>
      <c r="F109" s="4">
        <v>147414.9650000002</v>
      </c>
      <c r="G109" s="4">
        <f t="shared" si="4"/>
        <v>5800.6050000001851</v>
      </c>
      <c r="H109" s="5">
        <f t="shared" si="5"/>
        <v>4.0960570665292594E-2</v>
      </c>
    </row>
    <row r="110" spans="4:8">
      <c r="D110" s="3" t="s">
        <v>65</v>
      </c>
      <c r="E110" s="4">
        <v>238857.34300000005</v>
      </c>
      <c r="F110" s="4">
        <v>243069.7490000001</v>
      </c>
      <c r="G110" s="4">
        <f t="shared" si="4"/>
        <v>4212.4060000000463</v>
      </c>
      <c r="H110" s="5">
        <f t="shared" si="5"/>
        <v>1.763565627538629E-2</v>
      </c>
    </row>
    <row r="111" spans="4:8">
      <c r="D111" s="3" t="s">
        <v>66</v>
      </c>
      <c r="E111" s="4">
        <v>166301.01700000011</v>
      </c>
      <c r="F111" s="4">
        <v>173466.60100000017</v>
      </c>
      <c r="G111" s="4">
        <f t="shared" si="4"/>
        <v>7165.5840000000608</v>
      </c>
      <c r="H111" s="5">
        <f t="shared" si="5"/>
        <v>4.3088034753269465E-2</v>
      </c>
    </row>
    <row r="112" spans="4:8">
      <c r="D112" s="6" t="s">
        <v>12</v>
      </c>
      <c r="E112" s="7">
        <v>4829371.9810000006</v>
      </c>
      <c r="F112" s="7">
        <v>4927402.7840000009</v>
      </c>
      <c r="G112" s="8">
        <f t="shared" si="4"/>
        <v>98030.803000000305</v>
      </c>
      <c r="H112" s="9">
        <f t="shared" si="5"/>
        <v>2.0298871858634798E-2</v>
      </c>
    </row>
  </sheetData>
  <mergeCells count="16">
    <mergeCell ref="D92:D93"/>
    <mergeCell ref="E92:F92"/>
    <mergeCell ref="G92:H92"/>
    <mergeCell ref="D4:H4"/>
    <mergeCell ref="D5:D6"/>
    <mergeCell ref="E5:F5"/>
    <mergeCell ref="G5:H5"/>
    <mergeCell ref="D16:H16"/>
    <mergeCell ref="D17:D18"/>
    <mergeCell ref="E17:F17"/>
    <mergeCell ref="G17:H17"/>
    <mergeCell ref="D72:H72"/>
    <mergeCell ref="D73:D74"/>
    <mergeCell ref="E73:F73"/>
    <mergeCell ref="G73:H73"/>
    <mergeCell ref="D91:H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b9e497e-50d1-499c-ab9b-a1dd365e5d32">
      <UserInfo>
        <DisplayName>Strand, Svein</DisplayName>
        <AccountId>12</AccountId>
        <AccountType/>
      </UserInfo>
    </SharedWithUsers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448DD-8B85-46D8-9785-6FE080759D88}"/>
</file>

<file path=customXml/itemProps2.xml><?xml version="1.0" encoding="utf-8"?>
<ds:datastoreItem xmlns:ds="http://schemas.openxmlformats.org/officeDocument/2006/customXml" ds:itemID="{0E7BEC59-C36B-4BBC-9051-5981D0CF6815}"/>
</file>

<file path=customXml/itemProps3.xml><?xml version="1.0" encoding="utf-8"?>
<ds:datastoreItem xmlns:ds="http://schemas.openxmlformats.org/officeDocument/2006/customXml" ds:itemID="{0CF2D9A6-AA6F-46EB-8477-D1685B098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2018-02-15T21:08:24Z</dcterms:created>
  <dcterms:modified xsi:type="dcterms:W3CDTF">2025-02-03T10:36:43Z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