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U:\SALG\Salg 2018\Web\"/>
    </mc:Choice>
  </mc:AlternateContent>
  <xr:revisionPtr revIDLastSave="0" documentId="8_{2BC023FA-27ED-4F5C-BB97-A637F5CD644B}" xr6:coauthVersionLast="47" xr6:coauthVersionMax="47" xr10:uidLastSave="{00000000-0000-0000-0000-000000000000}"/>
  <bookViews>
    <workbookView xWindow="0" yWindow="0" windowWidth="34400" windowHeight="11710" xr2:uid="{00000000-000D-0000-FFFF-FFFF00000000}"/>
  </bookViews>
  <sheets>
    <sheet name="November 201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0" i="1"/>
  <c r="H90" i="1" s="1"/>
  <c r="G89" i="1"/>
  <c r="H89" i="1" s="1"/>
  <c r="F88" i="1"/>
  <c r="E88" i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F80" i="1"/>
  <c r="E80" i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F72" i="1"/>
  <c r="E72" i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F64" i="1"/>
  <c r="E64" i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F49" i="1"/>
  <c r="E49" i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72" i="1" l="1"/>
  <c r="H72" i="1" s="1"/>
  <c r="G80" i="1"/>
  <c r="H80" i="1" s="1"/>
  <c r="G88" i="1"/>
  <c r="H88" i="1" s="1"/>
  <c r="G49" i="1"/>
  <c r="H49" i="1" s="1"/>
  <c r="G64" i="1"/>
  <c r="H64" i="1" s="1"/>
</calcChain>
</file>

<file path=xl/sharedStrings.xml><?xml version="1.0" encoding="utf-8"?>
<sst xmlns="http://schemas.openxmlformats.org/spreadsheetml/2006/main" count="142" uniqueCount="72">
  <si>
    <t>Totalt</t>
  </si>
  <si>
    <t>Liter</t>
  </si>
  <si>
    <t>Januar - November</t>
  </si>
  <si>
    <t>Endring</t>
  </si>
  <si>
    <t>2017</t>
  </si>
  <si>
    <t>2018</t>
  </si>
  <si>
    <t>Prosent</t>
  </si>
  <si>
    <t>Svakvin</t>
  </si>
  <si>
    <t>Brennevin</t>
  </si>
  <si>
    <t>Øl</t>
  </si>
  <si>
    <t>Alkoholfritt</t>
  </si>
  <si>
    <t>Sterkvin</t>
  </si>
  <si>
    <t>Totalsum</t>
  </si>
  <si>
    <t xml:space="preserve">Det var like mange salgsdager (26) i november i år som i fjor, men en onsdag (ca. 165.000 liter) mer i fjor og en fredag (ca. 555.000 liter) mer i år. Kalenderkorrigert salgsutvikling for november blir dermed en nedgang på -0,6 prosent eller drøyt -40.000 liter. </t>
  </si>
  <si>
    <t>November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</si>
  <si>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</si>
  <si>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</si>
  <si>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</si>
  <si>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</si>
  <si>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</si>
  <si>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</si>
  <si>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</si>
  <si>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</si>
  <si>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Sør-Afrika</t>
  </si>
  <si>
    <t>Argentina</t>
  </si>
  <si>
    <t>Østerrike</t>
  </si>
  <si>
    <t>New Zealand</t>
  </si>
  <si>
    <t>Libanon</t>
  </si>
  <si>
    <t>Tyskland</t>
  </si>
  <si>
    <t>Ungarn</t>
  </si>
  <si>
    <t>Andre land</t>
  </si>
  <si>
    <t>Hvitvin</t>
  </si>
  <si>
    <t>Musserende vin</t>
  </si>
  <si>
    <t>England</t>
  </si>
  <si>
    <t>Rosévin</t>
  </si>
  <si>
    <t>Perlende vin</t>
  </si>
  <si>
    <t>Aromatisert vin</t>
  </si>
  <si>
    <t>Sider</t>
  </si>
  <si>
    <t>Norge</t>
  </si>
  <si>
    <t>Storbritannia</t>
  </si>
  <si>
    <t>Fruktvin</t>
  </si>
  <si>
    <t>Vodka</t>
  </si>
  <si>
    <t>Akevitt</t>
  </si>
  <si>
    <t>Druebrennevin</t>
  </si>
  <si>
    <t>Whisky</t>
  </si>
  <si>
    <t>Likør</t>
  </si>
  <si>
    <t>Brennevin, annet</t>
  </si>
  <si>
    <t>Bitter</t>
  </si>
  <si>
    <t>Gin</t>
  </si>
  <si>
    <t>Brennevin, nøytralt &lt; 37,5 %</t>
  </si>
  <si>
    <t>Rom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</si>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</sst>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0.0\ %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5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1" applyNumberFormat="1" applyFont="1" applyFill="1" applyBorder="1"/>
    <xf numFmtId="164" fontId="0" fillId="0" borderId="0" xfId="0" applyNumberFormat="1"/>
    <xf numFmtId="165" fontId="0" fillId="0" borderId="0" xfId="1" applyNumberFormat="1" applyFont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/>
    <xf numFmtId="165" fontId="2" fillId="0" borderId="1" xfId="1" applyNumberFormat="1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H132"/>
  <sheetViews>
    <sheetView tabSelected="1" workbookViewId="0">
      <selection activeCell="O16" sqref="O16"/>
    </sheetView>
  </sheetViews>
  <sheetFormatPr defaultColWidth="11.42578125" defaultRowHeight="12.6"/>
  <cols>
    <col min="4" max="4" width="24.7109375" bestFit="1" customWidth="1"/>
  </cols>
  <sheetData>
    <row r="3" spans="4:8" ht="12.95">
      <c r="D3" s="18" t="s">
        <v>0</v>
      </c>
      <c r="E3" s="18"/>
      <c r="F3" s="18"/>
      <c r="G3" s="18"/>
      <c r="H3" s="18"/>
    </row>
    <row r="4" spans="4:8" ht="12.95">
      <c r="D4" s="19" t="s">
        <v>1</v>
      </c>
      <c r="E4" s="18" t="s">
        <v>2</v>
      </c>
      <c r="F4" s="18"/>
      <c r="G4" s="18" t="s">
        <v>3</v>
      </c>
      <c r="H4" s="18"/>
    </row>
    <row r="5" spans="4:8" ht="12.95">
      <c r="D5" s="19"/>
      <c r="E5" s="1" t="s">
        <v>4</v>
      </c>
      <c r="F5" s="1" t="s">
        <v>5</v>
      </c>
      <c r="G5" s="2" t="s">
        <v>1</v>
      </c>
      <c r="H5" s="2" t="s">
        <v>6</v>
      </c>
    </row>
    <row r="6" spans="4:8">
      <c r="D6" s="3" t="s">
        <v>7</v>
      </c>
      <c r="E6" s="4">
        <v>57111833.077999674</v>
      </c>
      <c r="F6" s="4">
        <v>58491376.347999617</v>
      </c>
      <c r="G6" s="4">
        <f>F6-E6</f>
        <v>1379543.2699999437</v>
      </c>
      <c r="H6" s="5">
        <f>G6/E6</f>
        <v>2.4155121551007689E-2</v>
      </c>
    </row>
    <row r="7" spans="4:8">
      <c r="D7" s="3" t="s">
        <v>8</v>
      </c>
      <c r="E7" s="4">
        <v>9484861.5600001272</v>
      </c>
      <c r="F7" s="4">
        <v>9576131.2800000571</v>
      </c>
      <c r="G7" s="4">
        <f t="shared" ref="G7:G70" si="0">F7-E7</f>
        <v>91269.71999992989</v>
      </c>
      <c r="H7" s="5">
        <f t="shared" ref="H7:H70" si="1">G7/E7</f>
        <v>9.6226728690311705E-3</v>
      </c>
    </row>
    <row r="8" spans="4:8">
      <c r="D8" s="3" t="s">
        <v>9</v>
      </c>
      <c r="E8" s="4">
        <v>2102483.4560000002</v>
      </c>
      <c r="F8" s="4">
        <v>2141564.6659999988</v>
      </c>
      <c r="G8" s="4">
        <f t="shared" si="0"/>
        <v>39081.209999998566</v>
      </c>
      <c r="H8" s="5">
        <f t="shared" si="1"/>
        <v>1.8588117727380851E-2</v>
      </c>
    </row>
    <row r="9" spans="4:8">
      <c r="D9" s="3" t="s">
        <v>10</v>
      </c>
      <c r="E9" s="4">
        <v>386246.00500000064</v>
      </c>
      <c r="F9" s="4">
        <v>444578.53500000015</v>
      </c>
      <c r="G9" s="4">
        <f t="shared" si="0"/>
        <v>58332.529999999504</v>
      </c>
      <c r="H9" s="5">
        <f t="shared" si="1"/>
        <v>0.15102429344220508</v>
      </c>
    </row>
    <row r="10" spans="4:8">
      <c r="D10" s="3" t="s">
        <v>11</v>
      </c>
      <c r="E10" s="4">
        <v>396574.37500000012</v>
      </c>
      <c r="F10" s="4">
        <v>384677</v>
      </c>
      <c r="G10" s="4">
        <f t="shared" si="0"/>
        <v>-11897.375000000116</v>
      </c>
      <c r="H10" s="5">
        <f t="shared" si="1"/>
        <v>-3.0000362479295627E-2</v>
      </c>
    </row>
    <row r="11" spans="4:8" ht="12.95">
      <c r="D11" s="6" t="s">
        <v>12</v>
      </c>
      <c r="E11" s="7">
        <v>69481998.473999798</v>
      </c>
      <c r="F11" s="7">
        <v>71038327.828999668</v>
      </c>
      <c r="G11" s="8">
        <f t="shared" si="0"/>
        <v>1556329.3549998701</v>
      </c>
      <c r="H11" s="9">
        <f t="shared" si="1"/>
        <v>2.2399029808882791E-2</v>
      </c>
    </row>
    <row r="12" spans="4:8">
      <c r="G12" s="10"/>
      <c r="H12" s="11"/>
    </row>
    <row r="13" spans="4:8">
      <c r="G13" s="10"/>
      <c r="H13" s="11"/>
    </row>
    <row r="14" spans="4:8">
      <c r="D14" s="20" t="s">
        <v>13</v>
      </c>
      <c r="E14" s="20"/>
      <c r="F14" s="20"/>
      <c r="G14" s="20"/>
      <c r="H14" s="20"/>
    </row>
    <row r="15" spans="4:8">
      <c r="D15" s="20"/>
      <c r="E15" s="20"/>
      <c r="F15" s="20"/>
      <c r="G15" s="20"/>
      <c r="H15" s="20"/>
    </row>
    <row r="16" spans="4:8">
      <c r="D16" s="20"/>
      <c r="E16" s="20"/>
      <c r="F16" s="20"/>
      <c r="G16" s="20"/>
      <c r="H16" s="20"/>
    </row>
    <row r="17" spans="4:8">
      <c r="D17" s="20"/>
      <c r="E17" s="20"/>
      <c r="F17" s="20"/>
      <c r="G17" s="20"/>
      <c r="H17" s="20"/>
    </row>
    <row r="18" spans="4:8">
      <c r="G18" s="10"/>
      <c r="H18" s="11"/>
    </row>
    <row r="19" spans="4:8">
      <c r="G19" s="10"/>
      <c r="H19" s="11"/>
    </row>
    <row r="20" spans="4:8" ht="12.95">
      <c r="D20" s="18" t="s">
        <v>0</v>
      </c>
      <c r="E20" s="18"/>
      <c r="F20" s="18"/>
      <c r="G20" s="18"/>
      <c r="H20" s="18"/>
    </row>
    <row r="21" spans="4:8" ht="12.95">
      <c r="D21" s="19" t="s">
        <v>1</v>
      </c>
      <c r="E21" s="18" t="s">
        <v>14</v>
      </c>
      <c r="F21" s="18"/>
      <c r="G21" s="18" t="s">
        <v>3</v>
      </c>
      <c r="H21" s="18"/>
    </row>
    <row r="22" spans="4:8" ht="12.95">
      <c r="D22" s="19"/>
      <c r="E22" s="1" t="s">
        <v>4</v>
      </c>
      <c r="F22" s="1" t="s">
        <v>5</v>
      </c>
      <c r="G22" s="2" t="s">
        <v>1</v>
      </c>
      <c r="H22" s="2" t="s">
        <v>6</v>
      </c>
    </row>
    <row r="23" spans="4:8">
      <c r="D23" s="3" t="s">
        <v>7</v>
      </c>
      <c r="E23" s="4">
        <v>5176882.9899999974</v>
      </c>
      <c r="F23" s="4">
        <v>5453348.5310000004</v>
      </c>
      <c r="G23" s="4">
        <f t="shared" si="0"/>
        <v>276465.541000003</v>
      </c>
      <c r="H23" s="5">
        <f t="shared" si="1"/>
        <v>5.3403861268265428E-2</v>
      </c>
    </row>
    <row r="24" spans="4:8">
      <c r="D24" s="3" t="s">
        <v>8</v>
      </c>
      <c r="E24" s="4">
        <v>925415.73499999871</v>
      </c>
      <c r="F24" s="4">
        <v>975400.03999999748</v>
      </c>
      <c r="G24" s="4">
        <f t="shared" si="0"/>
        <v>49984.304999998771</v>
      </c>
      <c r="H24" s="5">
        <f t="shared" si="1"/>
        <v>5.4012810793625465E-2</v>
      </c>
    </row>
    <row r="25" spans="4:8">
      <c r="D25" s="3" t="s">
        <v>9</v>
      </c>
      <c r="E25" s="4">
        <v>341581.61500000011</v>
      </c>
      <c r="F25" s="4">
        <v>348068.17999999953</v>
      </c>
      <c r="G25" s="4">
        <f t="shared" si="0"/>
        <v>6486.5649999994203</v>
      </c>
      <c r="H25" s="5">
        <f t="shared" si="1"/>
        <v>1.8989795454885411E-2</v>
      </c>
    </row>
    <row r="26" spans="4:8">
      <c r="D26" s="3" t="s">
        <v>10</v>
      </c>
      <c r="E26" s="4">
        <v>35812.710000000021</v>
      </c>
      <c r="F26" s="4">
        <v>46079.179999999978</v>
      </c>
      <c r="G26" s="4">
        <f t="shared" si="0"/>
        <v>10266.469999999958</v>
      </c>
      <c r="H26" s="5">
        <f t="shared" si="1"/>
        <v>0.28667112876964496</v>
      </c>
    </row>
    <row r="27" spans="4:8">
      <c r="D27" s="3" t="s">
        <v>11</v>
      </c>
      <c r="E27" s="4">
        <v>42626.94999999999</v>
      </c>
      <c r="F27" s="4">
        <v>42034.775000000016</v>
      </c>
      <c r="G27" s="4">
        <f t="shared" si="0"/>
        <v>-592.17499999997381</v>
      </c>
      <c r="H27" s="5">
        <f t="shared" si="1"/>
        <v>-1.3892033091740646E-2</v>
      </c>
    </row>
    <row r="28" spans="4:8" ht="12.95">
      <c r="D28" s="6" t="s">
        <v>12</v>
      </c>
      <c r="E28" s="7">
        <v>6522319.9999999963</v>
      </c>
      <c r="F28" s="7">
        <v>6864930.7059999974</v>
      </c>
      <c r="G28" s="8">
        <f t="shared" si="0"/>
        <v>342610.70600000117</v>
      </c>
      <c r="H28" s="9">
        <f t="shared" si="1"/>
        <v>5.2528963007028383E-2</v>
      </c>
    </row>
    <row r="29" spans="4:8">
      <c r="G29" s="10"/>
      <c r="H29" s="11"/>
    </row>
    <row r="30" spans="4:8">
      <c r="G30" s="10"/>
      <c r="H30" s="11"/>
    </row>
    <row r="31" spans="4:8" ht="12.95">
      <c r="D31" s="18" t="s">
        <v>7</v>
      </c>
      <c r="E31" s="18"/>
      <c r="F31" s="18"/>
      <c r="G31" s="18"/>
      <c r="H31" s="18"/>
    </row>
    <row r="32" spans="4:8" ht="12.95">
      <c r="D32" s="19" t="s">
        <v>1</v>
      </c>
      <c r="E32" s="18" t="s">
        <v>14</v>
      </c>
      <c r="F32" s="18"/>
      <c r="G32" s="18" t="s">
        <v>3</v>
      </c>
      <c r="H32" s="18"/>
    </row>
    <row r="33" spans="4:8" ht="12.95">
      <c r="D33" s="19"/>
      <c r="E33" s="1" t="s">
        <v>4</v>
      </c>
      <c r="F33" s="1" t="s">
        <v>5</v>
      </c>
      <c r="G33" s="2" t="s">
        <v>1</v>
      </c>
      <c r="H33" s="2" t="s">
        <v>6</v>
      </c>
    </row>
    <row r="34" spans="4:8" ht="12.95">
      <c r="D34" s="12" t="s">
        <v>15</v>
      </c>
      <c r="E34" s="13">
        <v>3463616.6549999998</v>
      </c>
      <c r="F34" s="13">
        <v>3579457.6970000006</v>
      </c>
      <c r="G34" s="14">
        <f t="shared" si="0"/>
        <v>115841.04200000083</v>
      </c>
      <c r="H34" s="15">
        <f t="shared" si="1"/>
        <v>3.3445110570413529E-2</v>
      </c>
    </row>
    <row r="35" spans="4:8">
      <c r="D35" s="16" t="s">
        <v>16</v>
      </c>
      <c r="E35" s="4">
        <v>1331255.138</v>
      </c>
      <c r="F35" s="4">
        <v>1354050.7680000002</v>
      </c>
      <c r="G35" s="4">
        <f t="shared" si="0"/>
        <v>22795.630000000121</v>
      </c>
      <c r="H35" s="5">
        <f t="shared" si="1"/>
        <v>1.7123411845941825E-2</v>
      </c>
    </row>
    <row r="36" spans="4:8">
      <c r="D36" s="16" t="s">
        <v>17</v>
      </c>
      <c r="E36" s="4">
        <v>499480.875</v>
      </c>
      <c r="F36" s="4">
        <v>549929.25</v>
      </c>
      <c r="G36" s="4">
        <f t="shared" si="0"/>
        <v>50448.375</v>
      </c>
      <c r="H36" s="5">
        <f t="shared" si="1"/>
        <v>0.10100161492669764</v>
      </c>
    </row>
    <row r="37" spans="4:8">
      <c r="D37" s="16" t="s">
        <v>18</v>
      </c>
      <c r="E37" s="4">
        <v>430232.87099999998</v>
      </c>
      <c r="F37" s="4">
        <v>471919.54300000001</v>
      </c>
      <c r="G37" s="4">
        <f t="shared" si="0"/>
        <v>41686.67200000002</v>
      </c>
      <c r="H37" s="5">
        <f t="shared" si="1"/>
        <v>9.6893275269987506E-2</v>
      </c>
    </row>
    <row r="38" spans="4:8">
      <c r="D38" s="16" t="s">
        <v>19</v>
      </c>
      <c r="E38" s="4">
        <v>323924.55099999998</v>
      </c>
      <c r="F38" s="4">
        <v>314773.375</v>
      </c>
      <c r="G38" s="4">
        <f t="shared" si="0"/>
        <v>-9151.1759999999776</v>
      </c>
      <c r="H38" s="5">
        <f t="shared" si="1"/>
        <v>-2.825094909215442E-2</v>
      </c>
    </row>
    <row r="39" spans="4:8">
      <c r="D39" s="16" t="s">
        <v>20</v>
      </c>
      <c r="E39" s="4">
        <v>248366.25</v>
      </c>
      <c r="F39" s="4">
        <v>277259.092</v>
      </c>
      <c r="G39" s="4">
        <f t="shared" si="0"/>
        <v>28892.842000000004</v>
      </c>
      <c r="H39" s="5">
        <f t="shared" si="1"/>
        <v>0.11633159497314954</v>
      </c>
    </row>
    <row r="40" spans="4:8">
      <c r="D40" s="16" t="s">
        <v>21</v>
      </c>
      <c r="E40" s="4">
        <v>248702.10000000003</v>
      </c>
      <c r="F40" s="4">
        <v>231493.09999999998</v>
      </c>
      <c r="G40" s="4">
        <f t="shared" si="0"/>
        <v>-17209.000000000058</v>
      </c>
      <c r="H40" s="5">
        <f t="shared" si="1"/>
        <v>-6.9195233976713733E-2</v>
      </c>
    </row>
    <row r="41" spans="4:8">
      <c r="D41" s="16" t="s">
        <v>22</v>
      </c>
      <c r="E41" s="4">
        <v>211712.625</v>
      </c>
      <c r="F41" s="4">
        <v>208884.10100000002</v>
      </c>
      <c r="G41" s="4">
        <f t="shared" si="0"/>
        <v>-2828.5239999999758</v>
      </c>
      <c r="H41" s="5">
        <f t="shared" si="1"/>
        <v>-1.3360204664223382E-2</v>
      </c>
    </row>
    <row r="42" spans="4:8">
      <c r="D42" s="16" t="s">
        <v>23</v>
      </c>
      <c r="E42" s="4">
        <v>68294.75</v>
      </c>
      <c r="F42" s="4">
        <v>71619.728000000003</v>
      </c>
      <c r="G42" s="4">
        <f t="shared" si="0"/>
        <v>3324.9780000000028</v>
      </c>
      <c r="H42" s="5">
        <f t="shared" si="1"/>
        <v>4.8685704245201904E-2</v>
      </c>
    </row>
    <row r="43" spans="4:8">
      <c r="D43" s="16" t="s">
        <v>24</v>
      </c>
      <c r="E43" s="4">
        <v>65584.875</v>
      </c>
      <c r="F43" s="4">
        <v>60007.5</v>
      </c>
      <c r="G43" s="4">
        <f t="shared" si="0"/>
        <v>-5577.375</v>
      </c>
      <c r="H43" s="5">
        <f t="shared" si="1"/>
        <v>-8.5040567661370095E-2</v>
      </c>
    </row>
    <row r="44" spans="4:8">
      <c r="D44" s="16" t="s">
        <v>25</v>
      </c>
      <c r="E44" s="4">
        <v>13053</v>
      </c>
      <c r="F44" s="4">
        <v>11595.375</v>
      </c>
      <c r="G44" s="4">
        <f t="shared" si="0"/>
        <v>-1457.625</v>
      </c>
      <c r="H44" s="5">
        <f t="shared" si="1"/>
        <v>-0.1116697310962997</v>
      </c>
    </row>
    <row r="45" spans="4:8">
      <c r="D45" s="16" t="s">
        <v>26</v>
      </c>
      <c r="E45" s="4">
        <v>8148</v>
      </c>
      <c r="F45" s="4">
        <v>10584</v>
      </c>
      <c r="G45" s="4">
        <f t="shared" si="0"/>
        <v>2436</v>
      </c>
      <c r="H45" s="5">
        <f t="shared" si="1"/>
        <v>0.29896907216494845</v>
      </c>
    </row>
    <row r="46" spans="4:8">
      <c r="D46" s="16" t="s">
        <v>27</v>
      </c>
      <c r="E46" s="4">
        <v>5341.5</v>
      </c>
      <c r="F46" s="4">
        <v>8135.625</v>
      </c>
      <c r="G46" s="4">
        <f t="shared" si="0"/>
        <v>2794.125</v>
      </c>
      <c r="H46" s="5">
        <f t="shared" si="1"/>
        <v>0.52309744453805107</v>
      </c>
    </row>
    <row r="47" spans="4:8">
      <c r="D47" s="16" t="s">
        <v>28</v>
      </c>
      <c r="E47" s="4">
        <v>1095.75</v>
      </c>
      <c r="F47" s="4">
        <v>3879.75</v>
      </c>
      <c r="G47" s="4">
        <f t="shared" si="0"/>
        <v>2784</v>
      </c>
      <c r="H47" s="5">
        <f t="shared" si="1"/>
        <v>2.5407255304585901</v>
      </c>
    </row>
    <row r="48" spans="4:8">
      <c r="D48" s="16" t="s">
        <v>29</v>
      </c>
      <c r="E48" s="4">
        <v>6542.25</v>
      </c>
      <c r="F48" s="4">
        <v>2347.5</v>
      </c>
      <c r="G48" s="4">
        <f t="shared" si="0"/>
        <v>-4194.75</v>
      </c>
      <c r="H48" s="5">
        <f t="shared" si="1"/>
        <v>-0.64117849363751001</v>
      </c>
    </row>
    <row r="49" spans="4:8">
      <c r="D49" s="17" t="s">
        <v>30</v>
      </c>
      <c r="E49" s="4">
        <f>E34-SUM(E35:E48)</f>
        <v>1882.1199999996461</v>
      </c>
      <c r="F49" s="4">
        <f>F34-SUM(F35:F48)</f>
        <v>2978.9900000002235</v>
      </c>
      <c r="G49" s="4">
        <f t="shared" si="0"/>
        <v>1096.8700000005774</v>
      </c>
      <c r="H49" s="5">
        <f t="shared" si="1"/>
        <v>0.58278430705841477</v>
      </c>
    </row>
    <row r="50" spans="4:8" ht="12.95">
      <c r="D50" s="12" t="s">
        <v>31</v>
      </c>
      <c r="E50" s="13">
        <v>1205851.4839999999</v>
      </c>
      <c r="F50" s="13">
        <v>1298205.98</v>
      </c>
      <c r="G50" s="14">
        <f t="shared" si="0"/>
        <v>92354.496000000043</v>
      </c>
      <c r="H50" s="15">
        <f t="shared" si="1"/>
        <v>7.6588615783467456E-2</v>
      </c>
    </row>
    <row r="51" spans="4:8">
      <c r="D51" s="16" t="s">
        <v>28</v>
      </c>
      <c r="E51" s="4">
        <v>332198.27500000002</v>
      </c>
      <c r="F51" s="4">
        <v>351512.03499999997</v>
      </c>
      <c r="G51" s="4">
        <f t="shared" si="0"/>
        <v>19313.759999999951</v>
      </c>
      <c r="H51" s="5">
        <f t="shared" si="1"/>
        <v>5.8139254335381328E-2</v>
      </c>
    </row>
    <row r="52" spans="4:8">
      <c r="D52" s="16" t="s">
        <v>18</v>
      </c>
      <c r="E52" s="4">
        <v>308067.76400000002</v>
      </c>
      <c r="F52" s="4">
        <v>317262.17999999993</v>
      </c>
      <c r="G52" s="4">
        <f t="shared" si="0"/>
        <v>9194.4159999999101</v>
      </c>
      <c r="H52" s="5">
        <f t="shared" si="1"/>
        <v>2.9845433617000931E-2</v>
      </c>
    </row>
    <row r="53" spans="4:8">
      <c r="D53" s="16" t="s">
        <v>16</v>
      </c>
      <c r="E53" s="4">
        <v>139427.75499999998</v>
      </c>
      <c r="F53" s="4">
        <v>137629.35699999999</v>
      </c>
      <c r="G53" s="4">
        <f t="shared" si="0"/>
        <v>-1798.3979999999865</v>
      </c>
      <c r="H53" s="5">
        <f t="shared" si="1"/>
        <v>-1.289842183860729E-2</v>
      </c>
    </row>
    <row r="54" spans="4:8">
      <c r="D54" s="16" t="s">
        <v>19</v>
      </c>
      <c r="E54" s="4">
        <v>105064.5</v>
      </c>
      <c r="F54" s="4">
        <v>119010.125</v>
      </c>
      <c r="G54" s="4">
        <f t="shared" si="0"/>
        <v>13945.625</v>
      </c>
      <c r="H54" s="5">
        <f t="shared" si="1"/>
        <v>0.13273393962756211</v>
      </c>
    </row>
    <row r="55" spans="4:8">
      <c r="D55" s="16" t="s">
        <v>22</v>
      </c>
      <c r="E55" s="4">
        <v>85222.875</v>
      </c>
      <c r="F55" s="4">
        <v>89838.897999999986</v>
      </c>
      <c r="G55" s="4">
        <f t="shared" si="0"/>
        <v>4616.0229999999865</v>
      </c>
      <c r="H55" s="5">
        <f t="shared" si="1"/>
        <v>5.4164131402513548E-2</v>
      </c>
    </row>
    <row r="56" spans="4:8">
      <c r="D56" s="16" t="s">
        <v>21</v>
      </c>
      <c r="E56" s="4">
        <v>25785.69</v>
      </c>
      <c r="F56" s="4">
        <v>47558.625</v>
      </c>
      <c r="G56" s="4">
        <f t="shared" si="0"/>
        <v>21772.935000000001</v>
      </c>
      <c r="H56" s="5">
        <f t="shared" si="1"/>
        <v>0.84438054595397694</v>
      </c>
    </row>
    <row r="57" spans="4:8">
      <c r="D57" s="16" t="s">
        <v>17</v>
      </c>
      <c r="E57" s="4">
        <v>33081</v>
      </c>
      <c r="F57" s="4">
        <v>41692.75</v>
      </c>
      <c r="G57" s="4">
        <f t="shared" si="0"/>
        <v>8611.75</v>
      </c>
      <c r="H57" s="5">
        <f t="shared" si="1"/>
        <v>0.26032314621686165</v>
      </c>
    </row>
    <row r="58" spans="4:8">
      <c r="D58" s="16" t="s">
        <v>29</v>
      </c>
      <c r="E58" s="4">
        <v>41270.375</v>
      </c>
      <c r="F58" s="4">
        <v>41583</v>
      </c>
      <c r="G58" s="4">
        <f t="shared" si="0"/>
        <v>312.625</v>
      </c>
      <c r="H58" s="5">
        <f t="shared" si="1"/>
        <v>7.5750462650266684E-3</v>
      </c>
    </row>
    <row r="59" spans="4:8">
      <c r="D59" s="16" t="s">
        <v>23</v>
      </c>
      <c r="E59" s="4">
        <v>33757.625</v>
      </c>
      <c r="F59" s="4">
        <v>38289</v>
      </c>
      <c r="G59" s="4">
        <f t="shared" si="0"/>
        <v>4531.375</v>
      </c>
      <c r="H59" s="5">
        <f t="shared" si="1"/>
        <v>0.13423263633031057</v>
      </c>
    </row>
    <row r="60" spans="4:8">
      <c r="D60" s="16" t="s">
        <v>26</v>
      </c>
      <c r="E60" s="4">
        <v>36628.125</v>
      </c>
      <c r="F60" s="4">
        <v>37570.53</v>
      </c>
      <c r="G60" s="4">
        <f t="shared" si="0"/>
        <v>942.40499999999884</v>
      </c>
      <c r="H60" s="5">
        <f t="shared" si="1"/>
        <v>2.5728999232147397E-2</v>
      </c>
    </row>
    <row r="61" spans="4:8">
      <c r="D61" s="16" t="s">
        <v>25</v>
      </c>
      <c r="E61" s="4">
        <v>31133</v>
      </c>
      <c r="F61" s="4">
        <v>37554.125</v>
      </c>
      <c r="G61" s="4">
        <f t="shared" si="0"/>
        <v>6421.125</v>
      </c>
      <c r="H61" s="5">
        <f t="shared" si="1"/>
        <v>0.20624819323547361</v>
      </c>
    </row>
    <row r="62" spans="4:8">
      <c r="D62" s="16" t="s">
        <v>20</v>
      </c>
      <c r="E62" s="4">
        <v>12627.75</v>
      </c>
      <c r="F62" s="4">
        <v>18746.73</v>
      </c>
      <c r="G62" s="4">
        <f t="shared" si="0"/>
        <v>6118.98</v>
      </c>
      <c r="H62" s="5">
        <f t="shared" si="1"/>
        <v>0.48456613410940186</v>
      </c>
    </row>
    <row r="63" spans="4:8">
      <c r="D63" s="16" t="s">
        <v>24</v>
      </c>
      <c r="E63" s="4">
        <v>20136.25</v>
      </c>
      <c r="F63" s="4">
        <v>15343.25</v>
      </c>
      <c r="G63" s="4">
        <f t="shared" si="0"/>
        <v>-4793</v>
      </c>
      <c r="H63" s="5">
        <f t="shared" si="1"/>
        <v>-0.23802843131168913</v>
      </c>
    </row>
    <row r="64" spans="4:8">
      <c r="D64" s="17" t="s">
        <v>30</v>
      </c>
      <c r="E64" s="4">
        <f>E50-SUM(E51:E63)</f>
        <v>1450.4999999997672</v>
      </c>
      <c r="F64" s="4">
        <f>F50-SUM(F51:F63)</f>
        <v>4615.3750000002328</v>
      </c>
      <c r="G64" s="4">
        <f t="shared" si="0"/>
        <v>3164.8750000004657</v>
      </c>
      <c r="H64" s="5">
        <f t="shared" si="1"/>
        <v>2.1819200275773691</v>
      </c>
    </row>
    <row r="65" spans="4:8" ht="12.95">
      <c r="D65" s="12" t="s">
        <v>32</v>
      </c>
      <c r="E65" s="13">
        <v>341333.25000000006</v>
      </c>
      <c r="F65" s="13">
        <v>376763.07499999995</v>
      </c>
      <c r="G65" s="14">
        <f t="shared" si="0"/>
        <v>35429.824999999895</v>
      </c>
      <c r="H65" s="15">
        <f t="shared" si="1"/>
        <v>0.10379834077107897</v>
      </c>
    </row>
    <row r="66" spans="4:8">
      <c r="D66" s="16" t="s">
        <v>16</v>
      </c>
      <c r="E66" s="4">
        <v>161762.10000000003</v>
      </c>
      <c r="F66" s="4">
        <v>173256.82499999998</v>
      </c>
      <c r="G66" s="4">
        <f t="shared" si="0"/>
        <v>11494.724999999948</v>
      </c>
      <c r="H66" s="5">
        <f t="shared" si="1"/>
        <v>7.1059444703054336E-2</v>
      </c>
    </row>
    <row r="67" spans="4:8">
      <c r="D67" s="16" t="s">
        <v>18</v>
      </c>
      <c r="E67" s="4">
        <v>87181.875</v>
      </c>
      <c r="F67" s="4">
        <v>103330.02499999999</v>
      </c>
      <c r="G67" s="4">
        <f t="shared" si="0"/>
        <v>16148.149999999994</v>
      </c>
      <c r="H67" s="5">
        <f t="shared" si="1"/>
        <v>0.18522370618892969</v>
      </c>
    </row>
    <row r="68" spans="4:8">
      <c r="D68" s="16" t="s">
        <v>17</v>
      </c>
      <c r="E68" s="4">
        <v>76084.175000000003</v>
      </c>
      <c r="F68" s="4">
        <v>83968.9</v>
      </c>
      <c r="G68" s="4">
        <f t="shared" si="0"/>
        <v>7884.7249999999913</v>
      </c>
      <c r="H68" s="5">
        <f t="shared" si="1"/>
        <v>0.10363160276102082</v>
      </c>
    </row>
    <row r="69" spans="4:8">
      <c r="D69" s="16" t="s">
        <v>22</v>
      </c>
      <c r="E69" s="4">
        <v>7715.15</v>
      </c>
      <c r="F69" s="4">
        <v>8883.2000000000007</v>
      </c>
      <c r="G69" s="4">
        <f t="shared" si="0"/>
        <v>1168.0500000000011</v>
      </c>
      <c r="H69" s="5">
        <f t="shared" si="1"/>
        <v>0.15139692682579095</v>
      </c>
    </row>
    <row r="70" spans="4:8">
      <c r="D70" s="16" t="s">
        <v>28</v>
      </c>
      <c r="E70" s="4">
        <v>3571.5250000000001</v>
      </c>
      <c r="F70" s="4">
        <v>3260.8999999999996</v>
      </c>
      <c r="G70" s="4">
        <f t="shared" si="0"/>
        <v>-310.62500000000045</v>
      </c>
      <c r="H70" s="5">
        <f t="shared" si="1"/>
        <v>-8.6972651738403184E-2</v>
      </c>
    </row>
    <row r="71" spans="4:8">
      <c r="D71" s="16" t="s">
        <v>33</v>
      </c>
      <c r="E71" s="4">
        <v>415.5</v>
      </c>
      <c r="F71" s="4">
        <v>1299</v>
      </c>
      <c r="G71" s="4">
        <f t="shared" ref="G71:G132" si="2">F71-E71</f>
        <v>883.5</v>
      </c>
      <c r="H71" s="5">
        <f t="shared" ref="H71:H132" si="3">G71/E71</f>
        <v>2.1263537906137184</v>
      </c>
    </row>
    <row r="72" spans="4:8">
      <c r="D72" s="17" t="s">
        <v>30</v>
      </c>
      <c r="E72" s="4">
        <f>E65-SUM(E66:E71)</f>
        <v>4602.9249999999884</v>
      </c>
      <c r="F72" s="4">
        <f>F65-SUM(F66:F71)</f>
        <v>2764.2249999999185</v>
      </c>
      <c r="G72" s="4">
        <f t="shared" si="2"/>
        <v>-1838.7000000000698</v>
      </c>
      <c r="H72" s="5">
        <f t="shared" si="3"/>
        <v>-0.39946338469561737</v>
      </c>
    </row>
    <row r="73" spans="4:8" ht="12.95">
      <c r="D73" s="12" t="s">
        <v>34</v>
      </c>
      <c r="E73" s="13">
        <v>91229.225999999995</v>
      </c>
      <c r="F73" s="13">
        <v>110157.874</v>
      </c>
      <c r="G73" s="14">
        <f t="shared" si="2"/>
        <v>18928.648000000001</v>
      </c>
      <c r="H73" s="15">
        <f t="shared" si="3"/>
        <v>0.20748447432843509</v>
      </c>
    </row>
    <row r="74" spans="4:8">
      <c r="D74" s="16" t="s">
        <v>18</v>
      </c>
      <c r="E74" s="4">
        <v>44182.985000000001</v>
      </c>
      <c r="F74" s="4">
        <v>58432.404999999992</v>
      </c>
      <c r="G74" s="4">
        <f t="shared" si="2"/>
        <v>14249.419999999991</v>
      </c>
      <c r="H74" s="5">
        <f t="shared" si="3"/>
        <v>0.3225092193295675</v>
      </c>
    </row>
    <row r="75" spans="4:8">
      <c r="D75" s="16" t="s">
        <v>20</v>
      </c>
      <c r="E75" s="4">
        <v>16158.75</v>
      </c>
      <c r="F75" s="4">
        <v>17012.25</v>
      </c>
      <c r="G75" s="4">
        <f t="shared" si="2"/>
        <v>853.5</v>
      </c>
      <c r="H75" s="5">
        <f t="shared" si="3"/>
        <v>5.2819679740078902E-2</v>
      </c>
    </row>
    <row r="76" spans="4:8">
      <c r="D76" s="16" t="s">
        <v>16</v>
      </c>
      <c r="E76" s="4">
        <v>15439.241</v>
      </c>
      <c r="F76" s="4">
        <v>15807.843999999999</v>
      </c>
      <c r="G76" s="4">
        <f t="shared" si="2"/>
        <v>368.60299999999916</v>
      </c>
      <c r="H76" s="5">
        <f t="shared" si="3"/>
        <v>2.3874424915058916E-2</v>
      </c>
    </row>
    <row r="77" spans="4:8">
      <c r="D77" s="16" t="s">
        <v>17</v>
      </c>
      <c r="E77" s="4">
        <v>8181.75</v>
      </c>
      <c r="F77" s="4">
        <v>11172.75</v>
      </c>
      <c r="G77" s="4">
        <f t="shared" si="2"/>
        <v>2991</v>
      </c>
      <c r="H77" s="5">
        <f t="shared" si="3"/>
        <v>0.36556971308094233</v>
      </c>
    </row>
    <row r="78" spans="4:8">
      <c r="D78" s="16" t="s">
        <v>19</v>
      </c>
      <c r="E78" s="4">
        <v>4262.25</v>
      </c>
      <c r="F78" s="4">
        <v>2701.25</v>
      </c>
      <c r="G78" s="4">
        <f t="shared" si="2"/>
        <v>-1561</v>
      </c>
      <c r="H78" s="5">
        <f t="shared" si="3"/>
        <v>-0.36623848906094197</v>
      </c>
    </row>
    <row r="79" spans="4:8">
      <c r="D79" s="16" t="s">
        <v>28</v>
      </c>
      <c r="E79" s="4">
        <v>1365.5</v>
      </c>
      <c r="F79" s="4">
        <v>2511</v>
      </c>
      <c r="G79" s="4">
        <f t="shared" si="2"/>
        <v>1145.5</v>
      </c>
      <c r="H79" s="5">
        <f t="shared" si="3"/>
        <v>0.83888685463200297</v>
      </c>
    </row>
    <row r="80" spans="4:8">
      <c r="D80" s="17" t="s">
        <v>30</v>
      </c>
      <c r="E80" s="4">
        <f>E73-SUM(E75:E79)</f>
        <v>45821.734999999993</v>
      </c>
      <c r="F80" s="4">
        <f>F73-SUM(F75:F79)</f>
        <v>60952.78</v>
      </c>
      <c r="G80" s="4">
        <f t="shared" si="2"/>
        <v>15131.045000000006</v>
      </c>
      <c r="H80" s="5">
        <f t="shared" si="3"/>
        <v>0.33021545343056102</v>
      </c>
    </row>
    <row r="81" spans="4:8" ht="12.95">
      <c r="D81" s="12" t="s">
        <v>35</v>
      </c>
      <c r="E81" s="13">
        <v>37584.125</v>
      </c>
      <c r="F81" s="13">
        <v>40548.525000000009</v>
      </c>
      <c r="G81" s="14">
        <f t="shared" si="2"/>
        <v>2964.4000000000087</v>
      </c>
      <c r="H81" s="15">
        <f t="shared" si="3"/>
        <v>7.8873726606645989E-2</v>
      </c>
    </row>
    <row r="82" spans="4:8" ht="12.95">
      <c r="D82" s="12" t="s">
        <v>36</v>
      </c>
      <c r="E82" s="13">
        <v>22070.350000000009</v>
      </c>
      <c r="F82" s="13">
        <v>26591.75</v>
      </c>
      <c r="G82" s="14">
        <f t="shared" si="2"/>
        <v>4521.3999999999905</v>
      </c>
      <c r="H82" s="15">
        <f t="shared" si="3"/>
        <v>0.2048630855423674</v>
      </c>
    </row>
    <row r="83" spans="4:8" ht="12.95">
      <c r="D83" s="12" t="s">
        <v>37</v>
      </c>
      <c r="E83" s="13">
        <v>10672.8</v>
      </c>
      <c r="F83" s="13">
        <v>16697.634999999998</v>
      </c>
      <c r="G83" s="14">
        <f t="shared" si="2"/>
        <v>6024.8349999999991</v>
      </c>
      <c r="H83" s="15">
        <f t="shared" si="3"/>
        <v>0.56450369162731429</v>
      </c>
    </row>
    <row r="84" spans="4:8">
      <c r="D84" s="16" t="s">
        <v>38</v>
      </c>
      <c r="E84" s="4">
        <v>6454.91</v>
      </c>
      <c r="F84" s="4">
        <v>10613.815000000001</v>
      </c>
      <c r="G84" s="4">
        <f t="shared" si="2"/>
        <v>4158.9050000000007</v>
      </c>
      <c r="H84" s="5">
        <f t="shared" si="3"/>
        <v>0.64430100497140952</v>
      </c>
    </row>
    <row r="85" spans="4:8">
      <c r="D85" s="16" t="s">
        <v>33</v>
      </c>
      <c r="E85" s="4">
        <v>1850.2200000000003</v>
      </c>
      <c r="F85" s="4">
        <v>2524.3300000000004</v>
      </c>
      <c r="G85" s="4">
        <f t="shared" si="2"/>
        <v>674.11000000000013</v>
      </c>
      <c r="H85" s="5">
        <f t="shared" si="3"/>
        <v>0.36434045681054145</v>
      </c>
    </row>
    <row r="86" spans="4:8">
      <c r="D86" s="16" t="s">
        <v>18</v>
      </c>
      <c r="E86" s="4">
        <v>235.5</v>
      </c>
      <c r="F86" s="4">
        <v>1198.0749999999998</v>
      </c>
      <c r="G86" s="4">
        <f t="shared" si="2"/>
        <v>962.57499999999982</v>
      </c>
      <c r="H86" s="5">
        <f t="shared" si="3"/>
        <v>4.0873673036093408</v>
      </c>
    </row>
    <row r="87" spans="4:8">
      <c r="D87" s="16" t="s">
        <v>39</v>
      </c>
      <c r="E87" s="4">
        <v>1065.5</v>
      </c>
      <c r="F87" s="4">
        <v>840.5</v>
      </c>
      <c r="G87" s="4">
        <f t="shared" si="2"/>
        <v>-225</v>
      </c>
      <c r="H87" s="5">
        <f t="shared" si="3"/>
        <v>-0.21116846550915064</v>
      </c>
    </row>
    <row r="88" spans="4:8">
      <c r="D88" s="17" t="s">
        <v>30</v>
      </c>
      <c r="E88" s="4">
        <f>E83-SUM(E84:E87)</f>
        <v>1066.6699999999983</v>
      </c>
      <c r="F88" s="4">
        <f>F83-SUM(F84:F87)</f>
        <v>1520.9149999999972</v>
      </c>
      <c r="G88" s="4">
        <f t="shared" si="2"/>
        <v>454.24499999999898</v>
      </c>
      <c r="H88" s="5">
        <f t="shared" si="3"/>
        <v>0.42585335670826002</v>
      </c>
    </row>
    <row r="89" spans="4:8" ht="12.95">
      <c r="D89" s="12" t="s">
        <v>40</v>
      </c>
      <c r="E89" s="13">
        <v>4525.0999999999995</v>
      </c>
      <c r="F89" s="13">
        <v>4925.9949999999999</v>
      </c>
      <c r="G89" s="4">
        <f t="shared" si="2"/>
        <v>400.89500000000044</v>
      </c>
      <c r="H89" s="5">
        <f t="shared" si="3"/>
        <v>8.8593622240392592E-2</v>
      </c>
    </row>
    <row r="90" spans="4:8" ht="12.95">
      <c r="D90" s="6" t="s">
        <v>12</v>
      </c>
      <c r="E90" s="7">
        <v>5176882.9899999993</v>
      </c>
      <c r="F90" s="7">
        <v>5453348.5310000014</v>
      </c>
      <c r="G90" s="8">
        <f t="shared" si="2"/>
        <v>276465.54100000206</v>
      </c>
      <c r="H90" s="9">
        <f t="shared" si="3"/>
        <v>5.3403861268265233E-2</v>
      </c>
    </row>
    <row r="91" spans="4:8">
      <c r="G91" s="10"/>
      <c r="H91" s="11"/>
    </row>
    <row r="92" spans="4:8">
      <c r="G92" s="10"/>
      <c r="H92" s="11"/>
    </row>
    <row r="93" spans="4:8" ht="12.95">
      <c r="D93" s="18" t="s">
        <v>8</v>
      </c>
      <c r="E93" s="18"/>
      <c r="F93" s="18"/>
      <c r="G93" s="18"/>
      <c r="H93" s="18"/>
    </row>
    <row r="94" spans="4:8" ht="12.95">
      <c r="D94" s="19" t="s">
        <v>1</v>
      </c>
      <c r="E94" s="18" t="s">
        <v>14</v>
      </c>
      <c r="F94" s="18"/>
      <c r="G94" s="18" t="s">
        <v>3</v>
      </c>
      <c r="H94" s="18"/>
    </row>
    <row r="95" spans="4:8" ht="12.95">
      <c r="D95" s="19"/>
      <c r="E95" s="1" t="s">
        <v>4</v>
      </c>
      <c r="F95" s="1" t="s">
        <v>5</v>
      </c>
      <c r="G95" s="2" t="s">
        <v>1</v>
      </c>
      <c r="H95" s="2" t="s">
        <v>6</v>
      </c>
    </row>
    <row r="96" spans="4:8">
      <c r="D96" s="3" t="s">
        <v>41</v>
      </c>
      <c r="E96" s="4">
        <v>266359.93000000017</v>
      </c>
      <c r="F96" s="4">
        <v>276956.46000000014</v>
      </c>
      <c r="G96" s="4">
        <f t="shared" si="2"/>
        <v>10596.52999999997</v>
      </c>
      <c r="H96" s="5">
        <f t="shared" si="3"/>
        <v>3.9782748103290022E-2</v>
      </c>
    </row>
    <row r="97" spans="4:8">
      <c r="D97" s="3" t="s">
        <v>42</v>
      </c>
      <c r="E97" s="4">
        <v>155703.17000000007</v>
      </c>
      <c r="F97" s="4">
        <v>166820.52000000008</v>
      </c>
      <c r="G97" s="4">
        <f t="shared" si="2"/>
        <v>11117.350000000006</v>
      </c>
      <c r="H97" s="5">
        <f t="shared" si="3"/>
        <v>7.1400922665864799E-2</v>
      </c>
    </row>
    <row r="98" spans="4:8">
      <c r="D98" s="3" t="s">
        <v>43</v>
      </c>
      <c r="E98" s="4">
        <v>131513.66000000006</v>
      </c>
      <c r="F98" s="4">
        <v>127108.57</v>
      </c>
      <c r="G98" s="4">
        <f t="shared" si="2"/>
        <v>-4405.0900000000547</v>
      </c>
      <c r="H98" s="5">
        <f t="shared" si="3"/>
        <v>-3.3495303833837892E-2</v>
      </c>
    </row>
    <row r="99" spans="4:8">
      <c r="D99" s="3" t="s">
        <v>44</v>
      </c>
      <c r="E99" s="4">
        <v>111417.65000000001</v>
      </c>
      <c r="F99" s="4">
        <v>118152.6</v>
      </c>
      <c r="G99" s="4">
        <f t="shared" si="2"/>
        <v>6734.9499999999971</v>
      </c>
      <c r="H99" s="5">
        <f t="shared" si="3"/>
        <v>6.0447783632126474E-2</v>
      </c>
    </row>
    <row r="100" spans="4:8">
      <c r="D100" s="3" t="s">
        <v>45</v>
      </c>
      <c r="E100" s="4">
        <v>101794.53000000003</v>
      </c>
      <c r="F100" s="4">
        <v>110027.68999999999</v>
      </c>
      <c r="G100" s="4">
        <f t="shared" si="2"/>
        <v>8233.1599999999598</v>
      </c>
      <c r="H100" s="5">
        <f t="shared" si="3"/>
        <v>8.0880180889876474E-2</v>
      </c>
    </row>
    <row r="101" spans="4:8">
      <c r="D101" s="3" t="s">
        <v>46</v>
      </c>
      <c r="E101" s="4">
        <v>44678.579999999987</v>
      </c>
      <c r="F101" s="4">
        <v>51075.599999999955</v>
      </c>
      <c r="G101" s="4">
        <f t="shared" si="2"/>
        <v>6397.0199999999677</v>
      </c>
      <c r="H101" s="5">
        <f t="shared" si="3"/>
        <v>0.14317867756763911</v>
      </c>
    </row>
    <row r="102" spans="4:8">
      <c r="D102" s="3" t="s">
        <v>47</v>
      </c>
      <c r="E102" s="4">
        <v>47374.995000000003</v>
      </c>
      <c r="F102" s="4">
        <v>49649.790000000023</v>
      </c>
      <c r="G102" s="4">
        <f t="shared" si="2"/>
        <v>2274.7950000000201</v>
      </c>
      <c r="H102" s="5">
        <f t="shared" si="3"/>
        <v>4.8016786070373622E-2</v>
      </c>
    </row>
    <row r="103" spans="4:8">
      <c r="D103" s="3" t="s">
        <v>48</v>
      </c>
      <c r="E103" s="4">
        <v>37460.199999999997</v>
      </c>
      <c r="F103" s="4">
        <v>41654.69999999999</v>
      </c>
      <c r="G103" s="4">
        <f t="shared" si="2"/>
        <v>4194.4999999999927</v>
      </c>
      <c r="H103" s="5">
        <f t="shared" si="3"/>
        <v>0.11197217313308507</v>
      </c>
    </row>
    <row r="104" spans="4:8">
      <c r="D104" s="3" t="s">
        <v>49</v>
      </c>
      <c r="E104" s="4">
        <v>11056.1</v>
      </c>
      <c r="F104" s="4">
        <v>14340.749999999998</v>
      </c>
      <c r="G104" s="4">
        <f t="shared" si="2"/>
        <v>3284.6499999999978</v>
      </c>
      <c r="H104" s="5">
        <f t="shared" si="3"/>
        <v>0.29708938956774972</v>
      </c>
    </row>
    <row r="105" spans="4:8">
      <c r="D105" s="3" t="s">
        <v>50</v>
      </c>
      <c r="E105" s="4">
        <v>12028.299999999996</v>
      </c>
      <c r="F105" s="4">
        <v>12873.550000000001</v>
      </c>
      <c r="G105" s="4">
        <f t="shared" si="2"/>
        <v>845.25000000000546</v>
      </c>
      <c r="H105" s="5">
        <f t="shared" si="3"/>
        <v>7.0271775728906472E-2</v>
      </c>
    </row>
    <row r="106" spans="4:8">
      <c r="D106" s="3" t="s">
        <v>51</v>
      </c>
      <c r="E106" s="4">
        <v>4722.5200000000013</v>
      </c>
      <c r="F106" s="4">
        <v>5519.71</v>
      </c>
      <c r="G106" s="4">
        <f t="shared" si="2"/>
        <v>797.18999999999869</v>
      </c>
      <c r="H106" s="5">
        <f t="shared" si="3"/>
        <v>0.16880606117073055</v>
      </c>
    </row>
    <row r="107" spans="4:8">
      <c r="D107" s="3" t="s">
        <v>52</v>
      </c>
      <c r="E107" s="4">
        <v>1306.1000000000001</v>
      </c>
      <c r="F107" s="4">
        <v>1220.0999999999999</v>
      </c>
      <c r="G107" s="4">
        <f t="shared" si="2"/>
        <v>-86.000000000000227</v>
      </c>
      <c r="H107" s="5">
        <f t="shared" si="3"/>
        <v>-6.584488170890454E-2</v>
      </c>
    </row>
    <row r="108" spans="4:8" ht="12.95">
      <c r="D108" s="6" t="s">
        <v>12</v>
      </c>
      <c r="E108" s="7">
        <v>925415.73500000045</v>
      </c>
      <c r="F108" s="7">
        <v>975400.04000000015</v>
      </c>
      <c r="G108" s="8">
        <f t="shared" si="2"/>
        <v>49984.304999999702</v>
      </c>
      <c r="H108" s="9">
        <f t="shared" si="3"/>
        <v>5.4012810793626367E-2</v>
      </c>
    </row>
    <row r="109" spans="4:8">
      <c r="G109" s="10"/>
      <c r="H109" s="11"/>
    </row>
    <row r="110" spans="4:8">
      <c r="G110" s="10"/>
      <c r="H110" s="11"/>
    </row>
    <row r="111" spans="4:8" ht="12.95">
      <c r="D111" s="18" t="s">
        <v>53</v>
      </c>
      <c r="E111" s="18"/>
      <c r="F111" s="18"/>
      <c r="G111" s="18"/>
      <c r="H111" s="18"/>
    </row>
    <row r="112" spans="4:8" ht="12.95">
      <c r="D112" s="19" t="s">
        <v>1</v>
      </c>
      <c r="E112" s="18" t="s">
        <v>14</v>
      </c>
      <c r="F112" s="18"/>
      <c r="G112" s="18" t="s">
        <v>3</v>
      </c>
      <c r="H112" s="18"/>
    </row>
    <row r="113" spans="4:8" ht="12.95">
      <c r="D113" s="19"/>
      <c r="E113" s="1" t="s">
        <v>4</v>
      </c>
      <c r="F113" s="1" t="s">
        <v>5</v>
      </c>
      <c r="G113" s="2" t="s">
        <v>1</v>
      </c>
      <c r="H113" s="2" t="s">
        <v>6</v>
      </c>
    </row>
    <row r="114" spans="4:8">
      <c r="D114" s="3" t="s">
        <v>54</v>
      </c>
      <c r="E114" s="4">
        <v>824404.89599999948</v>
      </c>
      <c r="F114" s="4">
        <v>870764.61299999978</v>
      </c>
      <c r="G114" s="4">
        <f t="shared" si="2"/>
        <v>46359.717000000295</v>
      </c>
      <c r="H114" s="5">
        <f t="shared" si="3"/>
        <v>5.6234160210519087E-2</v>
      </c>
    </row>
    <row r="115" spans="4:8">
      <c r="D115" s="3" t="s">
        <v>55</v>
      </c>
      <c r="E115" s="4">
        <v>119542.20900000003</v>
      </c>
      <c r="F115" s="4">
        <v>124590.60999999991</v>
      </c>
      <c r="G115" s="4">
        <f t="shared" si="2"/>
        <v>5048.4009999998816</v>
      </c>
      <c r="H115" s="5">
        <f t="shared" si="3"/>
        <v>4.2231116876883884E-2</v>
      </c>
    </row>
    <row r="116" spans="4:8">
      <c r="D116" s="3" t="s">
        <v>56</v>
      </c>
      <c r="E116" s="4">
        <v>322583.59299999988</v>
      </c>
      <c r="F116" s="4">
        <v>345485.11800000054</v>
      </c>
      <c r="G116" s="4">
        <f t="shared" si="2"/>
        <v>22901.525000000664</v>
      </c>
      <c r="H116" s="5">
        <f t="shared" si="3"/>
        <v>7.099407873481238E-2</v>
      </c>
    </row>
    <row r="117" spans="4:8">
      <c r="D117" s="3" t="s">
        <v>57</v>
      </c>
      <c r="E117" s="4">
        <v>86993.13499999998</v>
      </c>
      <c r="F117" s="4">
        <v>95499.441999999937</v>
      </c>
      <c r="G117" s="4">
        <f t="shared" si="2"/>
        <v>8506.306999999957</v>
      </c>
      <c r="H117" s="5">
        <f t="shared" si="3"/>
        <v>9.7781359414164798E-2</v>
      </c>
    </row>
    <row r="118" spans="4:8">
      <c r="D118" s="3" t="s">
        <v>58</v>
      </c>
      <c r="E118" s="4">
        <v>197547.57600000009</v>
      </c>
      <c r="F118" s="4">
        <v>211337.98600000006</v>
      </c>
      <c r="G118" s="4">
        <f t="shared" si="2"/>
        <v>13790.409999999974</v>
      </c>
      <c r="H118" s="5">
        <f t="shared" si="3"/>
        <v>6.9808044620096821E-2</v>
      </c>
    </row>
    <row r="119" spans="4:8">
      <c r="D119" s="3" t="s">
        <v>59</v>
      </c>
      <c r="E119" s="4">
        <v>644319.50899999915</v>
      </c>
      <c r="F119" s="4">
        <v>681732.35999999952</v>
      </c>
      <c r="G119" s="4">
        <f t="shared" si="2"/>
        <v>37412.851000000373</v>
      </c>
      <c r="H119" s="5">
        <f t="shared" si="3"/>
        <v>5.8065680888766048E-2</v>
      </c>
    </row>
    <row r="120" spans="4:8">
      <c r="D120" s="3" t="s">
        <v>60</v>
      </c>
      <c r="E120" s="4">
        <v>307412.30300000036</v>
      </c>
      <c r="F120" s="4">
        <v>326779.1840000003</v>
      </c>
      <c r="G120" s="4">
        <f t="shared" si="2"/>
        <v>19366.880999999936</v>
      </c>
      <c r="H120" s="5">
        <f t="shared" si="3"/>
        <v>6.2999693932223377E-2</v>
      </c>
    </row>
    <row r="121" spans="4:8">
      <c r="D121" s="3" t="s">
        <v>61</v>
      </c>
      <c r="E121" s="4">
        <v>334748.24300000013</v>
      </c>
      <c r="F121" s="4">
        <v>350042.10300000024</v>
      </c>
      <c r="G121" s="4">
        <f t="shared" si="2"/>
        <v>15293.860000000102</v>
      </c>
      <c r="H121" s="5">
        <f t="shared" si="3"/>
        <v>4.568764831425895E-2</v>
      </c>
    </row>
    <row r="122" spans="4:8">
      <c r="D122" s="3" t="s">
        <v>62</v>
      </c>
      <c r="E122" s="4">
        <v>227619.45400000014</v>
      </c>
      <c r="F122" s="4">
        <v>240477.66999999995</v>
      </c>
      <c r="G122" s="4">
        <f t="shared" si="2"/>
        <v>12858.215999999811</v>
      </c>
      <c r="H122" s="5">
        <f t="shared" si="3"/>
        <v>5.6489969438200144E-2</v>
      </c>
    </row>
    <row r="123" spans="4:8">
      <c r="D123" s="3" t="s">
        <v>63</v>
      </c>
      <c r="E123" s="4">
        <v>1080789.9059999986</v>
      </c>
      <c r="F123" s="4">
        <v>1109562.4440000008</v>
      </c>
      <c r="G123" s="4">
        <f t="shared" si="2"/>
        <v>28772.538000002271</v>
      </c>
      <c r="H123" s="5">
        <f t="shared" si="3"/>
        <v>2.6621767875765402E-2</v>
      </c>
    </row>
    <row r="124" spans="4:8">
      <c r="D124" s="3" t="s">
        <v>64</v>
      </c>
      <c r="E124" s="4">
        <v>562067.73600000003</v>
      </c>
      <c r="F124" s="4">
        <v>600213.37700000009</v>
      </c>
      <c r="G124" s="4">
        <f t="shared" si="2"/>
        <v>38145.641000000061</v>
      </c>
      <c r="H124" s="5">
        <f t="shared" si="3"/>
        <v>6.7866626309964997E-2</v>
      </c>
    </row>
    <row r="125" spans="4:8">
      <c r="D125" s="3" t="s">
        <v>65</v>
      </c>
      <c r="E125" s="4">
        <v>103510.24799999998</v>
      </c>
      <c r="F125" s="4">
        <v>110294.31199999993</v>
      </c>
      <c r="G125" s="4">
        <f t="shared" si="2"/>
        <v>6784.0639999999548</v>
      </c>
      <c r="H125" s="5">
        <f t="shared" si="3"/>
        <v>6.5540022665195014E-2</v>
      </c>
    </row>
    <row r="126" spans="4:8">
      <c r="D126" s="3" t="s">
        <v>66</v>
      </c>
      <c r="E126" s="4">
        <v>183348.19300000003</v>
      </c>
      <c r="F126" s="4">
        <v>192412.4610000001</v>
      </c>
      <c r="G126" s="4">
        <f t="shared" si="2"/>
        <v>9064.2680000000692</v>
      </c>
      <c r="H126" s="5">
        <f t="shared" si="3"/>
        <v>4.9437454777643039E-2</v>
      </c>
    </row>
    <row r="127" spans="4:8">
      <c r="D127" s="3" t="s">
        <v>67</v>
      </c>
      <c r="E127" s="4">
        <v>249964.82600000006</v>
      </c>
      <c r="F127" s="4">
        <v>264961.0360000002</v>
      </c>
      <c r="G127" s="4">
        <f t="shared" si="2"/>
        <v>14996.210000000137</v>
      </c>
      <c r="H127" s="5">
        <f t="shared" si="3"/>
        <v>5.9993280814638034E-2</v>
      </c>
    </row>
    <row r="128" spans="4:8">
      <c r="D128" s="3" t="s">
        <v>68</v>
      </c>
      <c r="E128" s="4">
        <v>567275.31200000003</v>
      </c>
      <c r="F128" s="4">
        <v>595308.21499999973</v>
      </c>
      <c r="G128" s="4">
        <f t="shared" si="2"/>
        <v>28032.9029999997</v>
      </c>
      <c r="H128" s="5">
        <f t="shared" si="3"/>
        <v>4.9416751279314795E-2</v>
      </c>
    </row>
    <row r="129" spans="4:8">
      <c r="D129" s="3" t="s">
        <v>69</v>
      </c>
      <c r="E129" s="4">
        <v>182926.76700000002</v>
      </c>
      <c r="F129" s="4">
        <v>192352.02400000024</v>
      </c>
      <c r="G129" s="4">
        <f t="shared" si="2"/>
        <v>9425.2570000002161</v>
      </c>
      <c r="H129" s="5">
        <f t="shared" si="3"/>
        <v>5.1524755805694718E-2</v>
      </c>
    </row>
    <row r="130" spans="4:8">
      <c r="D130" s="3" t="s">
        <v>70</v>
      </c>
      <c r="E130" s="4">
        <v>306129.89099999971</v>
      </c>
      <c r="F130" s="4">
        <v>321267.51800000016</v>
      </c>
      <c r="G130" s="4">
        <f t="shared" si="2"/>
        <v>15137.627000000444</v>
      </c>
      <c r="H130" s="5">
        <f t="shared" si="3"/>
        <v>4.9448379413562261E-2</v>
      </c>
    </row>
    <row r="131" spans="4:8">
      <c r="D131" s="3" t="s">
        <v>71</v>
      </c>
      <c r="E131" s="4">
        <v>221136.20300000015</v>
      </c>
      <c r="F131" s="4">
        <v>231850.23300000018</v>
      </c>
      <c r="G131" s="4">
        <f t="shared" si="2"/>
        <v>10714.030000000028</v>
      </c>
      <c r="H131" s="5">
        <f t="shared" si="3"/>
        <v>4.8449913920245891E-2</v>
      </c>
    </row>
    <row r="132" spans="4:8" ht="12.95">
      <c r="D132" s="6" t="s">
        <v>12</v>
      </c>
      <c r="E132" s="7">
        <v>6522319.9999999981</v>
      </c>
      <c r="F132" s="7">
        <v>6864930.7060000021</v>
      </c>
      <c r="G132" s="8">
        <f t="shared" si="2"/>
        <v>342610.70600000396</v>
      </c>
      <c r="H132" s="9">
        <f t="shared" si="3"/>
        <v>5.2528963007028799E-2</v>
      </c>
    </row>
  </sheetData>
  <mergeCells count="21">
    <mergeCell ref="D112:D113"/>
    <mergeCell ref="E112:F112"/>
    <mergeCell ref="G112:H112"/>
    <mergeCell ref="D21:D22"/>
    <mergeCell ref="E21:F21"/>
    <mergeCell ref="G21:H21"/>
    <mergeCell ref="D31:H31"/>
    <mergeCell ref="D32:D33"/>
    <mergeCell ref="E32:F32"/>
    <mergeCell ref="G32:H32"/>
    <mergeCell ref="D93:H93"/>
    <mergeCell ref="D94:D95"/>
    <mergeCell ref="E94:F94"/>
    <mergeCell ref="G94:H94"/>
    <mergeCell ref="D111:H111"/>
    <mergeCell ref="D20:H20"/>
    <mergeCell ref="D3:H3"/>
    <mergeCell ref="D4:D5"/>
    <mergeCell ref="E4:F4"/>
    <mergeCell ref="G4:H4"/>
    <mergeCell ref="D14:H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588E16-9E97-4571-897D-5D27516E5139}"/>
</file>

<file path=customXml/itemProps2.xml><?xml version="1.0" encoding="utf-8"?>
<ds:datastoreItem xmlns:ds="http://schemas.openxmlformats.org/officeDocument/2006/customXml" ds:itemID="{68703046-EB90-4CF0-A354-FCCCCC031471}"/>
</file>

<file path=customXml/itemProps3.xml><?xml version="1.0" encoding="utf-8"?>
<ds:datastoreItem xmlns:ds="http://schemas.openxmlformats.org/officeDocument/2006/customXml" ds:itemID="{90EC6D42-03A7-4533-8967-D54A8D394C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2018-12-01T20:23:37Z</dcterms:created>
  <dcterms:modified xsi:type="dcterms:W3CDTF">2025-02-03T10:41:07Z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