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ALG\Salg 2018\Web\"/>
    </mc:Choice>
  </mc:AlternateContent>
  <xr:revisionPtr revIDLastSave="0" documentId="8_{C48682D5-AAE5-4766-8E9E-ADC81BA5A1CE}" xr6:coauthVersionLast="47" xr6:coauthVersionMax="47" xr10:uidLastSave="{00000000-0000-0000-0000-000000000000}"/>
  <bookViews>
    <workbookView xWindow="0" yWindow="0" windowWidth="19200" windowHeight="6960" xr2:uid="{0C8EDC45-23BC-4B63-A58E-4F8F7B1DF77F}"/>
  </bookViews>
  <sheets>
    <sheet name="Juni 2018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2" i="1" l="1"/>
  <c r="H112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95" i="1"/>
  <c r="H95" i="1" s="1"/>
  <c r="G94" i="1"/>
  <c r="H94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66" i="1"/>
  <c r="H66" i="1" s="1"/>
  <c r="G65" i="1"/>
  <c r="H65" i="1" s="1"/>
  <c r="G64" i="1"/>
  <c r="H64" i="1" s="1"/>
  <c r="G63" i="1"/>
  <c r="H63" i="1" s="1"/>
  <c r="G62" i="1"/>
  <c r="H62" i="1" s="1"/>
  <c r="F61" i="1"/>
  <c r="E61" i="1"/>
  <c r="G61" i="1" s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F53" i="1"/>
  <c r="E53" i="1"/>
  <c r="G53" i="1" s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F47" i="1"/>
  <c r="E47" i="1"/>
  <c r="G47" i="1" s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F32" i="1"/>
  <c r="E32" i="1"/>
  <c r="G32" i="1" s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F14" i="1"/>
  <c r="E14" i="1"/>
  <c r="G14" i="1" s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</calcChain>
</file>

<file path=xl/sharedStrings.xml><?xml version="1.0" encoding="utf-8"?>
<sst xmlns="http://schemas.openxmlformats.org/spreadsheetml/2006/main" count="116" uniqueCount="67">
  <si>
    <t>Totalt</t>
  </si>
  <si>
    <t>Liter</t>
  </si>
  <si>
    <t>Juni</t>
  </si>
  <si>
    <t>Endring</t>
  </si>
  <si>
    <t>2017</t>
  </si>
  <si>
    <t>2018</t>
  </si>
  <si>
    <t>Prosent</t>
  </si>
  <si>
    <t>Svakvin</t>
  </si>
  <si>
    <t>Brennevin</t>
  </si>
  <si>
    <t>Øl</t>
  </si>
  <si>
    <t>Alkoholfritt</t>
  </si>
  <si>
    <t>Sterkvin</t>
  </si>
  <si>
    <t>Totalsum</t>
  </si>
  <si>
    <t>Totalt, uten alkoholfritt</t>
  </si>
  <si>
    <t>Rødvin</t>
  </si>
  <si>
    <t>Italia</t>
  </si>
  <si>
    <t>Spania</t>
  </si>
  <si>
    <t>Frankrike</t>
  </si>
  <si>
    <t>Chile</t>
  </si>
  <si>
    <t>USA</t>
  </si>
  <si>
    <t>Portugal</t>
  </si>
  <si>
    <t>Australia</t>
  </si>
  <si>
    <t>Sør-Afrika</t>
  </si>
  <si>
    <t>Argentina</t>
  </si>
  <si>
    <t>Andre land</t>
  </si>
  <si>
    <t>Hvitvin</t>
  </si>
  <si>
    <t>Tyskland</t>
  </si>
  <si>
    <t>Ungarn</t>
  </si>
  <si>
    <t>New Zealand</t>
  </si>
  <si>
    <t>Østerrike</t>
  </si>
  <si>
    <t>Musserende vin</t>
  </si>
  <si>
    <t>Rosévin</t>
  </si>
  <si>
    <t>Perlende vin</t>
  </si>
  <si>
    <t>Aromatisert vin</t>
  </si>
  <si>
    <t>Sider</t>
  </si>
  <si>
    <t>Fruktvin</t>
  </si>
  <si>
    <t>Vodka</t>
  </si>
  <si>
    <t>Druebrennevin</t>
  </si>
  <si>
    <t>Likør</t>
  </si>
  <si>
    <t>Whisky</t>
  </si>
  <si>
    <t>Brennevin, annet</t>
  </si>
  <si>
    <t>Akevitt</t>
  </si>
  <si>
    <t>Bitter</t>
  </si>
  <si>
    <t>Gin</t>
  </si>
  <si>
    <t>Rom</t>
  </si>
  <si>
    <t>Brennevin, nøytralt &lt; 37,5 %</t>
  </si>
  <si>
    <t>Fruktbrennevin</t>
  </si>
  <si>
    <t>Genever</t>
  </si>
  <si>
    <t>Fylkene</t>
  </si>
  <si>
    <t>Akershus</t>
  </si>
  <si>
    <t>Aust-Agder</t>
  </si>
  <si>
    <t>Buskerud</t>
  </si>
  <si>
    <t>Finnmark</t>
  </si>
  <si>
    <t>Hedmark</t>
  </si>
  <si>
    <t>Hordaland</t>
  </si>
  <si>
    <t>Møre og Romsdal</t>
  </si>
  <si>
    <t>Nordland</t>
  </si>
  <si>
    <t>Oppland</t>
  </si>
  <si>
    <t>Oslo</t>
  </si>
  <si>
    <t>Rogaland</t>
  </si>
  <si>
    <t>Sogn og Fjordane</t>
  </si>
  <si>
    <t>Telemark</t>
  </si>
  <si>
    <t>Troms</t>
  </si>
  <si>
    <t>Trøndelag</t>
  </si>
  <si>
    <t>Vest-Agder</t>
  </si>
  <si>
    <t>Vestfold</t>
  </si>
  <si>
    <t>Østfold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</si>
</sst>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??_-;_-@_-"/>
    <numFmt numFmtId="165" formatCode="#,##0_ ;[Red]\-#,##0\ "/>
    <numFmt numFmtId="166" formatCode="0.0\ %"/>
  </numFmts>
  <fonts count="4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165" fontId="0" fillId="0" borderId="1" xfId="0" applyNumberFormat="1" applyBorder="1"/>
    <xf numFmtId="166" fontId="0" fillId="0" borderId="1" xfId="1" applyNumberFormat="1" applyFont="1" applyBorder="1"/>
    <xf numFmtId="0" fontId="3" fillId="3" borderId="1" xfId="0" applyFont="1" applyFill="1" applyBorder="1" applyAlignment="1">
      <alignment horizontal="left"/>
    </xf>
    <xf numFmtId="164" fontId="3" fillId="3" borderId="1" xfId="0" applyNumberFormat="1" applyFont="1" applyFill="1" applyBorder="1"/>
    <xf numFmtId="165" fontId="2" fillId="2" borderId="1" xfId="0" applyNumberFormat="1" applyFont="1" applyFill="1" applyBorder="1"/>
    <xf numFmtId="166" fontId="2" fillId="2" borderId="1" xfId="1" applyNumberFormat="1" applyFont="1" applyFill="1" applyBorder="1"/>
    <xf numFmtId="0" fontId="2" fillId="2" borderId="1" xfId="0" applyFont="1" applyFill="1" applyBorder="1" applyAlignment="1">
      <alignment horizontal="left"/>
    </xf>
    <xf numFmtId="164" fontId="2" fillId="2" borderId="1" xfId="0" applyNumberFormat="1" applyFont="1" applyFill="1" applyBorder="1"/>
    <xf numFmtId="165" fontId="0" fillId="0" borderId="0" xfId="0" applyNumberFormat="1"/>
    <xf numFmtId="166" fontId="0" fillId="0" borderId="0" xfId="1" applyNumberFormat="1" applyFont="1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165" fontId="2" fillId="0" borderId="1" xfId="0" applyNumberFormat="1" applyFont="1" applyBorder="1"/>
    <xf numFmtId="166" fontId="2" fillId="0" borderId="1" xfId="1" applyNumberFormat="1" applyFont="1" applyBorder="1"/>
    <xf numFmtId="0" fontId="0" fillId="0" borderId="1" xfId="0" applyBorder="1" applyAlignment="1">
      <alignment horizontal="left" indent="1"/>
    </xf>
    <xf numFmtId="0" fontId="1" fillId="0" borderId="1" xfId="0" applyFont="1" applyBorder="1" applyAlignment="1">
      <alignment horizontal="left" indent="1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17D97-D4A6-46CE-AD71-985AB2B0A0DD}">
  <dimension ref="D5:H112"/>
  <sheetViews>
    <sheetView tabSelected="1" workbookViewId="0"/>
  </sheetViews>
  <sheetFormatPr defaultColWidth="11.42578125" defaultRowHeight="12.6"/>
  <cols>
    <col min="4" max="4" width="27.85546875" customWidth="1"/>
  </cols>
  <sheetData>
    <row r="5" spans="4:8" ht="12.95">
      <c r="D5" s="20" t="s">
        <v>0</v>
      </c>
      <c r="E5" s="20"/>
      <c r="F5" s="20"/>
      <c r="G5" s="20"/>
      <c r="H5" s="20"/>
    </row>
    <row r="6" spans="4:8" ht="12.95">
      <c r="D6" s="21" t="s">
        <v>1</v>
      </c>
      <c r="E6" s="20" t="s">
        <v>2</v>
      </c>
      <c r="F6" s="20"/>
      <c r="G6" s="20" t="s">
        <v>3</v>
      </c>
      <c r="H6" s="20"/>
    </row>
    <row r="7" spans="4:8" ht="12.95">
      <c r="D7" s="21"/>
      <c r="E7" s="1" t="s">
        <v>4</v>
      </c>
      <c r="F7" s="1" t="s">
        <v>5</v>
      </c>
      <c r="G7" s="1" t="s">
        <v>1</v>
      </c>
      <c r="H7" s="1" t="s">
        <v>6</v>
      </c>
    </row>
    <row r="8" spans="4:8">
      <c r="D8" s="2" t="s">
        <v>7</v>
      </c>
      <c r="E8" s="3">
        <v>6251054.1090000002</v>
      </c>
      <c r="F8" s="3">
        <v>6297368.3109999998</v>
      </c>
      <c r="G8" s="4">
        <f>F8-E8</f>
        <v>46314.201999999583</v>
      </c>
      <c r="H8" s="5">
        <f>G8/E8</f>
        <v>7.4090227331928505E-3</v>
      </c>
    </row>
    <row r="9" spans="4:8">
      <c r="D9" s="2" t="s">
        <v>8</v>
      </c>
      <c r="E9" s="3">
        <v>969733.77999999851</v>
      </c>
      <c r="F9" s="3">
        <v>967113.01499999897</v>
      </c>
      <c r="G9" s="4">
        <f t="shared" ref="G9:G14" si="0">F9-E9</f>
        <v>-2620.7649999995483</v>
      </c>
      <c r="H9" s="5">
        <f t="shared" ref="H9:H14" si="1">G9/E9</f>
        <v>-2.7025613153329074E-3</v>
      </c>
    </row>
    <row r="10" spans="4:8">
      <c r="D10" s="2" t="s">
        <v>9</v>
      </c>
      <c r="E10" s="3">
        <v>195747.61699999997</v>
      </c>
      <c r="F10" s="3">
        <v>205704.87399999995</v>
      </c>
      <c r="G10" s="4">
        <f t="shared" si="0"/>
        <v>9957.2569999999832</v>
      </c>
      <c r="H10" s="5">
        <f t="shared" si="1"/>
        <v>5.0867832531519323E-2</v>
      </c>
    </row>
    <row r="11" spans="4:8">
      <c r="D11" s="2" t="s">
        <v>10</v>
      </c>
      <c r="E11" s="3">
        <v>49755.280000000021</v>
      </c>
      <c r="F11" s="3">
        <v>58082.024999999972</v>
      </c>
      <c r="G11" s="4">
        <f t="shared" si="0"/>
        <v>8326.7449999999517</v>
      </c>
      <c r="H11" s="5">
        <f t="shared" si="1"/>
        <v>0.16735399740489751</v>
      </c>
    </row>
    <row r="12" spans="4:8">
      <c r="D12" s="2" t="s">
        <v>11</v>
      </c>
      <c r="E12" s="3">
        <v>38266.350000000006</v>
      </c>
      <c r="F12" s="3">
        <v>36492.57499999999</v>
      </c>
      <c r="G12" s="4">
        <f t="shared" si="0"/>
        <v>-1773.775000000016</v>
      </c>
      <c r="H12" s="5">
        <f t="shared" si="1"/>
        <v>-4.6353388812886927E-2</v>
      </c>
    </row>
    <row r="13" spans="4:8" ht="12.95">
      <c r="D13" s="6" t="s">
        <v>12</v>
      </c>
      <c r="E13" s="7">
        <v>7504557.1359999981</v>
      </c>
      <c r="F13" s="7">
        <v>7564760.7999999989</v>
      </c>
      <c r="G13" s="8">
        <f t="shared" si="0"/>
        <v>60203.664000000805</v>
      </c>
      <c r="H13" s="9">
        <f t="shared" si="1"/>
        <v>8.0222807167659119E-3</v>
      </c>
    </row>
    <row r="14" spans="4:8" ht="12.95">
      <c r="D14" s="10" t="s">
        <v>13</v>
      </c>
      <c r="E14" s="11">
        <f>E13-E11</f>
        <v>7454801.8559999978</v>
      </c>
      <c r="F14" s="11">
        <f>F13-F11</f>
        <v>7506678.7749999985</v>
      </c>
      <c r="G14" s="8">
        <f t="shared" si="0"/>
        <v>51876.919000000693</v>
      </c>
      <c r="H14" s="9">
        <f t="shared" si="1"/>
        <v>6.9588595380637181E-3</v>
      </c>
    </row>
    <row r="15" spans="4:8">
      <c r="G15" s="12"/>
      <c r="H15" s="13"/>
    </row>
    <row r="16" spans="4:8">
      <c r="G16" s="12"/>
      <c r="H16" s="13"/>
    </row>
    <row r="17" spans="4:8">
      <c r="G17" s="12"/>
      <c r="H17" s="13"/>
    </row>
    <row r="18" spans="4:8">
      <c r="G18" s="12"/>
      <c r="H18" s="13"/>
    </row>
    <row r="19" spans="4:8" ht="12.95">
      <c r="D19" s="20" t="s">
        <v>7</v>
      </c>
      <c r="E19" s="20"/>
      <c r="F19" s="20"/>
      <c r="G19" s="20"/>
      <c r="H19" s="20"/>
    </row>
    <row r="20" spans="4:8" ht="12.95">
      <c r="D20" s="21" t="s">
        <v>1</v>
      </c>
      <c r="E20" s="20" t="s">
        <v>2</v>
      </c>
      <c r="F20" s="20"/>
      <c r="G20" s="20" t="s">
        <v>3</v>
      </c>
      <c r="H20" s="20"/>
    </row>
    <row r="21" spans="4:8" ht="12.95">
      <c r="D21" s="21"/>
      <c r="E21" s="1" t="s">
        <v>4</v>
      </c>
      <c r="F21" s="1" t="s">
        <v>5</v>
      </c>
      <c r="G21" s="1" t="s">
        <v>1</v>
      </c>
      <c r="H21" s="1" t="s">
        <v>6</v>
      </c>
    </row>
    <row r="22" spans="4:8" ht="12.95">
      <c r="D22" s="14" t="s">
        <v>14</v>
      </c>
      <c r="E22" s="15">
        <v>3124342.3739999998</v>
      </c>
      <c r="F22" s="15">
        <v>2711963.6449999996</v>
      </c>
      <c r="G22" s="16">
        <f t="shared" ref="G22:G85" si="2">F22-E22</f>
        <v>-412378.72900000028</v>
      </c>
      <c r="H22" s="17">
        <f t="shared" ref="H22:H85" si="3">G22/E22</f>
        <v>-0.13198896908088995</v>
      </c>
    </row>
    <row r="23" spans="4:8">
      <c r="D23" s="18" t="s">
        <v>15</v>
      </c>
      <c r="E23" s="3">
        <v>1197248.206</v>
      </c>
      <c r="F23" s="3">
        <v>983663.46600000001</v>
      </c>
      <c r="G23" s="4">
        <f t="shared" si="2"/>
        <v>-213584.74</v>
      </c>
      <c r="H23" s="5">
        <f t="shared" si="3"/>
        <v>-0.17839637506209802</v>
      </c>
    </row>
    <row r="24" spans="4:8">
      <c r="D24" s="18" t="s">
        <v>16</v>
      </c>
      <c r="E24" s="3">
        <v>463985.375</v>
      </c>
      <c r="F24" s="3">
        <v>414250.5</v>
      </c>
      <c r="G24" s="4">
        <f t="shared" si="2"/>
        <v>-49734.875</v>
      </c>
      <c r="H24" s="5">
        <f t="shared" si="3"/>
        <v>-0.10719060918676586</v>
      </c>
    </row>
    <row r="25" spans="4:8">
      <c r="D25" s="18" t="s">
        <v>17</v>
      </c>
      <c r="E25" s="3">
        <v>345348.18800000002</v>
      </c>
      <c r="F25" s="3">
        <v>326554.55099999998</v>
      </c>
      <c r="G25" s="4">
        <f t="shared" si="2"/>
        <v>-18793.637000000046</v>
      </c>
      <c r="H25" s="5">
        <f t="shared" si="3"/>
        <v>-5.4419387890345741E-2</v>
      </c>
    </row>
    <row r="26" spans="4:8">
      <c r="D26" s="18" t="s">
        <v>18</v>
      </c>
      <c r="E26" s="3">
        <v>326970.48</v>
      </c>
      <c r="F26" s="3">
        <v>270505.375</v>
      </c>
      <c r="G26" s="4">
        <f t="shared" si="2"/>
        <v>-56465.104999999981</v>
      </c>
      <c r="H26" s="5">
        <f t="shared" si="3"/>
        <v>-0.17269175186701866</v>
      </c>
    </row>
    <row r="27" spans="4:8">
      <c r="D27" s="18" t="s">
        <v>19</v>
      </c>
      <c r="E27" s="3">
        <v>239445.75</v>
      </c>
      <c r="F27" s="3">
        <v>219687.875</v>
      </c>
      <c r="G27" s="4">
        <f t="shared" si="2"/>
        <v>-19757.875</v>
      </c>
      <c r="H27" s="5">
        <f t="shared" si="3"/>
        <v>-8.2515037331002947E-2</v>
      </c>
    </row>
    <row r="28" spans="4:8">
      <c r="D28" s="18" t="s">
        <v>20</v>
      </c>
      <c r="E28" s="3">
        <v>198557.875</v>
      </c>
      <c r="F28" s="3">
        <v>191868.32500000001</v>
      </c>
      <c r="G28" s="4">
        <f t="shared" si="2"/>
        <v>-6689.5499999999884</v>
      </c>
      <c r="H28" s="5">
        <f t="shared" si="3"/>
        <v>-3.3690680865717304E-2</v>
      </c>
    </row>
    <row r="29" spans="4:8">
      <c r="D29" s="18" t="s">
        <v>21</v>
      </c>
      <c r="E29" s="3">
        <v>200064</v>
      </c>
      <c r="F29" s="3">
        <v>172206.36599999998</v>
      </c>
      <c r="G29" s="4">
        <f t="shared" si="2"/>
        <v>-27857.63400000002</v>
      </c>
      <c r="H29" s="5">
        <f t="shared" si="3"/>
        <v>-0.13924361204414598</v>
      </c>
    </row>
    <row r="30" spans="4:8">
      <c r="D30" s="18" t="s">
        <v>22</v>
      </c>
      <c r="E30" s="3">
        <v>68383.5</v>
      </c>
      <c r="F30" s="3">
        <v>57962.25</v>
      </c>
      <c r="G30" s="4">
        <f t="shared" si="2"/>
        <v>-10421.25</v>
      </c>
      <c r="H30" s="5">
        <f t="shared" si="3"/>
        <v>-0.15239421790344163</v>
      </c>
    </row>
    <row r="31" spans="4:8">
      <c r="D31" s="18" t="s">
        <v>23</v>
      </c>
      <c r="E31" s="3">
        <v>57902.625</v>
      </c>
      <c r="F31" s="3">
        <v>47388</v>
      </c>
      <c r="G31" s="4">
        <f t="shared" si="2"/>
        <v>-10514.625</v>
      </c>
      <c r="H31" s="5">
        <f t="shared" si="3"/>
        <v>-0.18159150815701361</v>
      </c>
    </row>
    <row r="32" spans="4:8">
      <c r="D32" s="19" t="s">
        <v>24</v>
      </c>
      <c r="E32" s="3">
        <f>E22-SUM(E23:E31)</f>
        <v>26436.375</v>
      </c>
      <c r="F32" s="3">
        <f>F22-SUM(F23:F31)</f>
        <v>27876.936999999452</v>
      </c>
      <c r="G32" s="4">
        <f t="shared" si="2"/>
        <v>1440.5619999994524</v>
      </c>
      <c r="H32" s="5">
        <f t="shared" si="3"/>
        <v>5.4491661583687338E-2</v>
      </c>
    </row>
    <row r="33" spans="4:8" ht="12.95">
      <c r="D33" s="14" t="s">
        <v>25</v>
      </c>
      <c r="E33" s="15">
        <v>2077436.9129999999</v>
      </c>
      <c r="F33" s="15">
        <v>2292357.9440000001</v>
      </c>
      <c r="G33" s="16">
        <f t="shared" si="2"/>
        <v>214921.03100000019</v>
      </c>
      <c r="H33" s="17">
        <f t="shared" si="3"/>
        <v>0.10345490140041629</v>
      </c>
    </row>
    <row r="34" spans="4:8">
      <c r="D34" s="18" t="s">
        <v>26</v>
      </c>
      <c r="E34" s="3">
        <v>596076.25</v>
      </c>
      <c r="F34" s="3">
        <v>659551.71400000004</v>
      </c>
      <c r="G34" s="4">
        <f t="shared" si="2"/>
        <v>63475.464000000036</v>
      </c>
      <c r="H34" s="5">
        <f t="shared" si="3"/>
        <v>0.10648883259482329</v>
      </c>
    </row>
    <row r="35" spans="4:8">
      <c r="D35" s="18" t="s">
        <v>17</v>
      </c>
      <c r="E35" s="3">
        <v>538356.93599999999</v>
      </c>
      <c r="F35" s="3">
        <v>567465.10399999993</v>
      </c>
      <c r="G35" s="4">
        <f t="shared" si="2"/>
        <v>29108.167999999947</v>
      </c>
      <c r="H35" s="5">
        <f t="shared" si="3"/>
        <v>5.4068529730988642E-2</v>
      </c>
    </row>
    <row r="36" spans="4:8">
      <c r="D36" s="18" t="s">
        <v>15</v>
      </c>
      <c r="E36" s="3">
        <v>237903.26299999998</v>
      </c>
      <c r="F36" s="3">
        <v>241308.14400000003</v>
      </c>
      <c r="G36" s="4">
        <f t="shared" si="2"/>
        <v>3404.8810000000522</v>
      </c>
      <c r="H36" s="5">
        <f t="shared" si="3"/>
        <v>1.4312039931961978E-2</v>
      </c>
    </row>
    <row r="37" spans="4:8">
      <c r="D37" s="18" t="s">
        <v>18</v>
      </c>
      <c r="E37" s="3">
        <v>150364.125</v>
      </c>
      <c r="F37" s="3">
        <v>179969.5</v>
      </c>
      <c r="G37" s="4">
        <f t="shared" si="2"/>
        <v>29605.375</v>
      </c>
      <c r="H37" s="5">
        <f t="shared" si="3"/>
        <v>0.19689121324651077</v>
      </c>
    </row>
    <row r="38" spans="4:8">
      <c r="D38" s="18" t="s">
        <v>21</v>
      </c>
      <c r="E38" s="3">
        <v>158214.75</v>
      </c>
      <c r="F38" s="3">
        <v>156867.60699999999</v>
      </c>
      <c r="G38" s="4">
        <f t="shared" si="2"/>
        <v>-1347.1430000000109</v>
      </c>
      <c r="H38" s="5">
        <f t="shared" si="3"/>
        <v>-8.5146486026113927E-3</v>
      </c>
    </row>
    <row r="39" spans="4:8">
      <c r="D39" s="18" t="s">
        <v>20</v>
      </c>
      <c r="E39" s="3">
        <v>38813.089</v>
      </c>
      <c r="F39" s="3">
        <v>82991.75</v>
      </c>
      <c r="G39" s="4">
        <f t="shared" si="2"/>
        <v>44178.661</v>
      </c>
      <c r="H39" s="5">
        <f t="shared" si="3"/>
        <v>1.1382413030820608</v>
      </c>
    </row>
    <row r="40" spans="4:8">
      <c r="D40" s="18" t="s">
        <v>27</v>
      </c>
      <c r="E40" s="3">
        <v>71004.75</v>
      </c>
      <c r="F40" s="3">
        <v>76441</v>
      </c>
      <c r="G40" s="4">
        <f t="shared" si="2"/>
        <v>5436.25</v>
      </c>
      <c r="H40" s="5">
        <f t="shared" si="3"/>
        <v>7.6561779317580861E-2</v>
      </c>
    </row>
    <row r="41" spans="4:8">
      <c r="D41" s="18" t="s">
        <v>16</v>
      </c>
      <c r="E41" s="3">
        <v>57225.25</v>
      </c>
      <c r="F41" s="3">
        <v>75929</v>
      </c>
      <c r="G41" s="4">
        <f t="shared" si="2"/>
        <v>18703.75</v>
      </c>
      <c r="H41" s="5">
        <f t="shared" si="3"/>
        <v>0.3268443562937689</v>
      </c>
    </row>
    <row r="42" spans="4:8">
      <c r="D42" s="18" t="s">
        <v>28</v>
      </c>
      <c r="E42" s="3">
        <v>66109.125</v>
      </c>
      <c r="F42" s="3">
        <v>74764.75</v>
      </c>
      <c r="G42" s="4">
        <f t="shared" si="2"/>
        <v>8655.625</v>
      </c>
      <c r="H42" s="5">
        <f t="shared" si="3"/>
        <v>0.13092935354990706</v>
      </c>
    </row>
    <row r="43" spans="4:8">
      <c r="D43" s="18" t="s">
        <v>29</v>
      </c>
      <c r="E43" s="3">
        <v>54358.875</v>
      </c>
      <c r="F43" s="3">
        <v>66901.875</v>
      </c>
      <c r="G43" s="4">
        <f t="shared" si="2"/>
        <v>12543</v>
      </c>
      <c r="H43" s="5">
        <f t="shared" si="3"/>
        <v>0.23074428968590685</v>
      </c>
    </row>
    <row r="44" spans="4:8">
      <c r="D44" s="18" t="s">
        <v>22</v>
      </c>
      <c r="E44" s="3">
        <v>55642.5</v>
      </c>
      <c r="F44" s="3">
        <v>55475.625</v>
      </c>
      <c r="G44" s="4">
        <f t="shared" si="2"/>
        <v>-166.875</v>
      </c>
      <c r="H44" s="5">
        <f t="shared" si="3"/>
        <v>-2.9990564766140988E-3</v>
      </c>
    </row>
    <row r="45" spans="4:8">
      <c r="D45" s="18" t="s">
        <v>19</v>
      </c>
      <c r="E45" s="3">
        <v>18602.875</v>
      </c>
      <c r="F45" s="3">
        <v>26799.375</v>
      </c>
      <c r="G45" s="4">
        <f t="shared" si="2"/>
        <v>8196.5</v>
      </c>
      <c r="H45" s="5">
        <f t="shared" si="3"/>
        <v>0.44060393890729255</v>
      </c>
    </row>
    <row r="46" spans="4:8">
      <c r="D46" s="18" t="s">
        <v>23</v>
      </c>
      <c r="E46" s="3">
        <v>32683.375</v>
      </c>
      <c r="F46" s="3">
        <v>25110.5</v>
      </c>
      <c r="G46" s="4">
        <f t="shared" si="2"/>
        <v>-7572.875</v>
      </c>
      <c r="H46" s="5">
        <f t="shared" si="3"/>
        <v>-0.23170419211602228</v>
      </c>
    </row>
    <row r="47" spans="4:8">
      <c r="D47" s="19" t="s">
        <v>24</v>
      </c>
      <c r="E47" s="3">
        <f>E33-SUM(E34:E46)</f>
        <v>2081.75</v>
      </c>
      <c r="F47" s="3">
        <f>F33-SUM(F34:F46)</f>
        <v>2782</v>
      </c>
      <c r="G47" s="4">
        <f t="shared" si="2"/>
        <v>700.25</v>
      </c>
      <c r="H47" s="5">
        <f t="shared" si="3"/>
        <v>0.33637564549057286</v>
      </c>
    </row>
    <row r="48" spans="4:8" ht="12.95">
      <c r="D48" s="14" t="s">
        <v>30</v>
      </c>
      <c r="E48" s="15">
        <v>546247.375</v>
      </c>
      <c r="F48" s="15">
        <v>602604.32499999995</v>
      </c>
      <c r="G48" s="16">
        <f t="shared" si="2"/>
        <v>56356.949999999953</v>
      </c>
      <c r="H48" s="17">
        <f t="shared" si="3"/>
        <v>0.10317111363693043</v>
      </c>
    </row>
    <row r="49" spans="4:8">
      <c r="D49" s="18" t="s">
        <v>15</v>
      </c>
      <c r="E49" s="3">
        <v>282425.125</v>
      </c>
      <c r="F49" s="3">
        <v>302715.77500000002</v>
      </c>
      <c r="G49" s="4">
        <f t="shared" si="2"/>
        <v>20290.650000000023</v>
      </c>
      <c r="H49" s="5">
        <f t="shared" si="3"/>
        <v>7.1844351666658632E-2</v>
      </c>
    </row>
    <row r="50" spans="4:8">
      <c r="D50" s="18" t="s">
        <v>16</v>
      </c>
      <c r="E50" s="3">
        <v>124501.50000000001</v>
      </c>
      <c r="F50" s="3">
        <v>139336.52499999999</v>
      </c>
      <c r="G50" s="4">
        <f t="shared" si="2"/>
        <v>14835.02499999998</v>
      </c>
      <c r="H50" s="5">
        <f t="shared" si="3"/>
        <v>0.11915539170210783</v>
      </c>
    </row>
    <row r="51" spans="4:8">
      <c r="D51" s="18" t="s">
        <v>17</v>
      </c>
      <c r="E51" s="3">
        <v>114081.64999999998</v>
      </c>
      <c r="F51" s="3">
        <v>129438.1</v>
      </c>
      <c r="G51" s="4">
        <f t="shared" si="2"/>
        <v>15356.450000000026</v>
      </c>
      <c r="H51" s="5">
        <f t="shared" si="3"/>
        <v>0.13460929080180756</v>
      </c>
    </row>
    <row r="52" spans="4:8">
      <c r="D52" s="18" t="s">
        <v>21</v>
      </c>
      <c r="E52" s="3">
        <v>15609.9</v>
      </c>
      <c r="F52" s="3">
        <v>16813.399999999998</v>
      </c>
      <c r="G52" s="4">
        <f t="shared" si="2"/>
        <v>1203.4999999999982</v>
      </c>
      <c r="H52" s="5">
        <f t="shared" si="3"/>
        <v>7.7098507998129284E-2</v>
      </c>
    </row>
    <row r="53" spans="4:8">
      <c r="D53" s="19" t="s">
        <v>24</v>
      </c>
      <c r="E53" s="3">
        <f>E48-SUM(E49:E52)</f>
        <v>9629.2000000000698</v>
      </c>
      <c r="F53" s="3">
        <f>F48-SUM(F49:F52)</f>
        <v>14300.524999999907</v>
      </c>
      <c r="G53" s="4">
        <f t="shared" si="2"/>
        <v>4671.324999999837</v>
      </c>
      <c r="H53" s="5">
        <f t="shared" si="3"/>
        <v>0.48512077846548035</v>
      </c>
    </row>
    <row r="54" spans="4:8" ht="12.95">
      <c r="D54" s="14" t="s">
        <v>31</v>
      </c>
      <c r="E54" s="15">
        <v>382877.94200000004</v>
      </c>
      <c r="F54" s="15">
        <v>526705.03700000001</v>
      </c>
      <c r="G54" s="16">
        <f t="shared" si="2"/>
        <v>143827.09499999997</v>
      </c>
      <c r="H54" s="17">
        <f t="shared" si="3"/>
        <v>0.37564737798345132</v>
      </c>
    </row>
    <row r="55" spans="4:8">
      <c r="D55" s="18" t="s">
        <v>17</v>
      </c>
      <c r="E55" s="3">
        <v>182987.321</v>
      </c>
      <c r="F55" s="3">
        <v>279441.78899999999</v>
      </c>
      <c r="G55" s="4">
        <f t="shared" si="2"/>
        <v>96454.467999999993</v>
      </c>
      <c r="H55" s="5">
        <f t="shared" si="3"/>
        <v>0.52711011600634339</v>
      </c>
    </row>
    <row r="56" spans="4:8">
      <c r="D56" s="18" t="s">
        <v>15</v>
      </c>
      <c r="E56" s="3">
        <v>88737.246000000014</v>
      </c>
      <c r="F56" s="3">
        <v>106421.49799999999</v>
      </c>
      <c r="G56" s="4">
        <f t="shared" si="2"/>
        <v>17684.251999999979</v>
      </c>
      <c r="H56" s="5">
        <f t="shared" si="3"/>
        <v>0.19928781652745878</v>
      </c>
    </row>
    <row r="57" spans="4:8">
      <c r="D57" s="18" t="s">
        <v>19</v>
      </c>
      <c r="E57" s="3">
        <v>47499.75</v>
      </c>
      <c r="F57" s="3">
        <v>58430.25</v>
      </c>
      <c r="G57" s="4">
        <f t="shared" si="2"/>
        <v>10930.5</v>
      </c>
      <c r="H57" s="5">
        <f t="shared" si="3"/>
        <v>0.23011700061579271</v>
      </c>
    </row>
    <row r="58" spans="4:8">
      <c r="D58" s="18" t="s">
        <v>16</v>
      </c>
      <c r="E58" s="3">
        <v>24222.75</v>
      </c>
      <c r="F58" s="3">
        <v>29729.25</v>
      </c>
      <c r="G58" s="4">
        <f t="shared" si="2"/>
        <v>5506.5</v>
      </c>
      <c r="H58" s="5">
        <f t="shared" si="3"/>
        <v>0.2273276155680094</v>
      </c>
    </row>
    <row r="59" spans="4:8">
      <c r="D59" s="18" t="s">
        <v>26</v>
      </c>
      <c r="E59" s="3">
        <v>9697.5</v>
      </c>
      <c r="F59" s="3">
        <v>24518.5</v>
      </c>
      <c r="G59" s="4">
        <f t="shared" si="2"/>
        <v>14821</v>
      </c>
      <c r="H59" s="5">
        <f t="shared" si="3"/>
        <v>1.5283320443413251</v>
      </c>
    </row>
    <row r="60" spans="4:8">
      <c r="D60" s="18" t="s">
        <v>18</v>
      </c>
      <c r="E60" s="3">
        <v>16797</v>
      </c>
      <c r="F60" s="3">
        <v>10745.75</v>
      </c>
      <c r="G60" s="4">
        <f t="shared" si="2"/>
        <v>-6051.25</v>
      </c>
      <c r="H60" s="5">
        <f t="shared" si="3"/>
        <v>-0.3602577841281181</v>
      </c>
    </row>
    <row r="61" spans="4:8">
      <c r="D61" s="19" t="s">
        <v>24</v>
      </c>
      <c r="E61" s="3">
        <f>E54-SUM(E55:E60)</f>
        <v>12936.375</v>
      </c>
      <c r="F61" s="3">
        <f>F54-SUM(F55:F60)</f>
        <v>17418</v>
      </c>
      <c r="G61" s="4">
        <f t="shared" si="2"/>
        <v>4481.625</v>
      </c>
      <c r="H61" s="5">
        <f t="shared" si="3"/>
        <v>0.34643592196422879</v>
      </c>
    </row>
    <row r="62" spans="4:8" ht="12.95">
      <c r="D62" s="14" t="s">
        <v>32</v>
      </c>
      <c r="E62" s="15">
        <v>82625.574999999997</v>
      </c>
      <c r="F62" s="15">
        <v>105238.62500000001</v>
      </c>
      <c r="G62" s="16">
        <f t="shared" si="2"/>
        <v>22613.050000000017</v>
      </c>
      <c r="H62" s="17">
        <f t="shared" si="3"/>
        <v>0.27368100010196622</v>
      </c>
    </row>
    <row r="63" spans="4:8" ht="12.95">
      <c r="D63" s="14" t="s">
        <v>33</v>
      </c>
      <c r="E63" s="15">
        <v>20902.614999999998</v>
      </c>
      <c r="F63" s="15">
        <v>31915.440000000024</v>
      </c>
      <c r="G63" s="16">
        <f t="shared" si="2"/>
        <v>11012.825000000026</v>
      </c>
      <c r="H63" s="17">
        <f t="shared" si="3"/>
        <v>0.52686350487726186</v>
      </c>
    </row>
    <row r="64" spans="4:8" ht="12.95">
      <c r="D64" s="14" t="s">
        <v>34</v>
      </c>
      <c r="E64" s="15">
        <v>11943.665000000003</v>
      </c>
      <c r="F64" s="15">
        <v>21903.445000000007</v>
      </c>
      <c r="G64" s="16">
        <f t="shared" si="2"/>
        <v>9959.7800000000043</v>
      </c>
      <c r="H64" s="17">
        <f t="shared" si="3"/>
        <v>0.83389646310408083</v>
      </c>
    </row>
    <row r="65" spans="4:8" ht="12.95">
      <c r="D65" s="14" t="s">
        <v>35</v>
      </c>
      <c r="E65" s="15">
        <v>4677.6499999999996</v>
      </c>
      <c r="F65" s="15">
        <v>4679.8499999999995</v>
      </c>
      <c r="G65" s="16">
        <f t="shared" si="2"/>
        <v>2.1999999999998181</v>
      </c>
      <c r="H65" s="17">
        <f t="shared" si="3"/>
        <v>4.7032163586412372E-4</v>
      </c>
    </row>
    <row r="66" spans="4:8" ht="12.95">
      <c r="D66" s="6" t="s">
        <v>12</v>
      </c>
      <c r="E66" s="7">
        <v>6251054.1090000002</v>
      </c>
      <c r="F66" s="7">
        <v>6297368.3110000007</v>
      </c>
      <c r="G66" s="8">
        <f t="shared" si="2"/>
        <v>46314.202000000514</v>
      </c>
      <c r="H66" s="9">
        <f t="shared" si="3"/>
        <v>7.4090227331929997E-3</v>
      </c>
    </row>
    <row r="67" spans="4:8">
      <c r="G67" s="12"/>
      <c r="H67" s="13"/>
    </row>
    <row r="68" spans="4:8">
      <c r="G68" s="12"/>
      <c r="H68" s="13"/>
    </row>
    <row r="69" spans="4:8">
      <c r="G69" s="12"/>
      <c r="H69" s="13"/>
    </row>
    <row r="70" spans="4:8">
      <c r="G70" s="12"/>
      <c r="H70" s="13"/>
    </row>
    <row r="71" spans="4:8" ht="12.95">
      <c r="D71" s="20" t="s">
        <v>8</v>
      </c>
      <c r="E71" s="20"/>
      <c r="F71" s="20"/>
      <c r="G71" s="20"/>
      <c r="H71" s="20"/>
    </row>
    <row r="72" spans="4:8" ht="12.95">
      <c r="D72" s="21" t="s">
        <v>1</v>
      </c>
      <c r="E72" s="20" t="s">
        <v>2</v>
      </c>
      <c r="F72" s="20"/>
      <c r="G72" s="20" t="s">
        <v>3</v>
      </c>
      <c r="H72" s="20"/>
    </row>
    <row r="73" spans="4:8" ht="12.95">
      <c r="D73" s="21"/>
      <c r="E73" s="1" t="s">
        <v>4</v>
      </c>
      <c r="F73" s="1" t="s">
        <v>5</v>
      </c>
      <c r="G73" s="1" t="s">
        <v>1</v>
      </c>
      <c r="H73" s="1" t="s">
        <v>6</v>
      </c>
    </row>
    <row r="74" spans="4:8">
      <c r="D74" s="2" t="s">
        <v>36</v>
      </c>
      <c r="E74" s="3">
        <v>303141.20000000024</v>
      </c>
      <c r="F74" s="3">
        <v>294847.89999999985</v>
      </c>
      <c r="G74" s="4">
        <f t="shared" si="2"/>
        <v>-8293.3000000003958</v>
      </c>
      <c r="H74" s="5">
        <f t="shared" si="3"/>
        <v>-2.7357878110927807E-2</v>
      </c>
    </row>
    <row r="75" spans="4:8">
      <c r="D75" s="2" t="s">
        <v>37</v>
      </c>
      <c r="E75" s="3">
        <v>133021.58000000002</v>
      </c>
      <c r="F75" s="3">
        <v>119753.99</v>
      </c>
      <c r="G75" s="4">
        <f t="shared" si="2"/>
        <v>-13267.590000000011</v>
      </c>
      <c r="H75" s="5">
        <f t="shared" si="3"/>
        <v>-9.9740132390549033E-2</v>
      </c>
    </row>
    <row r="76" spans="4:8">
      <c r="D76" s="2" t="s">
        <v>38</v>
      </c>
      <c r="E76" s="3">
        <v>117022.87000000002</v>
      </c>
      <c r="F76" s="3">
        <v>117081.93000000001</v>
      </c>
      <c r="G76" s="4">
        <f t="shared" si="2"/>
        <v>59.05999999998312</v>
      </c>
      <c r="H76" s="5">
        <f t="shared" si="3"/>
        <v>5.0468767344351675E-4</v>
      </c>
    </row>
    <row r="77" spans="4:8">
      <c r="D77" s="2" t="s">
        <v>39</v>
      </c>
      <c r="E77" s="3">
        <v>116226.74999999991</v>
      </c>
      <c r="F77" s="3">
        <v>113547.39999999998</v>
      </c>
      <c r="G77" s="4">
        <f t="shared" si="2"/>
        <v>-2679.3499999999331</v>
      </c>
      <c r="H77" s="5">
        <f t="shared" si="3"/>
        <v>-2.30527825995301E-2</v>
      </c>
    </row>
    <row r="78" spans="4:8">
      <c r="D78" s="2" t="s">
        <v>40</v>
      </c>
      <c r="E78" s="3">
        <v>69526.09</v>
      </c>
      <c r="F78" s="3">
        <v>85774.534999999931</v>
      </c>
      <c r="G78" s="4">
        <f t="shared" si="2"/>
        <v>16248.444999999934</v>
      </c>
      <c r="H78" s="5">
        <f t="shared" si="3"/>
        <v>0.23370284450053116</v>
      </c>
    </row>
    <row r="79" spans="4:8">
      <c r="D79" s="2" t="s">
        <v>41</v>
      </c>
      <c r="E79" s="3">
        <v>78238.609999999971</v>
      </c>
      <c r="F79" s="3">
        <v>77543.099999999948</v>
      </c>
      <c r="G79" s="4">
        <f t="shared" si="2"/>
        <v>-695.51000000002387</v>
      </c>
      <c r="H79" s="5">
        <f t="shared" si="3"/>
        <v>-8.8896006715868826E-3</v>
      </c>
    </row>
    <row r="80" spans="4:8">
      <c r="D80" s="2" t="s">
        <v>42</v>
      </c>
      <c r="E80" s="3">
        <v>61253.669999999976</v>
      </c>
      <c r="F80" s="3">
        <v>58608.469999999994</v>
      </c>
      <c r="G80" s="4">
        <f t="shared" si="2"/>
        <v>-2645.1999999999825</v>
      </c>
      <c r="H80" s="5">
        <f t="shared" si="3"/>
        <v>-4.3184351239688716E-2</v>
      </c>
    </row>
    <row r="81" spans="4:8">
      <c r="D81" s="2" t="s">
        <v>43</v>
      </c>
      <c r="E81" s="3">
        <v>49871.749999999985</v>
      </c>
      <c r="F81" s="3">
        <v>57855.549999999996</v>
      </c>
      <c r="G81" s="4">
        <f t="shared" si="2"/>
        <v>7983.8000000000102</v>
      </c>
      <c r="H81" s="5">
        <f t="shared" si="3"/>
        <v>0.16008662218590711</v>
      </c>
    </row>
    <row r="82" spans="4:8">
      <c r="D82" s="2" t="s">
        <v>44</v>
      </c>
      <c r="E82" s="3">
        <v>18364.250000000007</v>
      </c>
      <c r="F82" s="3">
        <v>19702.500000000004</v>
      </c>
      <c r="G82" s="4">
        <f t="shared" si="2"/>
        <v>1338.2499999999964</v>
      </c>
      <c r="H82" s="5">
        <f t="shared" si="3"/>
        <v>7.2872564901915182E-2</v>
      </c>
    </row>
    <row r="83" spans="4:8">
      <c r="D83" s="2" t="s">
        <v>45</v>
      </c>
      <c r="E83" s="3">
        <v>15980.599999999997</v>
      </c>
      <c r="F83" s="3">
        <v>15185.300000000001</v>
      </c>
      <c r="G83" s="4">
        <f t="shared" si="2"/>
        <v>-795.29999999999563</v>
      </c>
      <c r="H83" s="5">
        <f t="shared" si="3"/>
        <v>-4.9766591992790994E-2</v>
      </c>
    </row>
    <row r="84" spans="4:8">
      <c r="D84" s="2" t="s">
        <v>46</v>
      </c>
      <c r="E84" s="3">
        <v>5855.9100000000008</v>
      </c>
      <c r="F84" s="3">
        <v>6009.8399999999983</v>
      </c>
      <c r="G84" s="4">
        <f t="shared" si="2"/>
        <v>153.92999999999756</v>
      </c>
      <c r="H84" s="5">
        <f t="shared" si="3"/>
        <v>2.6286264645460321E-2</v>
      </c>
    </row>
    <row r="85" spans="4:8">
      <c r="D85" s="2" t="s">
        <v>47</v>
      </c>
      <c r="E85" s="3">
        <v>1230.4999999999998</v>
      </c>
      <c r="F85" s="3">
        <v>1202.4999999999998</v>
      </c>
      <c r="G85" s="4">
        <f t="shared" si="2"/>
        <v>-28</v>
      </c>
      <c r="H85" s="5">
        <f t="shared" si="3"/>
        <v>-2.2754977651361238E-2</v>
      </c>
    </row>
    <row r="86" spans="4:8" ht="12.95">
      <c r="D86" s="6" t="s">
        <v>12</v>
      </c>
      <c r="E86" s="7">
        <v>969733.78000000014</v>
      </c>
      <c r="F86" s="7">
        <v>967113.01499999978</v>
      </c>
      <c r="G86" s="8">
        <f t="shared" ref="G86:G112" si="4">F86-E86</f>
        <v>-2620.7650000003632</v>
      </c>
      <c r="H86" s="9">
        <f t="shared" ref="H86:H112" si="5">G86/E86</f>
        <v>-2.7025613153337431E-3</v>
      </c>
    </row>
    <row r="87" spans="4:8">
      <c r="G87" s="12"/>
      <c r="H87" s="13"/>
    </row>
    <row r="88" spans="4:8">
      <c r="G88" s="12"/>
      <c r="H88" s="13"/>
    </row>
    <row r="89" spans="4:8">
      <c r="G89" s="12"/>
      <c r="H89" s="13"/>
    </row>
    <row r="90" spans="4:8">
      <c r="G90" s="12"/>
      <c r="H90" s="13"/>
    </row>
    <row r="91" spans="4:8" ht="12.95">
      <c r="D91" s="20" t="s">
        <v>48</v>
      </c>
      <c r="E91" s="20"/>
      <c r="F91" s="20"/>
      <c r="G91" s="20"/>
      <c r="H91" s="20"/>
    </row>
    <row r="92" spans="4:8" ht="12.95">
      <c r="D92" s="21" t="s">
        <v>1</v>
      </c>
      <c r="E92" s="20" t="s">
        <v>2</v>
      </c>
      <c r="F92" s="20"/>
      <c r="G92" s="20" t="s">
        <v>3</v>
      </c>
      <c r="H92" s="20"/>
    </row>
    <row r="93" spans="4:8" ht="12.95">
      <c r="D93" s="21"/>
      <c r="E93" s="1" t="s">
        <v>4</v>
      </c>
      <c r="F93" s="1" t="s">
        <v>5</v>
      </c>
      <c r="G93" s="1" t="s">
        <v>1</v>
      </c>
      <c r="H93" s="1" t="s">
        <v>6</v>
      </c>
    </row>
    <row r="94" spans="4:8">
      <c r="D94" s="2" t="s">
        <v>49</v>
      </c>
      <c r="E94" s="3">
        <v>892714.42099999951</v>
      </c>
      <c r="F94" s="3">
        <v>941779.95600000012</v>
      </c>
      <c r="G94" s="4">
        <f t="shared" si="4"/>
        <v>49065.535000000615</v>
      </c>
      <c r="H94" s="5">
        <f t="shared" si="5"/>
        <v>5.4962184821701947E-2</v>
      </c>
    </row>
    <row r="95" spans="4:8">
      <c r="D95" s="2" t="s">
        <v>50</v>
      </c>
      <c r="E95" s="3">
        <v>177838.86899999998</v>
      </c>
      <c r="F95" s="3">
        <v>184782.9430000002</v>
      </c>
      <c r="G95" s="4">
        <f t="shared" si="4"/>
        <v>6944.0740000002261</v>
      </c>
      <c r="H95" s="5">
        <f t="shared" si="5"/>
        <v>3.9046998212748568E-2</v>
      </c>
    </row>
    <row r="96" spans="4:8">
      <c r="D96" s="2" t="s">
        <v>51</v>
      </c>
      <c r="E96" s="3">
        <v>380396.68300000008</v>
      </c>
      <c r="F96" s="3">
        <v>396514.02399999974</v>
      </c>
      <c r="G96" s="4">
        <f t="shared" si="4"/>
        <v>16117.340999999666</v>
      </c>
      <c r="H96" s="5">
        <f t="shared" si="5"/>
        <v>4.2369825291036153E-2</v>
      </c>
    </row>
    <row r="97" spans="4:8">
      <c r="D97" s="2" t="s">
        <v>52</v>
      </c>
      <c r="E97" s="3">
        <v>99803.757000000012</v>
      </c>
      <c r="F97" s="3">
        <v>97285.568999999945</v>
      </c>
      <c r="G97" s="4">
        <f t="shared" si="4"/>
        <v>-2518.1880000000674</v>
      </c>
      <c r="H97" s="5">
        <f t="shared" si="5"/>
        <v>-2.5231394846188675E-2</v>
      </c>
    </row>
    <row r="98" spans="4:8">
      <c r="D98" s="2" t="s">
        <v>53</v>
      </c>
      <c r="E98" s="3">
        <v>233956.65100000001</v>
      </c>
      <c r="F98" s="3">
        <v>238599.2540000001</v>
      </c>
      <c r="G98" s="4">
        <f t="shared" si="4"/>
        <v>4642.6030000000901</v>
      </c>
      <c r="H98" s="5">
        <f t="shared" si="5"/>
        <v>1.9843859878127978E-2</v>
      </c>
    </row>
    <row r="99" spans="4:8">
      <c r="D99" s="2" t="s">
        <v>54</v>
      </c>
      <c r="E99" s="3">
        <v>730448.1339999995</v>
      </c>
      <c r="F99" s="3">
        <v>742477.45899999945</v>
      </c>
      <c r="G99" s="4">
        <f t="shared" si="4"/>
        <v>12029.324999999953</v>
      </c>
      <c r="H99" s="5">
        <f t="shared" si="5"/>
        <v>1.6468417728889649E-2</v>
      </c>
    </row>
    <row r="100" spans="4:8">
      <c r="D100" s="2" t="s">
        <v>55</v>
      </c>
      <c r="E100" s="3">
        <v>355623.73100000026</v>
      </c>
      <c r="F100" s="3">
        <v>349992.58399999986</v>
      </c>
      <c r="G100" s="4">
        <f t="shared" si="4"/>
        <v>-5631.1470000004047</v>
      </c>
      <c r="H100" s="5">
        <f t="shared" si="5"/>
        <v>-1.5834564763622033E-2</v>
      </c>
    </row>
    <row r="101" spans="4:8">
      <c r="D101" s="2" t="s">
        <v>56</v>
      </c>
      <c r="E101" s="3">
        <v>422434.06199999986</v>
      </c>
      <c r="F101" s="3">
        <v>381624.73399999988</v>
      </c>
      <c r="G101" s="4">
        <f t="shared" si="4"/>
        <v>-40809.32799999998</v>
      </c>
      <c r="H101" s="5">
        <f t="shared" si="5"/>
        <v>-9.6605202257577405E-2</v>
      </c>
    </row>
    <row r="102" spans="4:8">
      <c r="D102" s="2" t="s">
        <v>57</v>
      </c>
      <c r="E102" s="3">
        <v>277702.18300000014</v>
      </c>
      <c r="F102" s="3">
        <v>285153.90499999997</v>
      </c>
      <c r="G102" s="4">
        <f t="shared" si="4"/>
        <v>7451.7219999998342</v>
      </c>
      <c r="H102" s="5">
        <f t="shared" si="5"/>
        <v>2.6833501701352597E-2</v>
      </c>
    </row>
    <row r="103" spans="4:8">
      <c r="D103" s="2" t="s">
        <v>58</v>
      </c>
      <c r="E103" s="3">
        <v>1114311.7589999998</v>
      </c>
      <c r="F103" s="3">
        <v>1120999.1250000012</v>
      </c>
      <c r="G103" s="4">
        <f t="shared" si="4"/>
        <v>6687.3660000013188</v>
      </c>
      <c r="H103" s="5">
        <f t="shared" si="5"/>
        <v>6.0013420355562444E-3</v>
      </c>
    </row>
    <row r="104" spans="4:8">
      <c r="D104" s="2" t="s">
        <v>59</v>
      </c>
      <c r="E104" s="3">
        <v>612000.8409999992</v>
      </c>
      <c r="F104" s="3">
        <v>618464.67099999974</v>
      </c>
      <c r="G104" s="4">
        <f t="shared" si="4"/>
        <v>6463.8300000005402</v>
      </c>
      <c r="H104" s="5">
        <f t="shared" si="5"/>
        <v>1.0561799211646097E-2</v>
      </c>
    </row>
    <row r="105" spans="4:8">
      <c r="D105" s="2" t="s">
        <v>60</v>
      </c>
      <c r="E105" s="3">
        <v>134482.33299999998</v>
      </c>
      <c r="F105" s="3">
        <v>135624.82800000013</v>
      </c>
      <c r="G105" s="4">
        <f t="shared" si="4"/>
        <v>1142.4950000001409</v>
      </c>
      <c r="H105" s="5">
        <f t="shared" si="5"/>
        <v>8.495502528203025E-3</v>
      </c>
    </row>
    <row r="106" spans="4:8">
      <c r="D106" s="2" t="s">
        <v>61</v>
      </c>
      <c r="E106" s="3">
        <v>236587.448</v>
      </c>
      <c r="F106" s="3">
        <v>243602.26699999996</v>
      </c>
      <c r="G106" s="4">
        <f t="shared" si="4"/>
        <v>7014.8189999999595</v>
      </c>
      <c r="H106" s="5">
        <f t="shared" si="5"/>
        <v>2.9650004931791474E-2</v>
      </c>
    </row>
    <row r="107" spans="4:8">
      <c r="D107" s="2" t="s">
        <v>62</v>
      </c>
      <c r="E107" s="3">
        <v>281566.46600000019</v>
      </c>
      <c r="F107" s="3">
        <v>260025.42500000005</v>
      </c>
      <c r="G107" s="4">
        <f t="shared" si="4"/>
        <v>-21541.041000000143</v>
      </c>
      <c r="H107" s="5">
        <f t="shared" si="5"/>
        <v>-7.6504284427109756E-2</v>
      </c>
    </row>
    <row r="108" spans="4:8">
      <c r="D108" s="2" t="s">
        <v>63</v>
      </c>
      <c r="E108" s="3">
        <v>628819.03399999975</v>
      </c>
      <c r="F108" s="3">
        <v>612333.62300000002</v>
      </c>
      <c r="G108" s="4">
        <f t="shared" si="4"/>
        <v>-16485.410999999731</v>
      </c>
      <c r="H108" s="5">
        <f t="shared" si="5"/>
        <v>-2.621646309771173E-2</v>
      </c>
    </row>
    <row r="109" spans="4:8">
      <c r="D109" s="2" t="s">
        <v>64</v>
      </c>
      <c r="E109" s="3">
        <v>237207.62500000015</v>
      </c>
      <c r="F109" s="3">
        <v>240778.85899999994</v>
      </c>
      <c r="G109" s="4">
        <f t="shared" si="4"/>
        <v>3571.233999999793</v>
      </c>
      <c r="H109" s="5">
        <f t="shared" si="5"/>
        <v>1.5055308614129882E-2</v>
      </c>
    </row>
    <row r="110" spans="4:8">
      <c r="D110" s="2" t="s">
        <v>65</v>
      </c>
      <c r="E110" s="3">
        <v>419980.07400000031</v>
      </c>
      <c r="F110" s="3">
        <v>438433.86300000013</v>
      </c>
      <c r="G110" s="4">
        <f t="shared" si="4"/>
        <v>18453.788999999815</v>
      </c>
      <c r="H110" s="5">
        <f t="shared" si="5"/>
        <v>4.393967748098402E-2</v>
      </c>
    </row>
    <row r="111" spans="4:8">
      <c r="D111" s="2" t="s">
        <v>66</v>
      </c>
      <c r="E111" s="3">
        <v>268683.06500000012</v>
      </c>
      <c r="F111" s="3">
        <v>276287.71100000007</v>
      </c>
      <c r="G111" s="4">
        <f t="shared" si="4"/>
        <v>7604.6459999999497</v>
      </c>
      <c r="H111" s="5">
        <f t="shared" si="5"/>
        <v>2.8303406468881642E-2</v>
      </c>
    </row>
    <row r="112" spans="4:8" ht="12.95">
      <c r="D112" s="6" t="s">
        <v>12</v>
      </c>
      <c r="E112" s="7">
        <v>7504557.1359999981</v>
      </c>
      <c r="F112" s="7">
        <v>7564760.7999999998</v>
      </c>
      <c r="G112" s="8">
        <f t="shared" si="4"/>
        <v>60203.664000001736</v>
      </c>
      <c r="H112" s="9">
        <f t="shared" si="5"/>
        <v>8.0222807167660368E-3</v>
      </c>
    </row>
  </sheetData>
  <mergeCells count="16">
    <mergeCell ref="D92:D93"/>
    <mergeCell ref="E92:F92"/>
    <mergeCell ref="G92:H92"/>
    <mergeCell ref="D5:H5"/>
    <mergeCell ref="D6:D7"/>
    <mergeCell ref="E6:F6"/>
    <mergeCell ref="G6:H6"/>
    <mergeCell ref="D19:H19"/>
    <mergeCell ref="D20:D21"/>
    <mergeCell ref="E20:F20"/>
    <mergeCell ref="G20:H20"/>
    <mergeCell ref="D71:H71"/>
    <mergeCell ref="D72:D73"/>
    <mergeCell ref="E72:F72"/>
    <mergeCell ref="G72:H72"/>
    <mergeCell ref="D91:H9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a1eca6f9b352c17f72cdb55be20bd6b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0fda6fa9531ed6536c8173d3f51091a1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D259F4-B7AD-4367-BC18-F699BA325323}"/>
</file>

<file path=customXml/itemProps2.xml><?xml version="1.0" encoding="utf-8"?>
<ds:datastoreItem xmlns:ds="http://schemas.openxmlformats.org/officeDocument/2006/customXml" ds:itemID="{D986ED7A-4477-4785-B48C-1DEE2BD096EA}"/>
</file>

<file path=customXml/itemProps3.xml><?xml version="1.0" encoding="utf-8"?>
<ds:datastoreItem xmlns:ds="http://schemas.openxmlformats.org/officeDocument/2006/customXml" ds:itemID="{EA64BA6C-6858-4D2E-9127-EE53D04E81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2018-07-02T08:41:12Z</dcterms:created>
  <dcterms:modified xsi:type="dcterms:W3CDTF">2025-02-03T10:38:52Z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</Properties>
</file>