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8F14C9D3-CDDE-48B0-B832-DB20B178FFA6}" xr6:coauthVersionLast="47" xr6:coauthVersionMax="47" xr10:uidLastSave="{00000000-0000-0000-0000-000000000000}"/>
  <bookViews>
    <workbookView xWindow="-110" yWindow="-110" windowWidth="19420" windowHeight="10420" xr2:uid="{620DAAC5-FB57-4B8E-9D2A-94450A037C2C}"/>
  </bookViews>
  <sheets>
    <sheet name="Desember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<sst xmlns="http://schemas.openxmlformats.org/spreadsheetml/2006/main" count="115" uniqueCount="66">
  <si>
    <t xml:space="preserve">Salget i desember 2022 gikk ned med 12 prosent målt mot samme måned året før. Nedgangen er som forventet med tanke på gjenåpningen av samfunnet etter pandemien. Julesalget i 2022 startet tidligere enn normalt, men de mest hektiske dagene før jul var betydelig mindre enn tidligere år. Dette peker i retning av endret kundeatferd etter pandemien, at folk i større grad enn tidligere planlegger juleinnkjøpene. </t>
  </si>
  <si>
    <t>Totalt salg, liter</t>
  </si>
  <si>
    <t>Kategori</t>
  </si>
  <si>
    <t>Desember</t>
  </si>
  <si>
    <t>Endring</t>
  </si>
  <si>
    <t>2021</t>
  </si>
  <si>
    <t>2022</t>
  </si>
  <si>
    <t>Liter</t>
  </si>
  <si>
    <t>Prosent</t>
  </si>
  <si>
    <t>Svakvin</t>
  </si>
  <si>
    <t>Rødvin</t>
  </si>
  <si>
    <t>Hvitvin</t>
  </si>
  <si>
    <t>Musserende vin</t>
  </si>
  <si>
    <t>Rosévin</t>
  </si>
  <si>
    <t>Aromatisert vin</t>
  </si>
  <si>
    <t>Perlende vin</t>
  </si>
  <si>
    <t>Sider</t>
  </si>
  <si>
    <t>Fruktvin</t>
  </si>
  <si>
    <t>Brennevin</t>
  </si>
  <si>
    <t>Akevitt</t>
  </si>
  <si>
    <t>Vodka</t>
  </si>
  <si>
    <t>Likør</t>
  </si>
  <si>
    <t>Whisky</t>
  </si>
  <si>
    <t>Druebrennevin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</si>
  <si>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</si>
  <si>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</si>
  <si>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</si>
  <si>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</si>
  <si>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</si>
  <si>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</si>
  <si>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</si>
  <si>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</si>
  <si>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</si>
  <si>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</si>
  <si>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</si>
  <si>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</si>
  <si>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</si>
  <si>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</si>
  <si>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</si>
  <si>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</si>
  <si>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</si>
  <si>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</si>
  <si>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</si>
  <si>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</si>
  <si>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</si>
  <si>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</si>
  <si>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</si>
  <si>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</si>
  <si>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</si>
  <si>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</si>
  <si>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</si>
  <si>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</si>
  <si>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Australia</t>
  </si>
  <si>
    <t>Chile</t>
  </si>
  <si>
    <t>Portugal</t>
  </si>
  <si>
    <t>Argentina</t>
  </si>
  <si>
    <t>Sør-Afrika</t>
  </si>
  <si>
    <t>Libanon</t>
  </si>
  <si>
    <t>Østerrike</t>
  </si>
  <si>
    <t>Tyskland</t>
  </si>
  <si>
    <t>New Zealand</t>
  </si>
  <si>
    <t>Hellas</t>
  </si>
  <si>
    <t>Ungarn</t>
  </si>
  <si>
    <t>Romania</t>
  </si>
  <si>
    <t>England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</si>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</sst>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79C0-18DD-4BD7-B1CF-7740D2EAAB92}">
  <dimension ref="A1:E115"/>
  <sheetViews>
    <sheetView tabSelected="1" workbookViewId="0">
      <selection sqref="A1:E7"/>
    </sheetView>
  </sheetViews>
  <sheetFormatPr defaultColWidth="11.42578125" defaultRowHeight="12.6"/>
  <cols>
    <col min="1" max="1" width="29" customWidth="1"/>
    <col min="2" max="3" width="12.28515625" customWidth="1"/>
  </cols>
  <sheetData>
    <row r="1" spans="1:5">
      <c r="A1" s="16" t="s">
        <v>0</v>
      </c>
      <c r="B1" s="17"/>
      <c r="C1" s="17"/>
      <c r="D1" s="17"/>
      <c r="E1" s="18"/>
    </row>
    <row r="2" spans="1:5">
      <c r="A2" s="19"/>
      <c r="B2" s="20"/>
      <c r="C2" s="20"/>
      <c r="D2" s="20"/>
      <c r="E2" s="21"/>
    </row>
    <row r="3" spans="1:5">
      <c r="A3" s="19"/>
      <c r="B3" s="20"/>
      <c r="C3" s="20"/>
      <c r="D3" s="20"/>
      <c r="E3" s="21"/>
    </row>
    <row r="4" spans="1:5">
      <c r="A4" s="19"/>
      <c r="B4" s="20"/>
      <c r="C4" s="20"/>
      <c r="D4" s="20"/>
      <c r="E4" s="21"/>
    </row>
    <row r="5" spans="1:5">
      <c r="A5" s="19"/>
      <c r="B5" s="20"/>
      <c r="C5" s="20"/>
      <c r="D5" s="20"/>
      <c r="E5" s="21"/>
    </row>
    <row r="6" spans="1:5">
      <c r="A6" s="19"/>
      <c r="B6" s="20"/>
      <c r="C6" s="20"/>
      <c r="D6" s="20"/>
      <c r="E6" s="21"/>
    </row>
    <row r="7" spans="1:5" ht="12.95" thickBot="1">
      <c r="A7" s="22"/>
      <c r="B7" s="23"/>
      <c r="C7" s="23"/>
      <c r="D7" s="23"/>
      <c r="E7" s="24"/>
    </row>
    <row r="11" spans="1:5" ht="12.95">
      <c r="A11" s="15" t="s">
        <v>1</v>
      </c>
      <c r="B11" s="15"/>
      <c r="C11" s="15"/>
      <c r="D11" s="15"/>
      <c r="E11" s="15"/>
    </row>
    <row r="12" spans="1:5" ht="12.95">
      <c r="A12" s="25" t="s">
        <v>2</v>
      </c>
      <c r="B12" s="15" t="s">
        <v>3</v>
      </c>
      <c r="C12" s="15"/>
      <c r="D12" s="15" t="s">
        <v>4</v>
      </c>
      <c r="E12" s="15"/>
    </row>
    <row r="13" spans="1:5" ht="12.95">
      <c r="A13" s="25"/>
      <c r="B13" s="1" t="s">
        <v>5</v>
      </c>
      <c r="C13" s="1" t="s">
        <v>6</v>
      </c>
      <c r="D13" s="2" t="s">
        <v>7</v>
      </c>
      <c r="E13" s="2" t="s">
        <v>8</v>
      </c>
    </row>
    <row r="14" spans="1:5" ht="12.95">
      <c r="A14" s="3" t="s">
        <v>9</v>
      </c>
      <c r="B14" s="4">
        <v>11348650.344999999</v>
      </c>
      <c r="C14" s="4">
        <v>9897810.3430000003</v>
      </c>
      <c r="D14" s="5">
        <f>C14-B14</f>
        <v>-1450840.0019999985</v>
      </c>
      <c r="E14" s="6">
        <f>D14/B14</f>
        <v>-0.12784251500348773</v>
      </c>
    </row>
    <row r="15" spans="1:5">
      <c r="A15" s="7" t="s">
        <v>10</v>
      </c>
      <c r="B15" s="8">
        <v>7044439.7689999985</v>
      </c>
      <c r="C15" s="8">
        <v>5961472.0110000009</v>
      </c>
      <c r="D15" s="8">
        <f t="shared" ref="D15:D39" si="0">C15-B15</f>
        <v>-1082967.7579999976</v>
      </c>
      <c r="E15" s="9">
        <f t="shared" ref="E15:E39" si="1">D15/B15</f>
        <v>-0.15373369544101184</v>
      </c>
    </row>
    <row r="16" spans="1:5">
      <c r="A16" s="7" t="s">
        <v>11</v>
      </c>
      <c r="B16" s="8">
        <v>2546047.0310000009</v>
      </c>
      <c r="C16" s="8">
        <v>2303018.8210000005</v>
      </c>
      <c r="D16" s="8">
        <f t="shared" si="0"/>
        <v>-243028.21000000043</v>
      </c>
      <c r="E16" s="9">
        <f t="shared" si="1"/>
        <v>-9.5453150331063288E-2</v>
      </c>
    </row>
    <row r="17" spans="1:5">
      <c r="A17" s="7" t="s">
        <v>12</v>
      </c>
      <c r="B17" s="8">
        <v>1248616.3249999995</v>
      </c>
      <c r="C17" s="8">
        <v>1152473.1249999995</v>
      </c>
      <c r="D17" s="8">
        <f t="shared" si="0"/>
        <v>-96143.199999999953</v>
      </c>
      <c r="E17" s="9">
        <f t="shared" si="1"/>
        <v>-7.6999794152138756E-2</v>
      </c>
    </row>
    <row r="18" spans="1:5">
      <c r="A18" s="7" t="s">
        <v>13</v>
      </c>
      <c r="B18" s="8">
        <v>229421.97</v>
      </c>
      <c r="C18" s="8">
        <v>210769.91700000004</v>
      </c>
      <c r="D18" s="8">
        <f t="shared" si="0"/>
        <v>-18652.052999999956</v>
      </c>
      <c r="E18" s="9">
        <f t="shared" si="1"/>
        <v>-8.1300204160917794E-2</v>
      </c>
    </row>
    <row r="19" spans="1:5">
      <c r="A19" s="7" t="s">
        <v>14</v>
      </c>
      <c r="B19" s="8">
        <v>127665.82199999999</v>
      </c>
      <c r="C19" s="8">
        <v>118672.07399999999</v>
      </c>
      <c r="D19" s="8">
        <f t="shared" si="0"/>
        <v>-8993.7479999999923</v>
      </c>
      <c r="E19" s="9">
        <f t="shared" si="1"/>
        <v>-7.0447578365962299E-2</v>
      </c>
    </row>
    <row r="20" spans="1:5">
      <c r="A20" s="7" t="s">
        <v>15</v>
      </c>
      <c r="B20" s="8">
        <v>95957.3</v>
      </c>
      <c r="C20" s="8">
        <v>92802.300000000017</v>
      </c>
      <c r="D20" s="8">
        <f t="shared" si="0"/>
        <v>-3154.9999999999854</v>
      </c>
      <c r="E20" s="9">
        <f t="shared" si="1"/>
        <v>-3.2879207730938505E-2</v>
      </c>
    </row>
    <row r="21" spans="1:5">
      <c r="A21" s="7" t="s">
        <v>16</v>
      </c>
      <c r="B21" s="8">
        <v>53369.130000000048</v>
      </c>
      <c r="C21" s="8">
        <v>55574.320000000022</v>
      </c>
      <c r="D21" s="8">
        <f t="shared" si="0"/>
        <v>2205.1899999999732</v>
      </c>
      <c r="E21" s="9">
        <f t="shared" si="1"/>
        <v>4.1319579314858072E-2</v>
      </c>
    </row>
    <row r="22" spans="1:5">
      <c r="A22" s="7" t="s">
        <v>17</v>
      </c>
      <c r="B22" s="8">
        <v>3132.9979999999996</v>
      </c>
      <c r="C22" s="8">
        <v>3027.7749999999996</v>
      </c>
      <c r="D22" s="8">
        <f t="shared" si="0"/>
        <v>-105.22299999999996</v>
      </c>
      <c r="E22" s="9">
        <f t="shared" si="1"/>
        <v>-3.3585402863327701E-2</v>
      </c>
    </row>
    <row r="23" spans="1:5" ht="12.95">
      <c r="A23" s="3" t="s">
        <v>18</v>
      </c>
      <c r="B23" s="4">
        <v>2209054.9500000002</v>
      </c>
      <c r="C23" s="4">
        <v>1906715.6859999998</v>
      </c>
      <c r="D23" s="5">
        <f t="shared" si="0"/>
        <v>-302339.26400000043</v>
      </c>
      <c r="E23" s="6">
        <f t="shared" si="1"/>
        <v>-0.13686362306197969</v>
      </c>
    </row>
    <row r="24" spans="1:5">
      <c r="A24" s="7" t="s">
        <v>19</v>
      </c>
      <c r="B24" s="8">
        <v>507432.70000000013</v>
      </c>
      <c r="C24" s="8">
        <v>430039.62999999995</v>
      </c>
      <c r="D24" s="8">
        <f t="shared" si="0"/>
        <v>-77393.070000000182</v>
      </c>
      <c r="E24" s="9">
        <f t="shared" si="1"/>
        <v>-0.15251888575568773</v>
      </c>
    </row>
    <row r="25" spans="1:5">
      <c r="A25" s="7" t="s">
        <v>20</v>
      </c>
      <c r="B25" s="8">
        <v>419880.86000000028</v>
      </c>
      <c r="C25" s="8">
        <v>373850.41000000021</v>
      </c>
      <c r="D25" s="8">
        <f t="shared" si="0"/>
        <v>-46030.45000000007</v>
      </c>
      <c r="E25" s="9">
        <f t="shared" si="1"/>
        <v>-0.10962740716497542</v>
      </c>
    </row>
    <row r="26" spans="1:5">
      <c r="A26" s="7" t="s">
        <v>21</v>
      </c>
      <c r="B26" s="8">
        <v>350908.82000000007</v>
      </c>
      <c r="C26" s="8">
        <v>311973.48999999993</v>
      </c>
      <c r="D26" s="8">
        <f t="shared" si="0"/>
        <v>-38935.330000000133</v>
      </c>
      <c r="E26" s="9">
        <f t="shared" si="1"/>
        <v>-0.11095568928703509</v>
      </c>
    </row>
    <row r="27" spans="1:5">
      <c r="A27" s="7" t="s">
        <v>22</v>
      </c>
      <c r="B27" s="8">
        <v>243557.60000000009</v>
      </c>
      <c r="C27" s="8">
        <v>206197.25000000009</v>
      </c>
      <c r="D27" s="8">
        <f t="shared" si="0"/>
        <v>-37360.350000000006</v>
      </c>
      <c r="E27" s="9">
        <f t="shared" si="1"/>
        <v>-0.1533943100112663</v>
      </c>
    </row>
    <row r="28" spans="1:5">
      <c r="A28" s="7" t="s">
        <v>23</v>
      </c>
      <c r="B28" s="8">
        <v>255376.90000000002</v>
      </c>
      <c r="C28" s="8">
        <v>205804.55</v>
      </c>
      <c r="D28" s="8">
        <f t="shared" si="0"/>
        <v>-49572.350000000035</v>
      </c>
      <c r="E28" s="9">
        <f t="shared" si="1"/>
        <v>-0.19411446375925165</v>
      </c>
    </row>
    <row r="29" spans="1:5">
      <c r="A29" s="7" t="s">
        <v>24</v>
      </c>
      <c r="B29" s="8">
        <v>119246.58999999994</v>
      </c>
      <c r="C29" s="8">
        <v>112240.61599999991</v>
      </c>
      <c r="D29" s="8">
        <f t="shared" si="0"/>
        <v>-7005.9740000000311</v>
      </c>
      <c r="E29" s="9">
        <f t="shared" si="1"/>
        <v>-5.8751986115494245E-2</v>
      </c>
    </row>
    <row r="30" spans="1:5">
      <c r="A30" s="7" t="s">
        <v>25</v>
      </c>
      <c r="B30" s="8">
        <v>131237.8299999999</v>
      </c>
      <c r="C30" s="8">
        <v>110347.17999999993</v>
      </c>
      <c r="D30" s="8">
        <f t="shared" si="0"/>
        <v>-20890.649999999965</v>
      </c>
      <c r="E30" s="9">
        <f t="shared" si="1"/>
        <v>-0.15918161706879777</v>
      </c>
    </row>
    <row r="31" spans="1:5">
      <c r="A31" s="7" t="s">
        <v>26</v>
      </c>
      <c r="B31" s="8">
        <v>105454.85999999996</v>
      </c>
      <c r="C31" s="8">
        <v>88481.359999999957</v>
      </c>
      <c r="D31" s="8">
        <f t="shared" si="0"/>
        <v>-16973.5</v>
      </c>
      <c r="E31" s="9">
        <f t="shared" si="1"/>
        <v>-0.1609551233579942</v>
      </c>
    </row>
    <row r="32" spans="1:5">
      <c r="A32" s="7" t="s">
        <v>27</v>
      </c>
      <c r="B32" s="8">
        <v>35996.750000000051</v>
      </c>
      <c r="C32" s="8">
        <v>29607.000000000055</v>
      </c>
      <c r="D32" s="8">
        <f t="shared" si="0"/>
        <v>-6389.7499999999964</v>
      </c>
      <c r="E32" s="9">
        <f t="shared" si="1"/>
        <v>-0.17750908068089444</v>
      </c>
    </row>
    <row r="33" spans="1:5">
      <c r="A33" s="7" t="s">
        <v>28</v>
      </c>
      <c r="B33" s="8">
        <v>24203.000000000007</v>
      </c>
      <c r="C33" s="8">
        <v>24772.800000000003</v>
      </c>
      <c r="D33" s="8">
        <f t="shared" si="0"/>
        <v>569.79999999999563</v>
      </c>
      <c r="E33" s="9">
        <f t="shared" si="1"/>
        <v>2.3542536049249906E-2</v>
      </c>
    </row>
    <row r="34" spans="1:5">
      <c r="A34" s="7" t="s">
        <v>29</v>
      </c>
      <c r="B34" s="8">
        <v>13937.840000000002</v>
      </c>
      <c r="C34" s="8">
        <v>11851.700000000003</v>
      </c>
      <c r="D34" s="8">
        <f t="shared" si="0"/>
        <v>-2086.1399999999994</v>
      </c>
      <c r="E34" s="9">
        <f t="shared" si="1"/>
        <v>-0.14967455502430788</v>
      </c>
    </row>
    <row r="35" spans="1:5">
      <c r="A35" s="7" t="s">
        <v>30</v>
      </c>
      <c r="B35" s="8">
        <v>1821.1999999999998</v>
      </c>
      <c r="C35" s="8">
        <v>1549.6999999999998</v>
      </c>
      <c r="D35" s="8">
        <f t="shared" si="0"/>
        <v>-271.5</v>
      </c>
      <c r="E35" s="9">
        <f t="shared" si="1"/>
        <v>-0.14907753129804527</v>
      </c>
    </row>
    <row r="36" spans="1:5" ht="12.95">
      <c r="A36" s="3" t="s">
        <v>31</v>
      </c>
      <c r="B36" s="4">
        <v>739457.94299999985</v>
      </c>
      <c r="C36" s="4">
        <v>688415.95599999942</v>
      </c>
      <c r="D36" s="5">
        <f t="shared" si="0"/>
        <v>-51041.98700000043</v>
      </c>
      <c r="E36" s="6">
        <f t="shared" si="1"/>
        <v>-6.9026220467551913E-2</v>
      </c>
    </row>
    <row r="37" spans="1:5" ht="12.95">
      <c r="A37" s="3" t="s">
        <v>32</v>
      </c>
      <c r="B37" s="4">
        <v>154564.28</v>
      </c>
      <c r="C37" s="4">
        <v>185440.56000000003</v>
      </c>
      <c r="D37" s="5">
        <f t="shared" si="0"/>
        <v>30876.280000000028</v>
      </c>
      <c r="E37" s="6">
        <f t="shared" si="1"/>
        <v>0.19976336059017016</v>
      </c>
    </row>
    <row r="38" spans="1:5" ht="12.95">
      <c r="A38" s="3" t="s">
        <v>33</v>
      </c>
      <c r="B38" s="4">
        <v>124815.02500000001</v>
      </c>
      <c r="C38" s="4">
        <v>108866.925</v>
      </c>
      <c r="D38" s="5">
        <f t="shared" si="0"/>
        <v>-15948.100000000006</v>
      </c>
      <c r="E38" s="6">
        <f t="shared" si="1"/>
        <v>-0.12777387978730931</v>
      </c>
    </row>
    <row r="39" spans="1:5" ht="12.95">
      <c r="A39" s="10" t="s">
        <v>34</v>
      </c>
      <c r="B39" s="11">
        <v>14576542.543</v>
      </c>
      <c r="C39" s="11">
        <v>12787249.470000003</v>
      </c>
      <c r="D39" s="12">
        <f t="shared" si="0"/>
        <v>-1789293.0729999971</v>
      </c>
      <c r="E39" s="13">
        <f t="shared" si="1"/>
        <v>-0.12275154191892082</v>
      </c>
    </row>
    <row r="43" spans="1:5" ht="12.95">
      <c r="A43" s="15" t="s">
        <v>1</v>
      </c>
      <c r="B43" s="15"/>
      <c r="C43" s="15"/>
      <c r="D43" s="15"/>
      <c r="E43" s="15"/>
    </row>
    <row r="44" spans="1:5" ht="12.95">
      <c r="A44" s="25" t="s">
        <v>2</v>
      </c>
      <c r="B44" s="15" t="s">
        <v>3</v>
      </c>
      <c r="C44" s="15"/>
      <c r="D44" s="15" t="s">
        <v>4</v>
      </c>
      <c r="E44" s="15"/>
    </row>
    <row r="45" spans="1:5" ht="12.95">
      <c r="A45" s="25"/>
      <c r="B45" s="1" t="s">
        <v>5</v>
      </c>
      <c r="C45" s="1" t="s">
        <v>6</v>
      </c>
      <c r="D45" s="2" t="s">
        <v>7</v>
      </c>
      <c r="E45" s="2" t="s">
        <v>8</v>
      </c>
    </row>
    <row r="46" spans="1:5">
      <c r="A46" s="14" t="s">
        <v>35</v>
      </c>
      <c r="B46" s="8">
        <v>671786.32800000056</v>
      </c>
      <c r="C46" s="8">
        <v>599100.09999999963</v>
      </c>
      <c r="D46" s="8">
        <f>C46-B46</f>
        <v>-72686.228000000934</v>
      </c>
      <c r="E46" s="9">
        <f>D46/B46</f>
        <v>-0.10819843299937011</v>
      </c>
    </row>
    <row r="47" spans="1:5">
      <c r="A47" s="14" t="s">
        <v>36</v>
      </c>
      <c r="B47" s="8">
        <v>1040864.8549999993</v>
      </c>
      <c r="C47" s="8">
        <v>877975.49199999927</v>
      </c>
      <c r="D47" s="8">
        <f t="shared" ref="D47:D57" si="2">C47-B47</f>
        <v>-162889.36300000001</v>
      </c>
      <c r="E47" s="9">
        <f t="shared" ref="E47:E57" si="3">D47/B47</f>
        <v>-0.15649424823744301</v>
      </c>
    </row>
    <row r="48" spans="1:5">
      <c r="A48" s="14" t="s">
        <v>37</v>
      </c>
      <c r="B48" s="8">
        <v>661110.5519999984</v>
      </c>
      <c r="C48" s="8">
        <v>611945.37099999969</v>
      </c>
      <c r="D48" s="8">
        <f t="shared" si="2"/>
        <v>-49165.180999998702</v>
      </c>
      <c r="E48" s="9">
        <f t="shared" si="3"/>
        <v>-7.4367563565978026E-2</v>
      </c>
    </row>
    <row r="49" spans="1:5">
      <c r="A49" s="14" t="s">
        <v>38</v>
      </c>
      <c r="B49" s="8">
        <v>729617.22600000014</v>
      </c>
      <c r="C49" s="8">
        <v>662114.65099999914</v>
      </c>
      <c r="D49" s="8">
        <f t="shared" si="2"/>
        <v>-67502.575000001001</v>
      </c>
      <c r="E49" s="9">
        <f t="shared" si="3"/>
        <v>-9.2517792336225604E-2</v>
      </c>
    </row>
    <row r="50" spans="1:5">
      <c r="A50" s="14" t="s">
        <v>39</v>
      </c>
      <c r="B50" s="8">
        <v>2072025.0159999987</v>
      </c>
      <c r="C50" s="8">
        <v>1852429.2929999982</v>
      </c>
      <c r="D50" s="8">
        <f t="shared" si="2"/>
        <v>-219595.72300000046</v>
      </c>
      <c r="E50" s="9">
        <f t="shared" si="3"/>
        <v>-0.10598121224613662</v>
      </c>
    </row>
    <row r="51" spans="1:5">
      <c r="A51" s="14" t="s">
        <v>40</v>
      </c>
      <c r="B51" s="8">
        <v>1188371.2619999987</v>
      </c>
      <c r="C51" s="8">
        <v>1084867.5539999998</v>
      </c>
      <c r="D51" s="8">
        <f t="shared" si="2"/>
        <v>-103503.70799999894</v>
      </c>
      <c r="E51" s="9">
        <f t="shared" si="3"/>
        <v>-8.7097114605249562E-2</v>
      </c>
    </row>
    <row r="52" spans="1:5">
      <c r="A52" s="14" t="s">
        <v>41</v>
      </c>
      <c r="B52" s="8">
        <v>709581.49899999809</v>
      </c>
      <c r="C52" s="8">
        <v>661517.78199999931</v>
      </c>
      <c r="D52" s="8">
        <f t="shared" si="2"/>
        <v>-48063.716999998782</v>
      </c>
      <c r="E52" s="9">
        <f t="shared" si="3"/>
        <v>-6.7735301819078164E-2</v>
      </c>
    </row>
    <row r="53" spans="1:5">
      <c r="A53" s="14" t="s">
        <v>42</v>
      </c>
      <c r="B53" s="8">
        <v>1297598.9989999994</v>
      </c>
      <c r="C53" s="8">
        <v>1151666.1429999999</v>
      </c>
      <c r="D53" s="8">
        <f t="shared" si="2"/>
        <v>-145932.85599999945</v>
      </c>
      <c r="E53" s="9">
        <f t="shared" si="3"/>
        <v>-0.11246375506798577</v>
      </c>
    </row>
    <row r="54" spans="1:5">
      <c r="A54" s="14" t="s">
        <v>43</v>
      </c>
      <c r="B54" s="8">
        <v>1149731.1199999992</v>
      </c>
      <c r="C54" s="8">
        <v>976517.7499999993</v>
      </c>
      <c r="D54" s="8">
        <f t="shared" si="2"/>
        <v>-173213.36999999988</v>
      </c>
      <c r="E54" s="9">
        <f t="shared" si="3"/>
        <v>-0.15065554631590733</v>
      </c>
    </row>
    <row r="55" spans="1:5">
      <c r="A55" s="14" t="s">
        <v>44</v>
      </c>
      <c r="B55" s="8">
        <v>1588124.2929999989</v>
      </c>
      <c r="C55" s="8">
        <v>1438291.1779999984</v>
      </c>
      <c r="D55" s="8">
        <f t="shared" si="2"/>
        <v>-149833.11500000046</v>
      </c>
      <c r="E55" s="9">
        <f t="shared" si="3"/>
        <v>-9.4345962504586253E-2</v>
      </c>
    </row>
    <row r="56" spans="1:5">
      <c r="A56" s="14" t="s">
        <v>45</v>
      </c>
      <c r="B56" s="8">
        <v>3467731.393000002</v>
      </c>
      <c r="C56" s="8">
        <v>2870824.1560000023</v>
      </c>
      <c r="D56" s="8">
        <f t="shared" si="2"/>
        <v>-596907.23699999973</v>
      </c>
      <c r="E56" s="9">
        <f t="shared" si="3"/>
        <v>-0.17213191258265353</v>
      </c>
    </row>
    <row r="57" spans="1:5" ht="12.95">
      <c r="A57" s="10" t="s">
        <v>34</v>
      </c>
      <c r="B57" s="11">
        <v>14576542.542999994</v>
      </c>
      <c r="C57" s="11">
        <v>12787249.469999995</v>
      </c>
      <c r="D57" s="12">
        <f t="shared" si="2"/>
        <v>-1789293.0729999989</v>
      </c>
      <c r="E57" s="13">
        <f t="shared" si="3"/>
        <v>-0.12275154191892099</v>
      </c>
    </row>
    <row r="61" spans="1:5" ht="12.95">
      <c r="A61" s="15" t="s">
        <v>46</v>
      </c>
      <c r="B61" s="15"/>
      <c r="C61" s="15"/>
      <c r="D61" s="15"/>
      <c r="E61" s="15"/>
    </row>
    <row r="62" spans="1:5" ht="12.95">
      <c r="A62" s="25" t="s">
        <v>47</v>
      </c>
      <c r="B62" s="15" t="s">
        <v>3</v>
      </c>
      <c r="C62" s="15"/>
      <c r="D62" s="15" t="s">
        <v>4</v>
      </c>
      <c r="E62" s="15"/>
    </row>
    <row r="63" spans="1:5" ht="12.95">
      <c r="A63" s="25"/>
      <c r="B63" s="1" t="s">
        <v>5</v>
      </c>
      <c r="C63" s="1" t="s">
        <v>6</v>
      </c>
      <c r="D63" s="2" t="s">
        <v>7</v>
      </c>
      <c r="E63" s="2" t="s">
        <v>8</v>
      </c>
    </row>
    <row r="64" spans="1:5" ht="12.95">
      <c r="A64" s="3" t="s">
        <v>10</v>
      </c>
      <c r="B64" s="4">
        <v>7044439.7689999994</v>
      </c>
      <c r="C64" s="4">
        <v>5961472.010999999</v>
      </c>
      <c r="D64" s="5">
        <f>C64-B64</f>
        <v>-1082967.7580000004</v>
      </c>
      <c r="E64" s="6">
        <f>D64/B64</f>
        <v>-0.15373369544101223</v>
      </c>
    </row>
    <row r="65" spans="1:5">
      <c r="A65" s="7" t="s">
        <v>48</v>
      </c>
      <c r="B65" s="8">
        <v>2863587.5070000002</v>
      </c>
      <c r="C65" s="8">
        <v>2362263.86</v>
      </c>
      <c r="D65" s="8">
        <f t="shared" ref="D65:D115" si="4">C65-B65</f>
        <v>-501323.64700000035</v>
      </c>
      <c r="E65" s="9">
        <f t="shared" ref="E65:E115" si="5">D65/B65</f>
        <v>-0.17506838738977648</v>
      </c>
    </row>
    <row r="66" spans="1:5">
      <c r="A66" s="7" t="s">
        <v>49</v>
      </c>
      <c r="B66" s="8">
        <v>976134.44200000004</v>
      </c>
      <c r="C66" s="8">
        <v>837528.23199999996</v>
      </c>
      <c r="D66" s="8">
        <f t="shared" si="4"/>
        <v>-138606.21000000008</v>
      </c>
      <c r="E66" s="9">
        <f t="shared" si="5"/>
        <v>-0.1419949999059659</v>
      </c>
    </row>
    <row r="67" spans="1:5">
      <c r="A67" s="7" t="s">
        <v>50</v>
      </c>
      <c r="B67" s="8">
        <v>872066.97499999998</v>
      </c>
      <c r="C67" s="8">
        <v>764538.75299999991</v>
      </c>
      <c r="D67" s="8">
        <f t="shared" si="4"/>
        <v>-107528.22200000007</v>
      </c>
      <c r="E67" s="9">
        <f t="shared" si="5"/>
        <v>-0.12330271078090083</v>
      </c>
    </row>
    <row r="68" spans="1:5">
      <c r="A68" s="7" t="s">
        <v>51</v>
      </c>
      <c r="B68" s="8">
        <v>609324.75</v>
      </c>
      <c r="C68" s="8">
        <v>523218.25</v>
      </c>
      <c r="D68" s="8">
        <f t="shared" si="4"/>
        <v>-86106.5</v>
      </c>
      <c r="E68" s="9">
        <f t="shared" si="5"/>
        <v>-0.14131462738055528</v>
      </c>
    </row>
    <row r="69" spans="1:5">
      <c r="A69" s="7" t="s">
        <v>52</v>
      </c>
      <c r="B69" s="8">
        <v>456805.5</v>
      </c>
      <c r="C69" s="8">
        <v>400163.75</v>
      </c>
      <c r="D69" s="8">
        <f t="shared" si="4"/>
        <v>-56641.75</v>
      </c>
      <c r="E69" s="9">
        <f t="shared" si="5"/>
        <v>-0.1239953328057565</v>
      </c>
    </row>
    <row r="70" spans="1:5">
      <c r="A70" s="7" t="s">
        <v>53</v>
      </c>
      <c r="B70" s="8">
        <v>473005.25</v>
      </c>
      <c r="C70" s="8">
        <v>396752.5</v>
      </c>
      <c r="D70" s="8">
        <f t="shared" si="4"/>
        <v>-76252.75</v>
      </c>
      <c r="E70" s="9">
        <f t="shared" si="5"/>
        <v>-0.16120909863051203</v>
      </c>
    </row>
    <row r="71" spans="1:5">
      <c r="A71" s="7" t="s">
        <v>54</v>
      </c>
      <c r="B71" s="8">
        <v>392550.6</v>
      </c>
      <c r="C71" s="8">
        <v>315610.05000000005</v>
      </c>
      <c r="D71" s="8">
        <f t="shared" si="4"/>
        <v>-76940.54999999993</v>
      </c>
      <c r="E71" s="9">
        <f t="shared" si="5"/>
        <v>-0.19600161100250499</v>
      </c>
    </row>
    <row r="72" spans="1:5">
      <c r="A72" s="7" t="s">
        <v>55</v>
      </c>
      <c r="B72" s="8">
        <v>125646.25</v>
      </c>
      <c r="C72" s="8">
        <v>110019.375</v>
      </c>
      <c r="D72" s="8">
        <f t="shared" si="4"/>
        <v>-15626.875</v>
      </c>
      <c r="E72" s="9">
        <f t="shared" si="5"/>
        <v>-0.12437199677666465</v>
      </c>
    </row>
    <row r="73" spans="1:5">
      <c r="A73" s="7" t="s">
        <v>56</v>
      </c>
      <c r="B73" s="8">
        <v>88819</v>
      </c>
      <c r="C73" s="8">
        <v>88829.5</v>
      </c>
      <c r="D73" s="8">
        <f t="shared" si="4"/>
        <v>10.5</v>
      </c>
      <c r="E73" s="9">
        <f t="shared" si="5"/>
        <v>1.1821794886229297E-4</v>
      </c>
    </row>
    <row r="74" spans="1:5">
      <c r="A74" s="7" t="s">
        <v>57</v>
      </c>
      <c r="B74" s="8">
        <v>52440.75</v>
      </c>
      <c r="C74" s="8">
        <v>56108.25</v>
      </c>
      <c r="D74" s="8">
        <f t="shared" si="4"/>
        <v>3667.5</v>
      </c>
      <c r="E74" s="9">
        <f t="shared" si="5"/>
        <v>6.9936070708370879E-2</v>
      </c>
    </row>
    <row r="75" spans="1:5">
      <c r="A75" s="7" t="s">
        <v>58</v>
      </c>
      <c r="B75" s="8">
        <v>44277.375</v>
      </c>
      <c r="C75" s="8">
        <v>31529.625</v>
      </c>
      <c r="D75" s="8">
        <f t="shared" si="4"/>
        <v>-12747.75</v>
      </c>
      <c r="E75" s="9">
        <f t="shared" si="5"/>
        <v>-0.28790663403148897</v>
      </c>
    </row>
    <row r="76" spans="1:5">
      <c r="A76" s="7" t="s">
        <v>59</v>
      </c>
      <c r="B76" s="8">
        <v>35899.25</v>
      </c>
      <c r="C76" s="8">
        <v>28780</v>
      </c>
      <c r="D76" s="8">
        <f t="shared" si="4"/>
        <v>-7119.25</v>
      </c>
      <c r="E76" s="9">
        <f t="shared" si="5"/>
        <v>-0.19831194245005118</v>
      </c>
    </row>
    <row r="77" spans="1:5">
      <c r="A77" s="7" t="s">
        <v>60</v>
      </c>
      <c r="B77" s="8">
        <v>19045</v>
      </c>
      <c r="C77" s="8">
        <v>19794</v>
      </c>
      <c r="D77" s="8">
        <f t="shared" si="4"/>
        <v>749</v>
      </c>
      <c r="E77" s="9">
        <f t="shared" si="5"/>
        <v>3.9327907587293251E-2</v>
      </c>
    </row>
    <row r="78" spans="1:5">
      <c r="A78" s="7" t="s">
        <v>61</v>
      </c>
      <c r="B78" s="8">
        <v>22691.25</v>
      </c>
      <c r="C78" s="8">
        <v>13506</v>
      </c>
      <c r="D78" s="8">
        <f t="shared" si="4"/>
        <v>-9185.25</v>
      </c>
      <c r="E78" s="9">
        <f t="shared" si="5"/>
        <v>-0.40479259626508013</v>
      </c>
    </row>
    <row r="79" spans="1:5" ht="12.95">
      <c r="A79" s="3" t="s">
        <v>11</v>
      </c>
      <c r="B79" s="4">
        <v>2546047.0310000004</v>
      </c>
      <c r="C79" s="4">
        <v>2303018.821</v>
      </c>
      <c r="D79" s="5">
        <f t="shared" si="4"/>
        <v>-243028.21000000043</v>
      </c>
      <c r="E79" s="6">
        <f t="shared" si="5"/>
        <v>-9.5453150331063302E-2</v>
      </c>
    </row>
    <row r="80" spans="1:5">
      <c r="A80" s="7" t="s">
        <v>59</v>
      </c>
      <c r="B80" s="8">
        <v>783236.78600000008</v>
      </c>
      <c r="C80" s="8">
        <v>700713.93</v>
      </c>
      <c r="D80" s="8">
        <f t="shared" si="4"/>
        <v>-82522.856000000029</v>
      </c>
      <c r="E80" s="9">
        <f t="shared" si="5"/>
        <v>-0.10536131279206799</v>
      </c>
    </row>
    <row r="81" spans="1:5">
      <c r="A81" s="7" t="s">
        <v>49</v>
      </c>
      <c r="B81" s="8">
        <v>674688.21200000006</v>
      </c>
      <c r="C81" s="8">
        <v>582888.98999999987</v>
      </c>
      <c r="D81" s="8">
        <f t="shared" si="4"/>
        <v>-91799.222000000183</v>
      </c>
      <c r="E81" s="9">
        <f t="shared" si="5"/>
        <v>-0.13606169541316987</v>
      </c>
    </row>
    <row r="82" spans="1:5">
      <c r="A82" s="7" t="s">
        <v>48</v>
      </c>
      <c r="B82" s="8">
        <v>215568.10800000001</v>
      </c>
      <c r="C82" s="8">
        <v>200465.06499999997</v>
      </c>
      <c r="D82" s="8">
        <f t="shared" si="4"/>
        <v>-15103.043000000034</v>
      </c>
      <c r="E82" s="9">
        <f t="shared" si="5"/>
        <v>-7.006158350659196E-2</v>
      </c>
    </row>
    <row r="83" spans="1:5">
      <c r="A83" s="7" t="s">
        <v>53</v>
      </c>
      <c r="B83" s="8">
        <v>195218.5</v>
      </c>
      <c r="C83" s="8">
        <v>178871.75</v>
      </c>
      <c r="D83" s="8">
        <f t="shared" si="4"/>
        <v>-16346.75</v>
      </c>
      <c r="E83" s="9">
        <f t="shared" si="5"/>
        <v>-8.3735660298588505E-2</v>
      </c>
    </row>
    <row r="84" spans="1:5">
      <c r="A84" s="7" t="s">
        <v>52</v>
      </c>
      <c r="B84" s="8">
        <v>124549.375</v>
      </c>
      <c r="C84" s="8">
        <v>116872.875</v>
      </c>
      <c r="D84" s="8">
        <f t="shared" si="4"/>
        <v>-7676.5</v>
      </c>
      <c r="E84" s="9">
        <f t="shared" si="5"/>
        <v>-6.1634191259490462E-2</v>
      </c>
    </row>
    <row r="85" spans="1:5">
      <c r="A85" s="7" t="s">
        <v>54</v>
      </c>
      <c r="B85" s="8">
        <v>98463.75</v>
      </c>
      <c r="C85" s="8">
        <v>98889.25</v>
      </c>
      <c r="D85" s="8">
        <f t="shared" si="4"/>
        <v>425.5</v>
      </c>
      <c r="E85" s="9">
        <f t="shared" si="5"/>
        <v>4.3213873125896585E-3</v>
      </c>
    </row>
    <row r="86" spans="1:5">
      <c r="A86" s="7" t="s">
        <v>60</v>
      </c>
      <c r="B86" s="8">
        <v>84761</v>
      </c>
      <c r="C86" s="8">
        <v>66206.875</v>
      </c>
      <c r="D86" s="8">
        <f t="shared" si="4"/>
        <v>-18554.125</v>
      </c>
      <c r="E86" s="9">
        <f t="shared" si="5"/>
        <v>-0.21889931690282088</v>
      </c>
    </row>
    <row r="87" spans="1:5">
      <c r="A87" s="7" t="s">
        <v>58</v>
      </c>
      <c r="B87" s="8">
        <v>73914.125</v>
      </c>
      <c r="C87" s="8">
        <v>65350</v>
      </c>
      <c r="D87" s="8">
        <f t="shared" si="4"/>
        <v>-8564.125</v>
      </c>
      <c r="E87" s="9">
        <f t="shared" si="5"/>
        <v>-0.11586587813898899</v>
      </c>
    </row>
    <row r="88" spans="1:5">
      <c r="A88" s="7" t="s">
        <v>56</v>
      </c>
      <c r="B88" s="8">
        <v>60827</v>
      </c>
      <c r="C88" s="8">
        <v>61101</v>
      </c>
      <c r="D88" s="8">
        <f t="shared" si="4"/>
        <v>274</v>
      </c>
      <c r="E88" s="9">
        <f t="shared" si="5"/>
        <v>4.5045785588636623E-3</v>
      </c>
    </row>
    <row r="89" spans="1:5">
      <c r="A89" s="7" t="s">
        <v>62</v>
      </c>
      <c r="B89" s="8">
        <v>71538.125</v>
      </c>
      <c r="C89" s="8">
        <v>60559.125</v>
      </c>
      <c r="D89" s="8">
        <f t="shared" si="4"/>
        <v>-10979</v>
      </c>
      <c r="E89" s="9">
        <f t="shared" si="5"/>
        <v>-0.15347061444509483</v>
      </c>
    </row>
    <row r="90" spans="1:5">
      <c r="A90" s="7" t="s">
        <v>50</v>
      </c>
      <c r="B90" s="8">
        <v>55559.625</v>
      </c>
      <c r="C90" s="8">
        <v>51586.685999999994</v>
      </c>
      <c r="D90" s="8">
        <f t="shared" si="4"/>
        <v>-3972.9390000000058</v>
      </c>
      <c r="E90" s="9">
        <f t="shared" si="5"/>
        <v>-7.1507664063607451E-2</v>
      </c>
    </row>
    <row r="91" spans="1:5">
      <c r="A91" s="7" t="s">
        <v>51</v>
      </c>
      <c r="B91" s="8">
        <v>52661.5</v>
      </c>
      <c r="C91" s="8">
        <v>49018.125</v>
      </c>
      <c r="D91" s="8">
        <f t="shared" si="4"/>
        <v>-3643.375</v>
      </c>
      <c r="E91" s="9">
        <f t="shared" si="5"/>
        <v>-6.9184793444926562E-2</v>
      </c>
    </row>
    <row r="92" spans="1:5">
      <c r="A92" s="7" t="s">
        <v>63</v>
      </c>
      <c r="B92" s="8">
        <v>20884.5</v>
      </c>
      <c r="C92" s="8">
        <v>39507.75</v>
      </c>
      <c r="D92" s="8">
        <f t="shared" si="4"/>
        <v>18623.25</v>
      </c>
      <c r="E92" s="9">
        <f t="shared" si="5"/>
        <v>0.8917259211376859</v>
      </c>
    </row>
    <row r="93" spans="1:5">
      <c r="A93" s="7" t="s">
        <v>55</v>
      </c>
      <c r="B93" s="8">
        <v>18362.25</v>
      </c>
      <c r="C93" s="8">
        <v>20379.75</v>
      </c>
      <c r="D93" s="8">
        <f t="shared" si="4"/>
        <v>2017.5</v>
      </c>
      <c r="E93" s="9">
        <f t="shared" si="5"/>
        <v>0.1098721561900094</v>
      </c>
    </row>
    <row r="94" spans="1:5" ht="12.95">
      <c r="A94" s="3" t="s">
        <v>12</v>
      </c>
      <c r="B94" s="4">
        <v>1248616.325</v>
      </c>
      <c r="C94" s="4">
        <v>1152473.1249999998</v>
      </c>
      <c r="D94" s="5">
        <f t="shared" si="4"/>
        <v>-96143.200000000186</v>
      </c>
      <c r="E94" s="6">
        <f t="shared" si="5"/>
        <v>-7.6999794152138923E-2</v>
      </c>
    </row>
    <row r="95" spans="1:5">
      <c r="A95" s="7" t="s">
        <v>49</v>
      </c>
      <c r="B95" s="8">
        <v>524351.5</v>
      </c>
      <c r="C95" s="8">
        <v>520126.125</v>
      </c>
      <c r="D95" s="8">
        <f t="shared" si="4"/>
        <v>-4225.375</v>
      </c>
      <c r="E95" s="9">
        <f t="shared" si="5"/>
        <v>-8.0582872367104888E-3</v>
      </c>
    </row>
    <row r="96" spans="1:5">
      <c r="A96" s="7" t="s">
        <v>48</v>
      </c>
      <c r="B96" s="8">
        <v>489734.9</v>
      </c>
      <c r="C96" s="8">
        <v>413455.47499999992</v>
      </c>
      <c r="D96" s="8">
        <f t="shared" si="4"/>
        <v>-76279.425000000105</v>
      </c>
      <c r="E96" s="9">
        <f t="shared" si="5"/>
        <v>-0.15575656339787117</v>
      </c>
    </row>
    <row r="97" spans="1:5">
      <c r="A97" s="7" t="s">
        <v>50</v>
      </c>
      <c r="B97" s="8">
        <v>164698.72499999998</v>
      </c>
      <c r="C97" s="8">
        <v>160017.42499999999</v>
      </c>
      <c r="D97" s="8">
        <f t="shared" si="4"/>
        <v>-4681.2999999999884</v>
      </c>
      <c r="E97" s="9">
        <f t="shared" si="5"/>
        <v>-2.8423413721022972E-2</v>
      </c>
    </row>
    <row r="98" spans="1:5">
      <c r="A98" s="7" t="s">
        <v>52</v>
      </c>
      <c r="B98" s="8">
        <v>25311.5</v>
      </c>
      <c r="C98" s="8">
        <v>19770.800000000003</v>
      </c>
      <c r="D98" s="8">
        <f t="shared" si="4"/>
        <v>-5540.6999999999971</v>
      </c>
      <c r="E98" s="9">
        <f t="shared" si="5"/>
        <v>-0.21890049977283041</v>
      </c>
    </row>
    <row r="99" spans="1:5">
      <c r="A99" s="7" t="s">
        <v>64</v>
      </c>
      <c r="B99" s="8">
        <v>16347.375</v>
      </c>
      <c r="C99" s="8">
        <v>15597.125</v>
      </c>
      <c r="D99" s="8">
        <f t="shared" si="4"/>
        <v>-750.25</v>
      </c>
      <c r="E99" s="9">
        <f t="shared" si="5"/>
        <v>-4.5894218490736279E-2</v>
      </c>
    </row>
    <row r="100" spans="1:5">
      <c r="A100" s="7" t="s">
        <v>59</v>
      </c>
      <c r="B100" s="8">
        <v>9640.6999999999989</v>
      </c>
      <c r="C100" s="8">
        <v>9659.8249999999989</v>
      </c>
      <c r="D100" s="8">
        <f t="shared" si="4"/>
        <v>19.125</v>
      </c>
      <c r="E100" s="9">
        <f t="shared" si="5"/>
        <v>1.9837771116205257E-3</v>
      </c>
    </row>
    <row r="101" spans="1:5">
      <c r="A101" s="7" t="s">
        <v>56</v>
      </c>
      <c r="B101" s="8">
        <v>9370.875</v>
      </c>
      <c r="C101" s="8">
        <v>7164</v>
      </c>
      <c r="D101" s="8">
        <f t="shared" si="4"/>
        <v>-2206.875</v>
      </c>
      <c r="E101" s="9">
        <f t="shared" si="5"/>
        <v>-0.23550362159350113</v>
      </c>
    </row>
    <row r="102" spans="1:5" ht="12.95">
      <c r="A102" s="3" t="s">
        <v>13</v>
      </c>
      <c r="B102" s="4">
        <v>229421.97000000003</v>
      </c>
      <c r="C102" s="4">
        <v>210769.91699999999</v>
      </c>
      <c r="D102" s="5">
        <f t="shared" si="4"/>
        <v>-18652.053000000044</v>
      </c>
      <c r="E102" s="6">
        <f t="shared" si="5"/>
        <v>-8.1300204160918155E-2</v>
      </c>
    </row>
    <row r="103" spans="1:5">
      <c r="A103" s="7" t="s">
        <v>49</v>
      </c>
      <c r="B103" s="8">
        <v>124434.91500000001</v>
      </c>
      <c r="C103" s="8">
        <v>105332.21299999997</v>
      </c>
      <c r="D103" s="8">
        <f t="shared" si="4"/>
        <v>-19102.702000000034</v>
      </c>
      <c r="E103" s="9">
        <f t="shared" si="5"/>
        <v>-0.1535156109521193</v>
      </c>
    </row>
    <row r="104" spans="1:5">
      <c r="A104" s="7" t="s">
        <v>48</v>
      </c>
      <c r="B104" s="8">
        <v>38340.055000000008</v>
      </c>
      <c r="C104" s="8">
        <v>39277.329000000005</v>
      </c>
      <c r="D104" s="8">
        <f t="shared" si="4"/>
        <v>937.27399999999761</v>
      </c>
      <c r="E104" s="9">
        <f t="shared" si="5"/>
        <v>2.4446339474473822E-2</v>
      </c>
    </row>
    <row r="105" spans="1:5">
      <c r="A105" s="7" t="s">
        <v>51</v>
      </c>
      <c r="B105" s="8">
        <v>13890.75</v>
      </c>
      <c r="C105" s="8">
        <v>17362.875</v>
      </c>
      <c r="D105" s="8">
        <f t="shared" si="4"/>
        <v>3472.125</v>
      </c>
      <c r="E105" s="9">
        <f t="shared" si="5"/>
        <v>0.24995950542627288</v>
      </c>
    </row>
    <row r="106" spans="1:5">
      <c r="A106" s="7" t="s">
        <v>53</v>
      </c>
      <c r="B106" s="8">
        <v>17757.5</v>
      </c>
      <c r="C106" s="8">
        <v>17186.25</v>
      </c>
      <c r="D106" s="8">
        <f t="shared" si="4"/>
        <v>-571.25</v>
      </c>
      <c r="E106" s="9">
        <f t="shared" si="5"/>
        <v>-3.2169505842601719E-2</v>
      </c>
    </row>
    <row r="107" spans="1:5">
      <c r="A107" s="7" t="s">
        <v>50</v>
      </c>
      <c r="B107" s="8">
        <v>14138.75</v>
      </c>
      <c r="C107" s="8">
        <v>9243.75</v>
      </c>
      <c r="D107" s="8">
        <f t="shared" si="4"/>
        <v>-4895</v>
      </c>
      <c r="E107" s="9">
        <f t="shared" si="5"/>
        <v>-0.34621165237379542</v>
      </c>
    </row>
    <row r="108" spans="1:5">
      <c r="A108" s="7" t="s">
        <v>59</v>
      </c>
      <c r="B108" s="8">
        <v>8902.75</v>
      </c>
      <c r="C108" s="8">
        <v>8459.75</v>
      </c>
      <c r="D108" s="8">
        <f t="shared" si="4"/>
        <v>-443</v>
      </c>
      <c r="E108" s="9">
        <f t="shared" si="5"/>
        <v>-4.9759905647131501E-2</v>
      </c>
    </row>
    <row r="109" spans="1:5">
      <c r="A109" s="7" t="s">
        <v>60</v>
      </c>
      <c r="B109" s="8">
        <v>5892</v>
      </c>
      <c r="C109" s="8">
        <v>5706.75</v>
      </c>
      <c r="D109" s="8">
        <f t="shared" si="4"/>
        <v>-185.25</v>
      </c>
      <c r="E109" s="9">
        <f t="shared" si="5"/>
        <v>-3.1440936863543788E-2</v>
      </c>
    </row>
    <row r="110" spans="1:5" ht="12.95">
      <c r="A110" s="3" t="s">
        <v>14</v>
      </c>
      <c r="B110" s="4">
        <v>127665.82199999999</v>
      </c>
      <c r="C110" s="4">
        <v>118672.07399999999</v>
      </c>
      <c r="D110" s="5">
        <f t="shared" si="4"/>
        <v>-8993.7479999999923</v>
      </c>
      <c r="E110" s="6">
        <f t="shared" si="5"/>
        <v>-7.0447578365962299E-2</v>
      </c>
    </row>
    <row r="111" spans="1:5" ht="12.95">
      <c r="A111" s="3" t="s">
        <v>15</v>
      </c>
      <c r="B111" s="4">
        <v>95957.3</v>
      </c>
      <c r="C111" s="4">
        <v>92802.300000000017</v>
      </c>
      <c r="D111" s="5">
        <f t="shared" si="4"/>
        <v>-3154.9999999999854</v>
      </c>
      <c r="E111" s="6">
        <f t="shared" si="5"/>
        <v>-3.2879207730938505E-2</v>
      </c>
    </row>
    <row r="112" spans="1:5" ht="12.95">
      <c r="A112" s="3" t="s">
        <v>16</v>
      </c>
      <c r="B112" s="4">
        <v>53369.130000000005</v>
      </c>
      <c r="C112" s="4">
        <v>55574.320000000007</v>
      </c>
      <c r="D112" s="5">
        <f t="shared" si="4"/>
        <v>2205.1900000000023</v>
      </c>
      <c r="E112" s="6">
        <f t="shared" si="5"/>
        <v>4.1319579314858648E-2</v>
      </c>
    </row>
    <row r="113" spans="1:5">
      <c r="A113" s="7" t="s">
        <v>65</v>
      </c>
      <c r="B113" s="8">
        <v>44564.630000000005</v>
      </c>
      <c r="C113" s="8">
        <v>48696.394999999997</v>
      </c>
      <c r="D113" s="8">
        <f t="shared" si="4"/>
        <v>4131.7649999999921</v>
      </c>
      <c r="E113" s="9">
        <f t="shared" si="5"/>
        <v>9.2713997625470959E-2</v>
      </c>
    </row>
    <row r="114" spans="1:5" ht="12.95">
      <c r="A114" s="3" t="s">
        <v>17</v>
      </c>
      <c r="B114" s="4">
        <v>3132.9979999999996</v>
      </c>
      <c r="C114" s="4">
        <v>3027.7749999999996</v>
      </c>
      <c r="D114" s="5">
        <f t="shared" si="4"/>
        <v>-105.22299999999996</v>
      </c>
      <c r="E114" s="6">
        <f t="shared" si="5"/>
        <v>-3.3585402863327701E-2</v>
      </c>
    </row>
    <row r="115" spans="1:5" ht="12.95">
      <c r="A115" s="10" t="s">
        <v>34</v>
      </c>
      <c r="B115" s="11">
        <v>11348650.345000001</v>
      </c>
      <c r="C115" s="11">
        <v>9897810.3430000022</v>
      </c>
      <c r="D115" s="12">
        <f t="shared" si="4"/>
        <v>-1450840.0019999985</v>
      </c>
      <c r="E115" s="13">
        <f t="shared" si="5"/>
        <v>-0.1278425150034877</v>
      </c>
    </row>
  </sheetData>
  <mergeCells count="13">
    <mergeCell ref="A44:A45"/>
    <mergeCell ref="B44:C44"/>
    <mergeCell ref="D44:E44"/>
    <mergeCell ref="A61:E61"/>
    <mergeCell ref="A62:A63"/>
    <mergeCell ref="B62:C62"/>
    <mergeCell ref="D62:E62"/>
    <mergeCell ref="A43:E43"/>
    <mergeCell ref="A1:E7"/>
    <mergeCell ref="A11:E11"/>
    <mergeCell ref="A12:A13"/>
    <mergeCell ref="B12:C12"/>
    <mergeCell ref="D12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DA92C10E-E530-4A36-B9F3-58C4B398EBDD}"/>
</file>

<file path=customXml/itemProps2.xml><?xml version="1.0" encoding="utf-8"?>
<ds:datastoreItem xmlns:ds="http://schemas.openxmlformats.org/officeDocument/2006/customXml" ds:itemID="{ECEA6B24-78DB-45A2-A36E-04CBDC538F07}"/>
</file>

<file path=customXml/itemProps3.xml><?xml version="1.0" encoding="utf-8"?>
<ds:datastoreItem xmlns:ds="http://schemas.openxmlformats.org/officeDocument/2006/customXml" ds:itemID="{5438792B-862C-4DA2-A16F-71751975D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2023-01-02T10:00:40Z</dcterms:created>
  <dcterms:modified xsi:type="dcterms:W3CDTF">2025-01-31T16:38:49Z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