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69D22727-C65A-4D0D-95CD-B765BA48919E}" xr6:coauthVersionLast="47" xr6:coauthVersionMax="47" xr10:uidLastSave="{00000000-0000-0000-0000-000000000000}"/>
  <bookViews>
    <workbookView xWindow="-120" yWindow="-120" windowWidth="51840" windowHeight="21240" xr2:uid="{50C7EC4E-E1B5-45E4-9B40-C94247199866}"/>
  </bookViews>
  <sheets>
    <sheet name="November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5" i="1" l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E33" i="1"/>
  <c r="D33" i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E25" i="1"/>
  <c r="D25" i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E17" i="1"/>
  <c r="D17" i="1"/>
</calcChain>
</file>

<file path=xl/sharedStrings.xml><?xml version="1.0" encoding="utf-8"?>
<sst xmlns="http://schemas.openxmlformats.org/spreadsheetml/2006/main" count="154" uniqueCount="71">
  <si>
    <t>Salget økte med 2 prosent i november målt mot november i fjor. Det var like mange salgsdager (26) i år som i fjor, men en fredag og lørdag (drøyt 900.000 liter) mer i år, mot en onsdag og torsdag (snaut 500.000 liter) mer i fjor. Kalenderkorrigert salgsutvikling for november blir med dette en nedgang på ca. 4 prosent. Akershus og Østfold har svakest utvikling på fylkesnivå, noe som kan indikere at grensehandelen er i ferd med å ta seg opp. En varm høst bidrar til å forklare nedgangen for rødvin (fjorårets november var da også uvanlig kald i store deler av landet). Det varme været bidrar også til å forklare veksten for de lettere og lysere kategoriene hvitvin, musserende og rosévin.</t>
  </si>
  <si>
    <t>Totalt salg, liter</t>
  </si>
  <si>
    <t>Kategori</t>
  </si>
  <si>
    <t>Januar - november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</si>
  <si>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</si>
  <si>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</si>
  <si>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</si>
  <si>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</si>
  <si>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</si>
  <si>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</si>
  <si>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</si>
  <si>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</si>
  <si>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</si>
  <si>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</si>
  <si>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</si>
  <si>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</si>
  <si>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</si>
  <si>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</si>
  <si>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</si>
  <si>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</si>
  <si>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</si>
  <si>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</si>
  <si>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</si>
  <si>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</si>
  <si>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</si>
  <si>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</si>
  <si>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</si>
  <si>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</si>
  <si>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</si>
  <si>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</si>
  <si>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</si>
  <si>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</si>
  <si>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</si>
  <si>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</si>
  <si>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</si>
  <si>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November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</si>
  <si>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</si>
  <si>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</si>
  <si>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</si>
  <si>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</si>
  <si>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</si>
  <si>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</si>
  <si>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</si>
  <si>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</si>
  <si>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</si>
  <si>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</si>
  <si>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</si>
  <si>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</si>
  <si>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</si>
  <si>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</si>
  <si>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</si>
  <si>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Italia</t>
  </si>
  <si>
    <t>Frankrike</t>
  </si>
  <si>
    <t>Spania</t>
  </si>
  <si>
    <t>USA</t>
  </si>
  <si>
    <t>Chile</t>
  </si>
  <si>
    <t>Australia</t>
  </si>
  <si>
    <t>Portugal</t>
  </si>
  <si>
    <t>Sør-Afrika</t>
  </si>
  <si>
    <t>Argentina</t>
  </si>
  <si>
    <t>Libanon</t>
  </si>
  <si>
    <t>Tyskland</t>
  </si>
  <si>
    <t>Østerrike</t>
  </si>
  <si>
    <t>Georgia</t>
  </si>
  <si>
    <t>Hellas</t>
  </si>
  <si>
    <t>New Zealand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</si>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</sst>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9" xfId="0" applyBorder="1" applyAlignment="1">
      <alignment horizontal="left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8E58-1ABD-48E4-BA31-87B042DEB904}">
  <dimension ref="A1:E155"/>
  <sheetViews>
    <sheetView tabSelected="1" workbookViewId="0">
      <selection sqref="A1:E10"/>
    </sheetView>
  </sheetViews>
  <sheetFormatPr defaultColWidth="11.42578125" defaultRowHeight="12.75"/>
  <cols>
    <col min="1" max="1" width="32.5703125" customWidth="1"/>
    <col min="2" max="3" width="15.140625" customWidth="1"/>
    <col min="4" max="4" width="14" customWidth="1"/>
    <col min="5" max="5" width="13" customWidth="1"/>
  </cols>
  <sheetData>
    <row r="1" spans="1:5">
      <c r="A1" s="20" t="s">
        <v>0</v>
      </c>
      <c r="B1" s="21"/>
      <c r="C1" s="21"/>
      <c r="D1" s="21"/>
      <c r="E1" s="22"/>
    </row>
    <row r="2" spans="1:5">
      <c r="A2" s="23"/>
      <c r="B2" s="24"/>
      <c r="C2" s="24"/>
      <c r="D2" s="24"/>
      <c r="E2" s="25"/>
    </row>
    <row r="3" spans="1:5">
      <c r="A3" s="23"/>
      <c r="B3" s="24"/>
      <c r="C3" s="24"/>
      <c r="D3" s="24"/>
      <c r="E3" s="25"/>
    </row>
    <row r="4" spans="1:5">
      <c r="A4" s="23"/>
      <c r="B4" s="24"/>
      <c r="C4" s="24"/>
      <c r="D4" s="24"/>
      <c r="E4" s="25"/>
    </row>
    <row r="5" spans="1:5">
      <c r="A5" s="23"/>
      <c r="B5" s="24"/>
      <c r="C5" s="24"/>
      <c r="D5" s="24"/>
      <c r="E5" s="25"/>
    </row>
    <row r="6" spans="1:5">
      <c r="A6" s="23"/>
      <c r="B6" s="24"/>
      <c r="C6" s="24"/>
      <c r="D6" s="24"/>
      <c r="E6" s="25"/>
    </row>
    <row r="7" spans="1:5">
      <c r="A7" s="23"/>
      <c r="B7" s="24"/>
      <c r="C7" s="24"/>
      <c r="D7" s="24"/>
      <c r="E7" s="25"/>
    </row>
    <row r="8" spans="1:5">
      <c r="A8" s="23"/>
      <c r="B8" s="24"/>
      <c r="C8" s="24"/>
      <c r="D8" s="24"/>
      <c r="E8" s="25"/>
    </row>
    <row r="9" spans="1:5">
      <c r="A9" s="23"/>
      <c r="B9" s="24"/>
      <c r="C9" s="24"/>
      <c r="D9" s="24"/>
      <c r="E9" s="25"/>
    </row>
    <row r="10" spans="1:5" ht="13.5" thickBot="1">
      <c r="A10" s="26"/>
      <c r="B10" s="27"/>
      <c r="C10" s="27"/>
      <c r="D10" s="27"/>
      <c r="E10" s="28"/>
    </row>
    <row r="14" spans="1:5">
      <c r="A14" s="19" t="s">
        <v>1</v>
      </c>
      <c r="B14" s="19"/>
      <c r="C14" s="19"/>
      <c r="D14" s="19"/>
      <c r="E14" s="19"/>
    </row>
    <row r="15" spans="1:5">
      <c r="A15" s="29" t="s">
        <v>2</v>
      </c>
      <c r="B15" s="19" t="s">
        <v>3</v>
      </c>
      <c r="C15" s="19"/>
      <c r="D15" s="19" t="s">
        <v>4</v>
      </c>
      <c r="E15" s="19"/>
    </row>
    <row r="16" spans="1:5">
      <c r="A16" s="29"/>
      <c r="B16" s="2" t="s">
        <v>5</v>
      </c>
      <c r="C16" s="2" t="s">
        <v>6</v>
      </c>
      <c r="D16" s="1" t="s">
        <v>7</v>
      </c>
      <c r="E16" s="1" t="s">
        <v>8</v>
      </c>
    </row>
    <row r="17" spans="1:5">
      <c r="A17" s="3" t="s">
        <v>9</v>
      </c>
      <c r="B17" s="4">
        <v>67834656.981000021</v>
      </c>
      <c r="C17" s="4">
        <v>64972953.632999986</v>
      </c>
      <c r="D17" s="5">
        <f>C17-B17</f>
        <v>-2861703.3480000347</v>
      </c>
      <c r="E17" s="6">
        <f>D17/B17</f>
        <v>-4.2186449749448518E-2</v>
      </c>
    </row>
    <row r="18" spans="1:5">
      <c r="A18" s="7" t="s">
        <v>10</v>
      </c>
      <c r="B18" s="8">
        <v>34895853.883000024</v>
      </c>
      <c r="C18" s="8">
        <v>32686997.701999981</v>
      </c>
      <c r="D18" s="8">
        <f t="shared" ref="D18:D42" si="0">C18-B18</f>
        <v>-2208856.1810000427</v>
      </c>
      <c r="E18" s="9">
        <f t="shared" ref="E18:E42" si="1">D18/B18</f>
        <v>-6.3298527911251831E-2</v>
      </c>
    </row>
    <row r="19" spans="1:5">
      <c r="A19" s="7" t="s">
        <v>11</v>
      </c>
      <c r="B19" s="8">
        <v>21551348.525000002</v>
      </c>
      <c r="C19" s="8">
        <v>21157740.577000003</v>
      </c>
      <c r="D19" s="8">
        <f t="shared" si="0"/>
        <v>-393607.94799999893</v>
      </c>
      <c r="E19" s="9">
        <f t="shared" si="1"/>
        <v>-1.8263727095471808E-2</v>
      </c>
    </row>
    <row r="20" spans="1:5">
      <c r="A20" s="7" t="s">
        <v>12</v>
      </c>
      <c r="B20" s="8">
        <v>5734278.2749999976</v>
      </c>
      <c r="C20" s="8">
        <v>5527690.8499999996</v>
      </c>
      <c r="D20" s="8">
        <f t="shared" si="0"/>
        <v>-206587.42499999795</v>
      </c>
      <c r="E20" s="9">
        <f t="shared" si="1"/>
        <v>-3.6026752643077482E-2</v>
      </c>
    </row>
    <row r="21" spans="1:5">
      <c r="A21" s="7" t="s">
        <v>13</v>
      </c>
      <c r="B21" s="8">
        <v>4026494.2850000006</v>
      </c>
      <c r="C21" s="8">
        <v>4020105.969</v>
      </c>
      <c r="D21" s="8">
        <f t="shared" si="0"/>
        <v>-6388.3160000005737</v>
      </c>
      <c r="E21" s="9">
        <f t="shared" si="1"/>
        <v>-1.5865702389791353E-3</v>
      </c>
    </row>
    <row r="22" spans="1:5">
      <c r="A22" s="7" t="s">
        <v>14</v>
      </c>
      <c r="B22" s="8">
        <v>741640.95000000007</v>
      </c>
      <c r="C22" s="8">
        <v>701303.47499999998</v>
      </c>
      <c r="D22" s="8">
        <f t="shared" si="0"/>
        <v>-40337.475000000093</v>
      </c>
      <c r="E22" s="9">
        <f t="shared" si="1"/>
        <v>-5.4389492651396996E-2</v>
      </c>
    </row>
    <row r="23" spans="1:5">
      <c r="A23" s="7" t="s">
        <v>15</v>
      </c>
      <c r="B23" s="8">
        <v>548382.39299999957</v>
      </c>
      <c r="C23" s="8">
        <v>507936.79999999993</v>
      </c>
      <c r="D23" s="8">
        <f t="shared" si="0"/>
        <v>-40445.592999999644</v>
      </c>
      <c r="E23" s="9">
        <f t="shared" si="1"/>
        <v>-7.375436103762667E-2</v>
      </c>
    </row>
    <row r="24" spans="1:5">
      <c r="A24" s="7" t="s">
        <v>16</v>
      </c>
      <c r="B24" s="8">
        <v>326767.64500000025</v>
      </c>
      <c r="C24" s="8">
        <v>359504.81</v>
      </c>
      <c r="D24" s="8">
        <f t="shared" si="0"/>
        <v>32737.164999999746</v>
      </c>
      <c r="E24" s="9">
        <f t="shared" si="1"/>
        <v>0.10018484235181767</v>
      </c>
    </row>
    <row r="25" spans="1:5">
      <c r="A25" s="7" t="s">
        <v>17</v>
      </c>
      <c r="B25" s="8">
        <v>9891.0250000000033</v>
      </c>
      <c r="C25" s="8">
        <v>11673.450000000004</v>
      </c>
      <c r="D25" s="8">
        <f t="shared" si="0"/>
        <v>1782.4250000000011</v>
      </c>
      <c r="E25" s="9">
        <f t="shared" si="1"/>
        <v>0.18020629813391439</v>
      </c>
    </row>
    <row r="26" spans="1:5">
      <c r="A26" s="3" t="s">
        <v>18</v>
      </c>
      <c r="B26" s="4">
        <v>11120711.178999981</v>
      </c>
      <c r="C26" s="4">
        <v>10685047.49399999</v>
      </c>
      <c r="D26" s="5">
        <f t="shared" si="0"/>
        <v>-435663.68499999121</v>
      </c>
      <c r="E26" s="6">
        <f t="shared" si="1"/>
        <v>-3.9175883447336128E-2</v>
      </c>
    </row>
    <row r="27" spans="1:5">
      <c r="A27" s="7" t="s">
        <v>19</v>
      </c>
      <c r="B27" s="8">
        <v>3169517.7899999996</v>
      </c>
      <c r="C27" s="8">
        <v>3032850.7300000037</v>
      </c>
      <c r="D27" s="8">
        <f t="shared" si="0"/>
        <v>-136667.05999999586</v>
      </c>
      <c r="E27" s="9">
        <f t="shared" si="1"/>
        <v>-4.3119196374662369E-2</v>
      </c>
    </row>
    <row r="28" spans="1:5">
      <c r="A28" s="7" t="s">
        <v>20</v>
      </c>
      <c r="B28" s="8">
        <v>1981408.8099999963</v>
      </c>
      <c r="C28" s="8">
        <v>1935756.509999994</v>
      </c>
      <c r="D28" s="8">
        <f t="shared" si="0"/>
        <v>-45652.300000002375</v>
      </c>
      <c r="E28" s="9">
        <f t="shared" si="1"/>
        <v>-2.3040323516075645E-2</v>
      </c>
    </row>
    <row r="29" spans="1:5">
      <c r="A29" s="7" t="s">
        <v>21</v>
      </c>
      <c r="B29" s="8">
        <v>1423051.1599999929</v>
      </c>
      <c r="C29" s="8">
        <v>1415001.1199999931</v>
      </c>
      <c r="D29" s="8">
        <f t="shared" si="0"/>
        <v>-8050.0399999998044</v>
      </c>
      <c r="E29" s="9">
        <f t="shared" si="1"/>
        <v>-5.6568872759288884E-3</v>
      </c>
    </row>
    <row r="30" spans="1:5">
      <c r="A30" s="7" t="s">
        <v>22</v>
      </c>
      <c r="B30" s="8">
        <v>1123890.2199999981</v>
      </c>
      <c r="C30" s="8">
        <v>1098385.4000000004</v>
      </c>
      <c r="D30" s="8">
        <f t="shared" si="0"/>
        <v>-25504.819999997737</v>
      </c>
      <c r="E30" s="9">
        <f t="shared" si="1"/>
        <v>-2.2693337432901393E-2</v>
      </c>
    </row>
    <row r="31" spans="1:5">
      <c r="A31" s="7" t="s">
        <v>23</v>
      </c>
      <c r="B31" s="8">
        <v>1022618.3999999998</v>
      </c>
      <c r="C31" s="8">
        <v>925471.70000000019</v>
      </c>
      <c r="D31" s="8">
        <f t="shared" si="0"/>
        <v>-97146.699999999604</v>
      </c>
      <c r="E31" s="9">
        <f t="shared" si="1"/>
        <v>-9.4997997297916428E-2</v>
      </c>
    </row>
    <row r="32" spans="1:5">
      <c r="A32" s="7" t="s">
        <v>24</v>
      </c>
      <c r="B32" s="8">
        <v>888592.3589999954</v>
      </c>
      <c r="C32" s="8">
        <v>841007.20899999805</v>
      </c>
      <c r="D32" s="8">
        <f t="shared" si="0"/>
        <v>-47585.149999997346</v>
      </c>
      <c r="E32" s="9">
        <f t="shared" si="1"/>
        <v>-5.3551158208865031E-2</v>
      </c>
    </row>
    <row r="33" spans="1:5">
      <c r="A33" s="7" t="s">
        <v>25</v>
      </c>
      <c r="B33" s="8">
        <v>765494.21999999881</v>
      </c>
      <c r="C33" s="8">
        <v>709340.12999999954</v>
      </c>
      <c r="D33" s="8">
        <f t="shared" si="0"/>
        <v>-56154.089999999269</v>
      </c>
      <c r="E33" s="9">
        <f t="shared" si="1"/>
        <v>-7.335664794438207E-2</v>
      </c>
    </row>
    <row r="34" spans="1:5">
      <c r="A34" s="7" t="s">
        <v>26</v>
      </c>
      <c r="B34" s="8">
        <v>264360.55000000016</v>
      </c>
      <c r="C34" s="8">
        <v>268431.07500000024</v>
      </c>
      <c r="D34" s="8">
        <f t="shared" si="0"/>
        <v>4070.5250000000815</v>
      </c>
      <c r="E34" s="9">
        <f t="shared" si="1"/>
        <v>1.5397626461285842E-2</v>
      </c>
    </row>
    <row r="35" spans="1:5">
      <c r="A35" s="7" t="s">
        <v>27</v>
      </c>
      <c r="B35" s="8">
        <v>205148.55000000008</v>
      </c>
      <c r="C35" s="8">
        <v>195496.47000000023</v>
      </c>
      <c r="D35" s="8">
        <f t="shared" si="0"/>
        <v>-9652.0799999998417</v>
      </c>
      <c r="E35" s="9">
        <f t="shared" si="1"/>
        <v>-4.7049223599191115E-2</v>
      </c>
    </row>
    <row r="36" spans="1:5">
      <c r="A36" s="7" t="s">
        <v>28</v>
      </c>
      <c r="B36" s="8">
        <v>194658.90000000084</v>
      </c>
      <c r="C36" s="8">
        <v>180844.9</v>
      </c>
      <c r="D36" s="8">
        <f t="shared" si="0"/>
        <v>-13814.000000000844</v>
      </c>
      <c r="E36" s="9">
        <f t="shared" si="1"/>
        <v>-7.0965160082589518E-2</v>
      </c>
    </row>
    <row r="37" spans="1:5">
      <c r="A37" s="7" t="s">
        <v>29</v>
      </c>
      <c r="B37" s="8">
        <v>72912.819999999949</v>
      </c>
      <c r="C37" s="8">
        <v>74394.649999999921</v>
      </c>
      <c r="D37" s="8">
        <f t="shared" si="0"/>
        <v>1481.8299999999726</v>
      </c>
      <c r="E37" s="9">
        <f t="shared" si="1"/>
        <v>2.0323312141815028E-2</v>
      </c>
    </row>
    <row r="38" spans="1:5">
      <c r="A38" s="7" t="s">
        <v>30</v>
      </c>
      <c r="B38" s="8">
        <v>9057.4000000000015</v>
      </c>
      <c r="C38" s="8">
        <v>8067.6000000000013</v>
      </c>
      <c r="D38" s="8">
        <f t="shared" si="0"/>
        <v>-989.80000000000018</v>
      </c>
      <c r="E38" s="9">
        <f t="shared" si="1"/>
        <v>-0.10928080906220329</v>
      </c>
    </row>
    <row r="39" spans="1:5">
      <c r="A39" s="3" t="s">
        <v>31</v>
      </c>
      <c r="B39" s="4">
        <v>2807994.5999999964</v>
      </c>
      <c r="C39" s="4">
        <v>2992047.3439999986</v>
      </c>
      <c r="D39" s="5">
        <f t="shared" si="0"/>
        <v>184052.74400000228</v>
      </c>
      <c r="E39" s="6">
        <f t="shared" si="1"/>
        <v>6.5545975052801922E-2</v>
      </c>
    </row>
    <row r="40" spans="1:5">
      <c r="A40" s="3" t="s">
        <v>32</v>
      </c>
      <c r="B40" s="4">
        <v>899069.35500000115</v>
      </c>
      <c r="C40" s="4">
        <v>1063193.499999996</v>
      </c>
      <c r="D40" s="5">
        <f t="shared" si="0"/>
        <v>164124.1449999949</v>
      </c>
      <c r="E40" s="6">
        <f t="shared" si="1"/>
        <v>0.18254892582785751</v>
      </c>
    </row>
    <row r="41" spans="1:5">
      <c r="A41" s="3" t="s">
        <v>33</v>
      </c>
      <c r="B41" s="4">
        <v>395144.02500000002</v>
      </c>
      <c r="C41" s="4">
        <v>384873.39999999967</v>
      </c>
      <c r="D41" s="5">
        <f t="shared" si="0"/>
        <v>-10270.625000000349</v>
      </c>
      <c r="E41" s="6">
        <f t="shared" si="1"/>
        <v>-2.5992105030565371E-2</v>
      </c>
    </row>
    <row r="42" spans="1:5">
      <c r="A42" s="10" t="s">
        <v>34</v>
      </c>
      <c r="B42" s="11">
        <v>83057576.140000001</v>
      </c>
      <c r="C42" s="11">
        <v>80098115.370999962</v>
      </c>
      <c r="D42" s="12">
        <f t="shared" si="0"/>
        <v>-2959460.7690000385</v>
      </c>
      <c r="E42" s="13">
        <f t="shared" si="1"/>
        <v>-3.56314367278385E-2</v>
      </c>
    </row>
    <row r="43" spans="1:5">
      <c r="D43" s="14"/>
      <c r="E43" s="15"/>
    </row>
    <row r="44" spans="1:5">
      <c r="D44" s="14"/>
      <c r="E44" s="15"/>
    </row>
    <row r="45" spans="1:5">
      <c r="D45" s="14"/>
      <c r="E45" s="15"/>
    </row>
    <row r="46" spans="1:5">
      <c r="A46" s="19" t="s">
        <v>1</v>
      </c>
      <c r="B46" s="19"/>
      <c r="C46" s="19"/>
      <c r="D46" s="19"/>
      <c r="E46" s="19"/>
    </row>
    <row r="47" spans="1:5">
      <c r="A47" s="29" t="s">
        <v>2</v>
      </c>
      <c r="B47" s="19" t="s">
        <v>35</v>
      </c>
      <c r="C47" s="19"/>
      <c r="D47" s="19" t="s">
        <v>4</v>
      </c>
      <c r="E47" s="19"/>
    </row>
    <row r="48" spans="1:5">
      <c r="A48" s="29"/>
      <c r="B48" s="2" t="s">
        <v>5</v>
      </c>
      <c r="C48" s="2" t="s">
        <v>6</v>
      </c>
      <c r="D48" s="1" t="s">
        <v>7</v>
      </c>
      <c r="E48" s="1" t="s">
        <v>8</v>
      </c>
    </row>
    <row r="49" spans="1:5">
      <c r="A49" s="3" t="s">
        <v>9</v>
      </c>
      <c r="B49" s="4">
        <v>6028283.3369999994</v>
      </c>
      <c r="C49" s="4">
        <v>6088481.987999999</v>
      </c>
      <c r="D49" s="5">
        <v>60198.650999999605</v>
      </c>
      <c r="E49" s="6">
        <v>9.9860354324283838E-3</v>
      </c>
    </row>
    <row r="50" spans="1:5">
      <c r="A50" s="7" t="s">
        <v>10</v>
      </c>
      <c r="B50" s="8">
        <v>3626601.0520000001</v>
      </c>
      <c r="C50" s="8">
        <v>3542478.3909999994</v>
      </c>
      <c r="D50" s="8">
        <v>-84122.661000000779</v>
      </c>
      <c r="E50" s="9">
        <v>-2.3196006341422298E-2</v>
      </c>
    </row>
    <row r="51" spans="1:5">
      <c r="A51" s="7" t="s">
        <v>11</v>
      </c>
      <c r="B51" s="8">
        <v>1625397.4139999996</v>
      </c>
      <c r="C51" s="8">
        <v>1719136.425</v>
      </c>
      <c r="D51" s="8">
        <v>93739.011000000406</v>
      </c>
      <c r="E51" s="9">
        <v>5.7671440961207548E-2</v>
      </c>
    </row>
    <row r="52" spans="1:5">
      <c r="A52" s="7" t="s">
        <v>12</v>
      </c>
      <c r="B52" s="8">
        <v>470074.77500000026</v>
      </c>
      <c r="C52" s="8">
        <v>498644.97500000009</v>
      </c>
      <c r="D52" s="8">
        <v>28570.199999999837</v>
      </c>
      <c r="E52" s="9">
        <v>6.0777990054879716E-2</v>
      </c>
    </row>
    <row r="53" spans="1:5">
      <c r="A53" s="7" t="s">
        <v>13</v>
      </c>
      <c r="B53" s="8">
        <v>175763.83700000003</v>
      </c>
      <c r="C53" s="8">
        <v>194087.97100000005</v>
      </c>
      <c r="D53" s="8">
        <v>18324.13400000002</v>
      </c>
      <c r="E53" s="9">
        <v>0.10425428980592871</v>
      </c>
    </row>
    <row r="54" spans="1:5">
      <c r="A54" s="7" t="s">
        <v>14</v>
      </c>
      <c r="B54" s="8">
        <v>49473.599999999991</v>
      </c>
      <c r="C54" s="8">
        <v>51825.724999999999</v>
      </c>
      <c r="D54" s="8">
        <v>2352.1250000000073</v>
      </c>
      <c r="E54" s="9">
        <v>4.7543033051971308E-2</v>
      </c>
    </row>
    <row r="55" spans="1:5">
      <c r="A55" s="7" t="s">
        <v>15</v>
      </c>
      <c r="B55" s="8">
        <v>53382.244000000028</v>
      </c>
      <c r="C55" s="8">
        <v>49292.316000000006</v>
      </c>
      <c r="D55" s="8">
        <v>-4089.9280000000217</v>
      </c>
      <c r="E55" s="9">
        <v>-7.6615887484985074E-2</v>
      </c>
    </row>
    <row r="56" spans="1:5">
      <c r="A56" s="7" t="s">
        <v>16</v>
      </c>
      <c r="B56" s="8">
        <v>26401.965000000011</v>
      </c>
      <c r="C56" s="8">
        <v>31373.335000000006</v>
      </c>
      <c r="D56" s="8">
        <v>4971.3699999999953</v>
      </c>
      <c r="E56" s="9">
        <v>0.18829545452393384</v>
      </c>
    </row>
    <row r="57" spans="1:5">
      <c r="A57" s="7" t="s">
        <v>17</v>
      </c>
      <c r="B57" s="8">
        <v>1188.4500000000003</v>
      </c>
      <c r="C57" s="8">
        <v>1642.85</v>
      </c>
      <c r="D57" s="8">
        <v>454.39999999999964</v>
      </c>
      <c r="E57" s="9">
        <v>0.38234675417560648</v>
      </c>
    </row>
    <row r="58" spans="1:5">
      <c r="A58" s="3" t="s">
        <v>18</v>
      </c>
      <c r="B58" s="4">
        <v>1058953.2740000002</v>
      </c>
      <c r="C58" s="4">
        <v>1073063.155</v>
      </c>
      <c r="D58" s="5">
        <v>14109.880999999819</v>
      </c>
      <c r="E58" s="6">
        <v>1.3324366000307409E-2</v>
      </c>
    </row>
    <row r="59" spans="1:5">
      <c r="A59" s="7" t="s">
        <v>19</v>
      </c>
      <c r="B59" s="8">
        <v>275038.38000000012</v>
      </c>
      <c r="C59" s="8">
        <v>274050.50000000012</v>
      </c>
      <c r="D59" s="8">
        <v>-987.88000000000466</v>
      </c>
      <c r="E59" s="9">
        <v>-3.5917896258696848E-3</v>
      </c>
    </row>
    <row r="60" spans="1:5">
      <c r="A60" s="7" t="s">
        <v>22</v>
      </c>
      <c r="B60" s="8">
        <v>187482.90000000005</v>
      </c>
      <c r="C60" s="8">
        <v>185573.07</v>
      </c>
      <c r="D60" s="8">
        <v>-1909.8300000000454</v>
      </c>
      <c r="E60" s="9">
        <v>-1.0186689026039414E-2</v>
      </c>
    </row>
    <row r="61" spans="1:5">
      <c r="A61" s="7" t="s">
        <v>20</v>
      </c>
      <c r="B61" s="8">
        <v>175478.54000000021</v>
      </c>
      <c r="C61" s="8">
        <v>184860.61000000002</v>
      </c>
      <c r="D61" s="8">
        <v>9382.0699999998033</v>
      </c>
      <c r="E61" s="9">
        <v>5.3465626053190274E-2</v>
      </c>
    </row>
    <row r="62" spans="1:5">
      <c r="A62" s="7" t="s">
        <v>21</v>
      </c>
      <c r="B62" s="8">
        <v>141362.71000000002</v>
      </c>
      <c r="C62" s="8">
        <v>145807.91999999998</v>
      </c>
      <c r="D62" s="8">
        <v>4445.2099999999627</v>
      </c>
      <c r="E62" s="9">
        <v>3.1445421497649291E-2</v>
      </c>
    </row>
    <row r="63" spans="1:5">
      <c r="A63" s="7" t="s">
        <v>23</v>
      </c>
      <c r="B63" s="8">
        <v>102547.34999999993</v>
      </c>
      <c r="C63" s="8">
        <v>94642.949999999968</v>
      </c>
      <c r="D63" s="8">
        <v>-7904.3999999999651</v>
      </c>
      <c r="E63" s="9">
        <v>-7.7080490134557061E-2</v>
      </c>
    </row>
    <row r="64" spans="1:5">
      <c r="A64" s="7" t="s">
        <v>24</v>
      </c>
      <c r="B64" s="8">
        <v>58814.533999999978</v>
      </c>
      <c r="C64" s="8">
        <v>67153.264999999999</v>
      </c>
      <c r="D64" s="8">
        <v>8338.7310000000216</v>
      </c>
      <c r="E64" s="9">
        <v>0.14178010829772153</v>
      </c>
    </row>
    <row r="65" spans="1:5">
      <c r="A65" s="7" t="s">
        <v>25</v>
      </c>
      <c r="B65" s="8">
        <v>62194.99</v>
      </c>
      <c r="C65" s="8">
        <v>60228.349999999984</v>
      </c>
      <c r="D65" s="8">
        <v>-1966.640000000014</v>
      </c>
      <c r="E65" s="9">
        <v>-3.1620553359684021E-2</v>
      </c>
    </row>
    <row r="66" spans="1:5">
      <c r="A66" s="7" t="s">
        <v>26</v>
      </c>
      <c r="B66" s="8">
        <v>16450</v>
      </c>
      <c r="C66" s="8">
        <v>20927.300000000003</v>
      </c>
      <c r="D66" s="8">
        <v>4477.3000000000029</v>
      </c>
      <c r="E66" s="9">
        <v>0.27217629179331326</v>
      </c>
    </row>
    <row r="67" spans="1:5">
      <c r="A67" s="7" t="s">
        <v>27</v>
      </c>
      <c r="B67" s="8">
        <v>17238.18</v>
      </c>
      <c r="C67" s="8">
        <v>16252.79</v>
      </c>
      <c r="D67" s="8">
        <v>-985.38999999999942</v>
      </c>
      <c r="E67" s="9">
        <v>-5.7163227208440762E-2</v>
      </c>
    </row>
    <row r="68" spans="1:5">
      <c r="A68" s="7" t="s">
        <v>28</v>
      </c>
      <c r="B68" s="8">
        <v>15302.250000000022</v>
      </c>
      <c r="C68" s="8">
        <v>15394.650000000005</v>
      </c>
      <c r="D68" s="8">
        <v>92.399999999983265</v>
      </c>
      <c r="E68" s="9">
        <v>6.0383276969062155E-3</v>
      </c>
    </row>
    <row r="69" spans="1:5">
      <c r="A69" s="7" t="s">
        <v>29</v>
      </c>
      <c r="B69" s="8">
        <v>6088.3399999999992</v>
      </c>
      <c r="C69" s="8">
        <v>7319.5499999999965</v>
      </c>
      <c r="D69" s="8">
        <v>1231.2099999999973</v>
      </c>
      <c r="E69" s="9">
        <v>0.20222425160224256</v>
      </c>
    </row>
    <row r="70" spans="1:5">
      <c r="A70" s="7" t="s">
        <v>30</v>
      </c>
      <c r="B70" s="8">
        <v>955.09999999999991</v>
      </c>
      <c r="C70" s="8">
        <v>852.2</v>
      </c>
      <c r="D70" s="8">
        <v>-102.89999999999986</v>
      </c>
      <c r="E70" s="9">
        <v>-0.10773740969531972</v>
      </c>
    </row>
    <row r="71" spans="1:5">
      <c r="A71" s="3" t="s">
        <v>31</v>
      </c>
      <c r="B71" s="4">
        <v>417074.03600000014</v>
      </c>
      <c r="C71" s="4">
        <v>453407.65800000011</v>
      </c>
      <c r="D71" s="5">
        <v>36333.621999999974</v>
      </c>
      <c r="E71" s="6">
        <v>8.7115521139752655E-2</v>
      </c>
    </row>
    <row r="72" spans="1:5">
      <c r="A72" s="3" t="s">
        <v>32</v>
      </c>
      <c r="B72" s="4">
        <v>87168.030000000042</v>
      </c>
      <c r="C72" s="4">
        <v>106473.73000000007</v>
      </c>
      <c r="D72" s="5">
        <v>19305.700000000026</v>
      </c>
      <c r="E72" s="6">
        <v>0.22147684191096229</v>
      </c>
    </row>
    <row r="73" spans="1:5">
      <c r="A73" s="3" t="s">
        <v>33</v>
      </c>
      <c r="B73" s="4">
        <v>48642.44999999999</v>
      </c>
      <c r="C73" s="4">
        <v>54996.874999999985</v>
      </c>
      <c r="D73" s="5">
        <v>6354.4249999999956</v>
      </c>
      <c r="E73" s="6">
        <v>0.13063538123593685</v>
      </c>
    </row>
    <row r="74" spans="1:5">
      <c r="A74" s="10" t="s">
        <v>34</v>
      </c>
      <c r="B74" s="11">
        <v>7640121.1270000003</v>
      </c>
      <c r="C74" s="11">
        <v>7776423.4059999995</v>
      </c>
      <c r="D74" s="12">
        <v>136302.27899999917</v>
      </c>
      <c r="E74" s="13">
        <v>1.7840329588271874E-2</v>
      </c>
    </row>
    <row r="75" spans="1:5">
      <c r="D75" s="14"/>
      <c r="E75" s="15"/>
    </row>
    <row r="76" spans="1:5">
      <c r="D76" s="14"/>
      <c r="E76" s="15"/>
    </row>
    <row r="77" spans="1:5">
      <c r="D77" s="14"/>
      <c r="E77" s="15"/>
    </row>
    <row r="78" spans="1:5">
      <c r="A78" s="19" t="s">
        <v>1</v>
      </c>
      <c r="B78" s="19"/>
      <c r="C78" s="19"/>
      <c r="D78" s="19"/>
      <c r="E78" s="19"/>
    </row>
    <row r="79" spans="1:5">
      <c r="A79" s="29" t="s">
        <v>2</v>
      </c>
      <c r="B79" s="19" t="s">
        <v>35</v>
      </c>
      <c r="C79" s="19"/>
      <c r="D79" s="19" t="s">
        <v>4</v>
      </c>
      <c r="E79" s="19"/>
    </row>
    <row r="80" spans="1:5">
      <c r="A80" s="29"/>
      <c r="B80" s="2" t="s">
        <v>5</v>
      </c>
      <c r="C80" s="2" t="s">
        <v>6</v>
      </c>
      <c r="D80" s="1" t="s">
        <v>7</v>
      </c>
      <c r="E80" s="1" t="s">
        <v>8</v>
      </c>
    </row>
    <row r="81" spans="1:5">
      <c r="A81" s="16" t="s">
        <v>36</v>
      </c>
      <c r="B81" s="8">
        <v>373752.91099999991</v>
      </c>
      <c r="C81" s="8">
        <v>389611.26000000042</v>
      </c>
      <c r="D81" s="8">
        <f t="shared" ref="D81:D144" si="2">C81-B81</f>
        <v>15858.349000000511</v>
      </c>
      <c r="E81" s="9">
        <f t="shared" ref="E81:E144" si="3">D81/B81</f>
        <v>4.2430034745603668E-2</v>
      </c>
    </row>
    <row r="82" spans="1:5">
      <c r="A82" s="16" t="s">
        <v>37</v>
      </c>
      <c r="B82" s="8">
        <v>1057115.9799999997</v>
      </c>
      <c r="C82" s="8">
        <v>1055731.9779999983</v>
      </c>
      <c r="D82" s="8">
        <f t="shared" si="2"/>
        <v>-1384.002000001492</v>
      </c>
      <c r="E82" s="9">
        <f t="shared" si="3"/>
        <v>-1.3092243672274185E-3</v>
      </c>
    </row>
    <row r="83" spans="1:5">
      <c r="A83" s="16" t="s">
        <v>38</v>
      </c>
      <c r="B83" s="8">
        <v>368355.353</v>
      </c>
      <c r="C83" s="8">
        <v>372269.83500000008</v>
      </c>
      <c r="D83" s="8">
        <f t="shared" si="2"/>
        <v>3914.4820000000764</v>
      </c>
      <c r="E83" s="9">
        <f t="shared" si="3"/>
        <v>1.0626917643843976E-2</v>
      </c>
    </row>
    <row r="84" spans="1:5">
      <c r="A84" s="16" t="s">
        <v>39</v>
      </c>
      <c r="B84" s="8">
        <v>100742.04699999998</v>
      </c>
      <c r="C84" s="8">
        <v>104968.37499999996</v>
      </c>
      <c r="D84" s="8">
        <f t="shared" si="2"/>
        <v>4226.3279999999795</v>
      </c>
      <c r="E84" s="9">
        <f t="shared" si="3"/>
        <v>4.1951976616079488E-2</v>
      </c>
    </row>
    <row r="85" spans="1:5">
      <c r="A85" s="16" t="s">
        <v>40</v>
      </c>
      <c r="B85" s="8">
        <v>490471.39000000083</v>
      </c>
      <c r="C85" s="8">
        <v>499010.81400000007</v>
      </c>
      <c r="D85" s="8">
        <f t="shared" si="2"/>
        <v>8539.4239999992424</v>
      </c>
      <c r="E85" s="9">
        <f t="shared" si="3"/>
        <v>1.7410646521093164E-2</v>
      </c>
    </row>
    <row r="86" spans="1:5">
      <c r="A86" s="16" t="s">
        <v>41</v>
      </c>
      <c r="B86" s="8">
        <v>346342.26199999987</v>
      </c>
      <c r="C86" s="8">
        <v>356238.88400000014</v>
      </c>
      <c r="D86" s="8">
        <f t="shared" si="2"/>
        <v>9896.622000000265</v>
      </c>
      <c r="E86" s="9">
        <f t="shared" si="3"/>
        <v>2.8574687775181962E-2</v>
      </c>
    </row>
    <row r="87" spans="1:5">
      <c r="A87" s="16" t="s">
        <v>42</v>
      </c>
      <c r="B87" s="8">
        <v>372444.87200000015</v>
      </c>
      <c r="C87" s="8">
        <v>381136.92600000039</v>
      </c>
      <c r="D87" s="8">
        <f t="shared" si="2"/>
        <v>8692.0540000002366</v>
      </c>
      <c r="E87" s="9">
        <f t="shared" si="3"/>
        <v>2.3337827027459335E-2</v>
      </c>
    </row>
    <row r="88" spans="1:5">
      <c r="A88" s="16" t="s">
        <v>43</v>
      </c>
      <c r="B88" s="8">
        <v>1203953.1549999989</v>
      </c>
      <c r="C88" s="8">
        <v>1211520.42</v>
      </c>
      <c r="D88" s="8">
        <f t="shared" si="2"/>
        <v>7567.2650000010617</v>
      </c>
      <c r="E88" s="9">
        <f t="shared" si="3"/>
        <v>6.2853483697221336E-3</v>
      </c>
    </row>
    <row r="89" spans="1:5">
      <c r="A89" s="16" t="s">
        <v>44</v>
      </c>
      <c r="B89" s="8">
        <v>659154.19299999974</v>
      </c>
      <c r="C89" s="8">
        <v>684103.5239999987</v>
      </c>
      <c r="D89" s="8">
        <f t="shared" si="2"/>
        <v>24949.330999998958</v>
      </c>
      <c r="E89" s="9">
        <f t="shared" si="3"/>
        <v>3.7850523086938731E-2</v>
      </c>
    </row>
    <row r="90" spans="1:5">
      <c r="A90" s="16" t="s">
        <v>45</v>
      </c>
      <c r="B90" s="8">
        <v>219197.34200000018</v>
      </c>
      <c r="C90" s="8">
        <v>221613.22799999989</v>
      </c>
      <c r="D90" s="8">
        <f t="shared" si="2"/>
        <v>2415.8859999997076</v>
      </c>
      <c r="E90" s="9">
        <f t="shared" si="3"/>
        <v>1.1021511383106577E-2</v>
      </c>
    </row>
    <row r="91" spans="1:5">
      <c r="A91" s="16" t="s">
        <v>46</v>
      </c>
      <c r="B91" s="8">
        <v>283643.64500000019</v>
      </c>
      <c r="C91" s="8">
        <v>289135.02399999986</v>
      </c>
      <c r="D91" s="8">
        <f t="shared" si="2"/>
        <v>5491.3789999996661</v>
      </c>
      <c r="E91" s="9">
        <f t="shared" si="3"/>
        <v>1.936013408655661E-2</v>
      </c>
    </row>
    <row r="92" spans="1:5">
      <c r="A92" s="16" t="s">
        <v>47</v>
      </c>
      <c r="B92" s="8">
        <v>659256.94300000032</v>
      </c>
      <c r="C92" s="8">
        <v>672427.74299999932</v>
      </c>
      <c r="D92" s="8">
        <f t="shared" si="2"/>
        <v>13170.799999998999</v>
      </c>
      <c r="E92" s="9">
        <f t="shared" si="3"/>
        <v>1.9978249967401544E-2</v>
      </c>
    </row>
    <row r="93" spans="1:5">
      <c r="A93" s="16" t="s">
        <v>48</v>
      </c>
      <c r="B93" s="8">
        <v>374018.05800000048</v>
      </c>
      <c r="C93" s="8">
        <v>382808.24800000066</v>
      </c>
      <c r="D93" s="8">
        <f t="shared" si="2"/>
        <v>8790.190000000177</v>
      </c>
      <c r="E93" s="9">
        <f t="shared" si="3"/>
        <v>2.3502047058915444E-2</v>
      </c>
    </row>
    <row r="94" spans="1:5">
      <c r="A94" s="16" t="s">
        <v>49</v>
      </c>
      <c r="B94" s="8">
        <v>834690.3899999978</v>
      </c>
      <c r="C94" s="8">
        <v>859552.11699999927</v>
      </c>
      <c r="D94" s="8">
        <f t="shared" si="2"/>
        <v>24861.727000001469</v>
      </c>
      <c r="E94" s="9">
        <f t="shared" si="3"/>
        <v>2.9785567556374445E-2</v>
      </c>
    </row>
    <row r="95" spans="1:5">
      <c r="A95" s="16" t="s">
        <v>50</v>
      </c>
      <c r="B95" s="8">
        <v>296982.58599999984</v>
      </c>
      <c r="C95" s="8">
        <v>296295.0300000002</v>
      </c>
      <c r="D95" s="8">
        <f t="shared" si="2"/>
        <v>-687.55599999963306</v>
      </c>
      <c r="E95" s="9">
        <f t="shared" si="3"/>
        <v>-2.3151391105458064E-3</v>
      </c>
    </row>
    <row r="96" spans="1:5">
      <c r="A96" s="10" t="s">
        <v>34</v>
      </c>
      <c r="B96" s="11">
        <v>7640121.1269999975</v>
      </c>
      <c r="C96" s="11">
        <v>7776423.4059999986</v>
      </c>
      <c r="D96" s="12">
        <f t="shared" si="2"/>
        <v>136302.27900000103</v>
      </c>
      <c r="E96" s="13">
        <f t="shared" si="3"/>
        <v>1.7840329588272124E-2</v>
      </c>
    </row>
    <row r="97" spans="1:5">
      <c r="D97" s="14"/>
      <c r="E97" s="15"/>
    </row>
    <row r="98" spans="1:5">
      <c r="D98" s="14"/>
      <c r="E98" s="15"/>
    </row>
    <row r="99" spans="1:5">
      <c r="D99" s="14"/>
      <c r="E99" s="15"/>
    </row>
    <row r="100" spans="1:5">
      <c r="A100" s="19" t="s">
        <v>1</v>
      </c>
      <c r="B100" s="19"/>
      <c r="C100" s="19"/>
      <c r="D100" s="19"/>
      <c r="E100" s="19"/>
    </row>
    <row r="101" spans="1:5">
      <c r="A101" s="29" t="s">
        <v>2</v>
      </c>
      <c r="B101" s="19" t="s">
        <v>35</v>
      </c>
      <c r="C101" s="19"/>
      <c r="D101" s="19" t="s">
        <v>4</v>
      </c>
      <c r="E101" s="19"/>
    </row>
    <row r="102" spans="1:5">
      <c r="A102" s="29"/>
      <c r="B102" s="2" t="s">
        <v>5</v>
      </c>
      <c r="C102" s="2" t="s">
        <v>6</v>
      </c>
      <c r="D102" s="1" t="s">
        <v>7</v>
      </c>
      <c r="E102" s="1" t="s">
        <v>8</v>
      </c>
    </row>
    <row r="103" spans="1:5">
      <c r="A103" s="3" t="s">
        <v>10</v>
      </c>
      <c r="B103" s="4">
        <v>3626601.0520000001</v>
      </c>
      <c r="C103" s="4">
        <v>3542478.3909999998</v>
      </c>
      <c r="D103" s="5">
        <f t="shared" si="2"/>
        <v>-84122.661000000313</v>
      </c>
      <c r="E103" s="6">
        <f t="shared" si="3"/>
        <v>-2.319600634142217E-2</v>
      </c>
    </row>
    <row r="104" spans="1:5">
      <c r="A104" s="7" t="s">
        <v>51</v>
      </c>
      <c r="B104" s="8">
        <v>1268625.9709999999</v>
      </c>
      <c r="C104" s="8">
        <v>1227994.2649999999</v>
      </c>
      <c r="D104" s="8">
        <f t="shared" si="2"/>
        <v>-40631.706000000006</v>
      </c>
      <c r="E104" s="9">
        <f t="shared" si="3"/>
        <v>-3.2028120918864596E-2</v>
      </c>
    </row>
    <row r="105" spans="1:5">
      <c r="A105" s="7" t="s">
        <v>52</v>
      </c>
      <c r="B105" s="8">
        <v>530547.00599999994</v>
      </c>
      <c r="C105" s="8">
        <v>530782.3899999999</v>
      </c>
      <c r="D105" s="8">
        <f t="shared" si="2"/>
        <v>235.38399999996182</v>
      </c>
      <c r="E105" s="9">
        <f t="shared" si="3"/>
        <v>4.4366285614278226E-4</v>
      </c>
    </row>
    <row r="106" spans="1:5">
      <c r="A106" s="7" t="s">
        <v>53</v>
      </c>
      <c r="B106" s="8">
        <v>530593.75</v>
      </c>
      <c r="C106" s="8">
        <v>501535.11100000003</v>
      </c>
      <c r="D106" s="8">
        <f t="shared" si="2"/>
        <v>-29058.638999999966</v>
      </c>
      <c r="E106" s="9">
        <f t="shared" si="3"/>
        <v>-5.476626703574998E-2</v>
      </c>
    </row>
    <row r="107" spans="1:5">
      <c r="A107" s="7" t="s">
        <v>54</v>
      </c>
      <c r="B107" s="8">
        <v>320020.375</v>
      </c>
      <c r="C107" s="8">
        <v>310833.625</v>
      </c>
      <c r="D107" s="8">
        <f t="shared" si="2"/>
        <v>-9186.75</v>
      </c>
      <c r="E107" s="9">
        <f t="shared" si="3"/>
        <v>-2.8706765936387643E-2</v>
      </c>
    </row>
    <row r="108" spans="1:5">
      <c r="A108" s="7" t="s">
        <v>55</v>
      </c>
      <c r="B108" s="8">
        <v>280833.125</v>
      </c>
      <c r="C108" s="8">
        <v>284236.75</v>
      </c>
      <c r="D108" s="8">
        <f t="shared" si="2"/>
        <v>3403.625</v>
      </c>
      <c r="E108" s="9">
        <f t="shared" si="3"/>
        <v>1.2119741928591936E-2</v>
      </c>
    </row>
    <row r="109" spans="1:5">
      <c r="A109" s="7" t="s">
        <v>56</v>
      </c>
      <c r="B109" s="8">
        <v>249751.25</v>
      </c>
      <c r="C109" s="8">
        <v>232849.5</v>
      </c>
      <c r="D109" s="8">
        <f t="shared" si="2"/>
        <v>-16901.75</v>
      </c>
      <c r="E109" s="9">
        <f t="shared" si="3"/>
        <v>-6.767433596428446E-2</v>
      </c>
    </row>
    <row r="110" spans="1:5">
      <c r="A110" s="7" t="s">
        <v>57</v>
      </c>
      <c r="B110" s="8">
        <v>213265.57499999998</v>
      </c>
      <c r="C110" s="8">
        <v>204987.125</v>
      </c>
      <c r="D110" s="8">
        <f t="shared" si="2"/>
        <v>-8278.4499999999825</v>
      </c>
      <c r="E110" s="9">
        <f t="shared" si="3"/>
        <v>-3.8817563500344501E-2</v>
      </c>
    </row>
    <row r="111" spans="1:5">
      <c r="A111" s="7" t="s">
        <v>58</v>
      </c>
      <c r="B111" s="8">
        <v>58267.125</v>
      </c>
      <c r="C111" s="8">
        <v>57464.5</v>
      </c>
      <c r="D111" s="8">
        <f t="shared" si="2"/>
        <v>-802.625</v>
      </c>
      <c r="E111" s="9">
        <f t="shared" si="3"/>
        <v>-1.3774920248768066E-2</v>
      </c>
    </row>
    <row r="112" spans="1:5">
      <c r="A112" s="7" t="s">
        <v>59</v>
      </c>
      <c r="B112" s="8">
        <v>56931.75</v>
      </c>
      <c r="C112" s="8">
        <v>55704</v>
      </c>
      <c r="D112" s="8">
        <f t="shared" si="2"/>
        <v>-1227.75</v>
      </c>
      <c r="E112" s="9">
        <f t="shared" si="3"/>
        <v>-2.1565295287778789E-2</v>
      </c>
    </row>
    <row r="113" spans="1:5">
      <c r="A113" s="7" t="s">
        <v>60</v>
      </c>
      <c r="B113" s="8">
        <v>36549.375</v>
      </c>
      <c r="C113" s="8">
        <v>52798.875</v>
      </c>
      <c r="D113" s="8">
        <f t="shared" si="2"/>
        <v>16249.5</v>
      </c>
      <c r="E113" s="9">
        <f t="shared" si="3"/>
        <v>0.44459036577232852</v>
      </c>
    </row>
    <row r="114" spans="1:5">
      <c r="A114" s="7" t="s">
        <v>61</v>
      </c>
      <c r="B114" s="8">
        <v>30475.25</v>
      </c>
      <c r="C114" s="8">
        <v>34371</v>
      </c>
      <c r="D114" s="8">
        <f t="shared" si="2"/>
        <v>3895.75</v>
      </c>
      <c r="E114" s="9">
        <f t="shared" si="3"/>
        <v>0.12783324172894397</v>
      </c>
    </row>
    <row r="115" spans="1:5">
      <c r="A115" s="7" t="s">
        <v>62</v>
      </c>
      <c r="B115" s="8">
        <v>12153.25</v>
      </c>
      <c r="C115" s="8">
        <v>13564.25</v>
      </c>
      <c r="D115" s="8">
        <f t="shared" si="2"/>
        <v>1411</v>
      </c>
      <c r="E115" s="9">
        <f t="shared" si="3"/>
        <v>0.11610063151831815</v>
      </c>
    </row>
    <row r="116" spans="1:5">
      <c r="A116" s="7" t="s">
        <v>63</v>
      </c>
      <c r="B116" s="8">
        <v>5613.75</v>
      </c>
      <c r="C116" s="8">
        <v>11266.5</v>
      </c>
      <c r="D116" s="8">
        <f t="shared" si="2"/>
        <v>5652.75</v>
      </c>
      <c r="E116" s="9">
        <f t="shared" si="3"/>
        <v>1.0069472277889111</v>
      </c>
    </row>
    <row r="117" spans="1:5">
      <c r="A117" s="7" t="s">
        <v>64</v>
      </c>
      <c r="B117" s="8">
        <v>9369.75</v>
      </c>
      <c r="C117" s="8">
        <v>8665</v>
      </c>
      <c r="D117" s="8">
        <f t="shared" si="2"/>
        <v>-704.75</v>
      </c>
      <c r="E117" s="9">
        <f t="shared" si="3"/>
        <v>-7.5215453987566364E-2</v>
      </c>
    </row>
    <row r="118" spans="1:5">
      <c r="A118" s="7" t="s">
        <v>65</v>
      </c>
      <c r="B118" s="8">
        <v>9201</v>
      </c>
      <c r="C118" s="8">
        <v>6180.75</v>
      </c>
      <c r="D118" s="8">
        <f t="shared" si="2"/>
        <v>-3020.25</v>
      </c>
      <c r="E118" s="9">
        <f t="shared" si="3"/>
        <v>-0.32825236387349199</v>
      </c>
    </row>
    <row r="119" spans="1:5">
      <c r="A119" s="3" t="s">
        <v>11</v>
      </c>
      <c r="B119" s="4">
        <v>1625397.4139999999</v>
      </c>
      <c r="C119" s="4">
        <v>1719136.4249999998</v>
      </c>
      <c r="D119" s="5">
        <f t="shared" si="2"/>
        <v>93739.01099999994</v>
      </c>
      <c r="E119" s="6">
        <f t="shared" si="3"/>
        <v>5.7671440961207257E-2</v>
      </c>
    </row>
    <row r="120" spans="1:5">
      <c r="A120" s="7" t="s">
        <v>52</v>
      </c>
      <c r="B120" s="8">
        <v>415312.32299999997</v>
      </c>
      <c r="C120" s="8">
        <v>449581.92299999995</v>
      </c>
      <c r="D120" s="8">
        <f t="shared" si="2"/>
        <v>34269.599999999977</v>
      </c>
      <c r="E120" s="9">
        <f t="shared" si="3"/>
        <v>8.2515249613722585E-2</v>
      </c>
    </row>
    <row r="121" spans="1:5">
      <c r="A121" s="7" t="s">
        <v>61</v>
      </c>
      <c r="B121" s="8">
        <v>409047.35</v>
      </c>
      <c r="C121" s="8">
        <v>425624.91699999996</v>
      </c>
      <c r="D121" s="8">
        <f t="shared" si="2"/>
        <v>16577.566999999981</v>
      </c>
      <c r="E121" s="9">
        <f t="shared" si="3"/>
        <v>4.0527256807799832E-2</v>
      </c>
    </row>
    <row r="122" spans="1:5">
      <c r="A122" s="7" t="s">
        <v>55</v>
      </c>
      <c r="B122" s="8">
        <v>161046</v>
      </c>
      <c r="C122" s="8">
        <v>186505.75</v>
      </c>
      <c r="D122" s="8">
        <f t="shared" si="2"/>
        <v>25459.75</v>
      </c>
      <c r="E122" s="9">
        <f t="shared" si="3"/>
        <v>0.15808992461781107</v>
      </c>
    </row>
    <row r="123" spans="1:5">
      <c r="A123" s="7" t="s">
        <v>51</v>
      </c>
      <c r="B123" s="8">
        <v>147198.21600000001</v>
      </c>
      <c r="C123" s="8">
        <v>152183.848</v>
      </c>
      <c r="D123" s="8">
        <f t="shared" si="2"/>
        <v>4985.6319999999832</v>
      </c>
      <c r="E123" s="9">
        <f t="shared" si="3"/>
        <v>3.3870193100709746E-2</v>
      </c>
    </row>
    <row r="124" spans="1:5">
      <c r="A124" s="7" t="s">
        <v>56</v>
      </c>
      <c r="B124" s="8">
        <v>100719.75</v>
      </c>
      <c r="C124" s="8">
        <v>102667.375</v>
      </c>
      <c r="D124" s="8">
        <f t="shared" si="2"/>
        <v>1947.625</v>
      </c>
      <c r="E124" s="9">
        <f t="shared" si="3"/>
        <v>1.9337071428394133E-2</v>
      </c>
    </row>
    <row r="125" spans="1:5">
      <c r="A125" s="7" t="s">
        <v>57</v>
      </c>
      <c r="B125" s="8">
        <v>94445.25</v>
      </c>
      <c r="C125" s="8">
        <v>88532.25</v>
      </c>
      <c r="D125" s="8">
        <f t="shared" si="2"/>
        <v>-5913</v>
      </c>
      <c r="E125" s="9">
        <f t="shared" si="3"/>
        <v>-6.2607701287253723E-2</v>
      </c>
    </row>
    <row r="126" spans="1:5">
      <c r="A126" s="7" t="s">
        <v>58</v>
      </c>
      <c r="B126" s="8">
        <v>44308.125</v>
      </c>
      <c r="C126" s="8">
        <v>52181.125</v>
      </c>
      <c r="D126" s="8">
        <f t="shared" si="2"/>
        <v>7873</v>
      </c>
      <c r="E126" s="9">
        <f t="shared" si="3"/>
        <v>0.17768750088161031</v>
      </c>
    </row>
    <row r="127" spans="1:5">
      <c r="A127" s="7" t="s">
        <v>65</v>
      </c>
      <c r="B127" s="8">
        <v>46971.875</v>
      </c>
      <c r="C127" s="8">
        <v>50944</v>
      </c>
      <c r="D127" s="8">
        <f t="shared" si="2"/>
        <v>3972.125</v>
      </c>
      <c r="E127" s="9">
        <f t="shared" si="3"/>
        <v>8.4563901270707204E-2</v>
      </c>
    </row>
    <row r="128" spans="1:5">
      <c r="A128" s="7" t="s">
        <v>53</v>
      </c>
      <c r="B128" s="8">
        <v>39102.5</v>
      </c>
      <c r="C128" s="8">
        <v>48376.481999999989</v>
      </c>
      <c r="D128" s="8">
        <f t="shared" si="2"/>
        <v>9273.9819999999891</v>
      </c>
      <c r="E128" s="9">
        <f t="shared" si="3"/>
        <v>0.23717107601815712</v>
      </c>
    </row>
    <row r="129" spans="1:5">
      <c r="A129" s="7" t="s">
        <v>66</v>
      </c>
      <c r="B129" s="8">
        <v>44646.125</v>
      </c>
      <c r="C129" s="8">
        <v>47244.125</v>
      </c>
      <c r="D129" s="8">
        <f t="shared" si="2"/>
        <v>2598</v>
      </c>
      <c r="E129" s="9">
        <f t="shared" si="3"/>
        <v>5.8190940423161024E-2</v>
      </c>
    </row>
    <row r="130" spans="1:5">
      <c r="A130" s="7" t="s">
        <v>54</v>
      </c>
      <c r="B130" s="8">
        <v>36106.625</v>
      </c>
      <c r="C130" s="8">
        <v>34304.625</v>
      </c>
      <c r="D130" s="8">
        <f t="shared" si="2"/>
        <v>-1802</v>
      </c>
      <c r="E130" s="9">
        <f t="shared" si="3"/>
        <v>-4.9907738538287644E-2</v>
      </c>
    </row>
    <row r="131" spans="1:5">
      <c r="A131" s="7" t="s">
        <v>62</v>
      </c>
      <c r="B131" s="8">
        <v>35465.125</v>
      </c>
      <c r="C131" s="8">
        <v>32567.625</v>
      </c>
      <c r="D131" s="8">
        <f t="shared" si="2"/>
        <v>-2897.5</v>
      </c>
      <c r="E131" s="9">
        <f t="shared" si="3"/>
        <v>-8.1699979909841E-2</v>
      </c>
    </row>
    <row r="132" spans="1:5">
      <c r="A132" s="7" t="s">
        <v>67</v>
      </c>
      <c r="B132" s="8">
        <v>33835.125</v>
      </c>
      <c r="C132" s="8">
        <v>25961.25</v>
      </c>
      <c r="D132" s="8">
        <f t="shared" si="2"/>
        <v>-7873.875</v>
      </c>
      <c r="E132" s="9">
        <f t="shared" si="3"/>
        <v>-0.2327130459840181</v>
      </c>
    </row>
    <row r="133" spans="1:5">
      <c r="A133" s="7" t="s">
        <v>59</v>
      </c>
      <c r="B133" s="8">
        <v>10586.25</v>
      </c>
      <c r="C133" s="8">
        <v>14270.25</v>
      </c>
      <c r="D133" s="8">
        <f t="shared" si="2"/>
        <v>3684</v>
      </c>
      <c r="E133" s="9">
        <f t="shared" si="3"/>
        <v>0.34799858306765852</v>
      </c>
    </row>
    <row r="134" spans="1:5">
      <c r="A134" s="3" t="s">
        <v>12</v>
      </c>
      <c r="B134" s="4">
        <v>470074.77500000002</v>
      </c>
      <c r="C134" s="4">
        <v>498644.97500000003</v>
      </c>
      <c r="D134" s="5">
        <f t="shared" si="2"/>
        <v>28570.200000000012</v>
      </c>
      <c r="E134" s="6">
        <f t="shared" si="3"/>
        <v>6.0777990054880118E-2</v>
      </c>
    </row>
    <row r="135" spans="1:5">
      <c r="A135" s="7" t="s">
        <v>52</v>
      </c>
      <c r="B135" s="8">
        <v>200691.77499999999</v>
      </c>
      <c r="C135" s="8">
        <v>226639.27499999999</v>
      </c>
      <c r="D135" s="8">
        <f t="shared" si="2"/>
        <v>25947.5</v>
      </c>
      <c r="E135" s="9">
        <f t="shared" si="3"/>
        <v>0.12929030101009373</v>
      </c>
    </row>
    <row r="136" spans="1:5">
      <c r="A136" s="7" t="s">
        <v>51</v>
      </c>
      <c r="B136" s="8">
        <v>160741.125</v>
      </c>
      <c r="C136" s="8">
        <v>162027.82500000001</v>
      </c>
      <c r="D136" s="8">
        <f t="shared" si="2"/>
        <v>1286.7000000000116</v>
      </c>
      <c r="E136" s="9">
        <f t="shared" si="3"/>
        <v>8.0047965323125098E-3</v>
      </c>
    </row>
    <row r="137" spans="1:5">
      <c r="A137" s="7" t="s">
        <v>53</v>
      </c>
      <c r="B137" s="8">
        <v>80157.525000000009</v>
      </c>
      <c r="C137" s="8">
        <v>73740.925000000003</v>
      </c>
      <c r="D137" s="8">
        <f t="shared" si="2"/>
        <v>-6416.6000000000058</v>
      </c>
      <c r="E137" s="9">
        <f t="shared" si="3"/>
        <v>-8.0049876789484276E-2</v>
      </c>
    </row>
    <row r="138" spans="1:5">
      <c r="A138" s="7" t="s">
        <v>56</v>
      </c>
      <c r="B138" s="8">
        <v>9290.5499999999993</v>
      </c>
      <c r="C138" s="8">
        <v>9758.25</v>
      </c>
      <c r="D138" s="8">
        <f t="shared" si="2"/>
        <v>467.70000000000073</v>
      </c>
      <c r="E138" s="9">
        <f t="shared" si="3"/>
        <v>5.0341476015951778E-2</v>
      </c>
    </row>
    <row r="139" spans="1:5">
      <c r="A139" s="7" t="s">
        <v>68</v>
      </c>
      <c r="B139" s="8">
        <v>6412.5</v>
      </c>
      <c r="C139" s="8">
        <v>9519.375</v>
      </c>
      <c r="D139" s="8">
        <f t="shared" si="2"/>
        <v>3106.875</v>
      </c>
      <c r="E139" s="9">
        <f t="shared" si="3"/>
        <v>0.48450292397660821</v>
      </c>
    </row>
    <row r="140" spans="1:5">
      <c r="A140" s="7" t="s">
        <v>58</v>
      </c>
      <c r="B140" s="8">
        <v>6390.75</v>
      </c>
      <c r="C140" s="8">
        <v>8350.875</v>
      </c>
      <c r="D140" s="8">
        <f t="shared" si="2"/>
        <v>1960.125</v>
      </c>
      <c r="E140" s="9">
        <f t="shared" si="3"/>
        <v>0.3067128271329656</v>
      </c>
    </row>
    <row r="141" spans="1:5">
      <c r="A141" s="3" t="s">
        <v>13</v>
      </c>
      <c r="B141" s="4">
        <v>175763.837</v>
      </c>
      <c r="C141" s="4">
        <v>194087.97100000002</v>
      </c>
      <c r="D141" s="5">
        <f t="shared" si="2"/>
        <v>18324.13400000002</v>
      </c>
      <c r="E141" s="6">
        <f t="shared" si="3"/>
        <v>0.10425428980592874</v>
      </c>
    </row>
    <row r="142" spans="1:5">
      <c r="A142" s="7" t="s">
        <v>52</v>
      </c>
      <c r="B142" s="8">
        <v>78031.953999999998</v>
      </c>
      <c r="C142" s="8">
        <v>83760.942999999999</v>
      </c>
      <c r="D142" s="8">
        <f t="shared" si="2"/>
        <v>5728.9890000000014</v>
      </c>
      <c r="E142" s="9">
        <f t="shared" si="3"/>
        <v>7.3418499810987706E-2</v>
      </c>
    </row>
    <row r="143" spans="1:5">
      <c r="A143" s="7" t="s">
        <v>51</v>
      </c>
      <c r="B143" s="8">
        <v>31773.507999999998</v>
      </c>
      <c r="C143" s="8">
        <v>39136.828000000001</v>
      </c>
      <c r="D143" s="8">
        <f t="shared" si="2"/>
        <v>7363.3200000000033</v>
      </c>
      <c r="E143" s="9">
        <f t="shared" si="3"/>
        <v>0.23174400510009799</v>
      </c>
    </row>
    <row r="144" spans="1:5">
      <c r="A144" s="7" t="s">
        <v>55</v>
      </c>
      <c r="B144" s="8">
        <v>20126.5</v>
      </c>
      <c r="C144" s="8">
        <v>19763.25</v>
      </c>
      <c r="D144" s="8">
        <f t="shared" si="2"/>
        <v>-363.25</v>
      </c>
      <c r="E144" s="9">
        <f t="shared" si="3"/>
        <v>-1.8048344222790849E-2</v>
      </c>
    </row>
    <row r="145" spans="1:5">
      <c r="A145" s="7" t="s">
        <v>61</v>
      </c>
      <c r="B145" s="8">
        <v>11350.25</v>
      </c>
      <c r="C145" s="8">
        <v>14597.7</v>
      </c>
      <c r="D145" s="8">
        <f t="shared" ref="D145:D155" si="4">C145-B145</f>
        <v>3247.4500000000007</v>
      </c>
      <c r="E145" s="9">
        <f t="shared" ref="E145:E155" si="5">D145/B145</f>
        <v>0.28611264069073372</v>
      </c>
    </row>
    <row r="146" spans="1:5">
      <c r="A146" s="7" t="s">
        <v>54</v>
      </c>
      <c r="B146" s="8">
        <v>12894.75</v>
      </c>
      <c r="C146" s="8">
        <v>13711.5</v>
      </c>
      <c r="D146" s="8">
        <f t="shared" si="4"/>
        <v>816.75</v>
      </c>
      <c r="E146" s="9">
        <f t="shared" si="5"/>
        <v>6.3339731285988479E-2</v>
      </c>
    </row>
    <row r="147" spans="1:5">
      <c r="A147" s="7" t="s">
        <v>53</v>
      </c>
      <c r="B147" s="8">
        <v>7080.25</v>
      </c>
      <c r="C147" s="8">
        <v>6621.25</v>
      </c>
      <c r="D147" s="8">
        <f t="shared" si="4"/>
        <v>-459</v>
      </c>
      <c r="E147" s="9">
        <f t="shared" si="5"/>
        <v>-6.4828219342537338E-2</v>
      </c>
    </row>
    <row r="148" spans="1:5">
      <c r="A148" s="3" t="s">
        <v>14</v>
      </c>
      <c r="B148" s="4">
        <v>49473.599999999991</v>
      </c>
      <c r="C148" s="4">
        <v>51825.724999999999</v>
      </c>
      <c r="D148" s="5">
        <f t="shared" si="4"/>
        <v>2352.1250000000073</v>
      </c>
      <c r="E148" s="6">
        <f t="shared" si="5"/>
        <v>4.7543033051971308E-2</v>
      </c>
    </row>
    <row r="149" spans="1:5">
      <c r="A149" s="3" t="s">
        <v>15</v>
      </c>
      <c r="B149" s="4">
        <v>53382.244000000028</v>
      </c>
      <c r="C149" s="4">
        <v>49292.316000000006</v>
      </c>
      <c r="D149" s="5">
        <f t="shared" si="4"/>
        <v>-4089.9280000000217</v>
      </c>
      <c r="E149" s="6">
        <f t="shared" si="5"/>
        <v>-7.6615887484985074E-2</v>
      </c>
    </row>
    <row r="150" spans="1:5">
      <c r="A150" s="3" t="s">
        <v>16</v>
      </c>
      <c r="B150" s="4">
        <v>26401.965</v>
      </c>
      <c r="C150" s="4">
        <v>31373.335000000003</v>
      </c>
      <c r="D150" s="5">
        <f t="shared" si="4"/>
        <v>4971.3700000000026</v>
      </c>
      <c r="E150" s="6">
        <f t="shared" si="5"/>
        <v>0.1882954545239342</v>
      </c>
    </row>
    <row r="151" spans="1:5">
      <c r="A151" s="7" t="s">
        <v>69</v>
      </c>
      <c r="B151" s="8">
        <v>20573.68</v>
      </c>
      <c r="C151" s="8">
        <v>24861.74</v>
      </c>
      <c r="D151" s="8">
        <f t="shared" si="4"/>
        <v>4288.0600000000013</v>
      </c>
      <c r="E151" s="9">
        <f t="shared" si="5"/>
        <v>0.20842455020200573</v>
      </c>
    </row>
    <row r="152" spans="1:5">
      <c r="A152" s="7" t="s">
        <v>70</v>
      </c>
      <c r="B152" s="8">
        <v>2832.48</v>
      </c>
      <c r="C152" s="8">
        <v>4188.079999999999</v>
      </c>
      <c r="D152" s="8">
        <f t="shared" si="4"/>
        <v>1355.599999999999</v>
      </c>
      <c r="E152" s="9">
        <f t="shared" si="5"/>
        <v>0.47859119923176829</v>
      </c>
    </row>
    <row r="153" spans="1:5">
      <c r="A153" s="7" t="s">
        <v>68</v>
      </c>
      <c r="B153" s="8">
        <v>1586.8850000000002</v>
      </c>
      <c r="C153" s="8">
        <v>1680.845</v>
      </c>
      <c r="D153" s="8">
        <f t="shared" si="4"/>
        <v>93.959999999999809</v>
      </c>
      <c r="E153" s="9">
        <f t="shared" si="5"/>
        <v>5.9210339753668219E-2</v>
      </c>
    </row>
    <row r="154" spans="1:5">
      <c r="A154" s="17" t="s">
        <v>17</v>
      </c>
      <c r="B154" s="18">
        <v>1188.4500000000003</v>
      </c>
      <c r="C154" s="18">
        <v>1642.85</v>
      </c>
      <c r="D154" s="8">
        <f t="shared" si="4"/>
        <v>454.39999999999964</v>
      </c>
      <c r="E154" s="9">
        <f t="shared" si="5"/>
        <v>0.38234675417560648</v>
      </c>
    </row>
    <row r="155" spans="1:5">
      <c r="A155" s="10" t="s">
        <v>34</v>
      </c>
      <c r="B155" s="11">
        <v>6028283.3370000022</v>
      </c>
      <c r="C155" s="11">
        <v>6088481.9879999999</v>
      </c>
      <c r="D155" s="12">
        <f t="shared" si="4"/>
        <v>60198.650999997742</v>
      </c>
      <c r="E155" s="13">
        <f t="shared" si="5"/>
        <v>9.9860354324280698E-3</v>
      </c>
    </row>
  </sheetData>
  <mergeCells count="17">
    <mergeCell ref="A100:E100"/>
    <mergeCell ref="A101:A102"/>
    <mergeCell ref="B101:C101"/>
    <mergeCell ref="D101:E101"/>
    <mergeCell ref="A47:A48"/>
    <mergeCell ref="B47:C47"/>
    <mergeCell ref="D47:E47"/>
    <mergeCell ref="A78:E78"/>
    <mergeCell ref="A79:A80"/>
    <mergeCell ref="B79:C79"/>
    <mergeCell ref="D79:E79"/>
    <mergeCell ref="A46:E46"/>
    <mergeCell ref="A1:E10"/>
    <mergeCell ref="A14:E14"/>
    <mergeCell ref="A15:A16"/>
    <mergeCell ref="B15:C15"/>
    <mergeCell ref="D15:E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FE1BB8-36D6-4E5E-BD81-1EA520429C14}"/>
</file>

<file path=customXml/itemProps2.xml><?xml version="1.0" encoding="utf-8"?>
<ds:datastoreItem xmlns:ds="http://schemas.openxmlformats.org/officeDocument/2006/customXml" ds:itemID="{20DB4FDD-F36C-44A0-B781-B32F3E64BE19}"/>
</file>

<file path=customXml/itemProps3.xml><?xml version="1.0" encoding="utf-8"?>
<ds:datastoreItem xmlns:ds="http://schemas.openxmlformats.org/officeDocument/2006/customXml" ds:itemID="{03989930-F05C-45A8-8EDC-6B10A6910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2024-12-02T15:40:31Z</dcterms:created>
  <dcterms:modified xsi:type="dcterms:W3CDTF">2025-01-31T15:52:52Z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