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60B5404E-C436-4FDC-8622-F982071D8E92}" xr6:coauthVersionLast="47" xr6:coauthVersionMax="47" xr10:uidLastSave="{00000000-0000-0000-0000-000000000000}"/>
  <bookViews>
    <workbookView xWindow="0" yWindow="0" windowWidth="19200" windowHeight="7035" tabRatio="824" xr2:uid="{00000000-000D-0000-FFFF-FFFF00000000}"/>
  </bookViews>
  <sheets>
    <sheet name="Totalt" sheetId="3" r:id="rId1"/>
    <sheet name="Svakvin" sheetId="4" r:id="rId2"/>
    <sheet name="Brennevin" sheetId="5" r:id="rId3"/>
    <sheet name="Øl" sheetId="6" r:id="rId4"/>
    <sheet name="Alkoholfritt" sheetId="7" r:id="rId5"/>
    <sheet name="Sterkvin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/>
  <c r="E14" i="8"/>
  <c r="F14" i="8" s="1"/>
  <c r="E15" i="8"/>
  <c r="F15" i="8" s="1"/>
  <c r="E16" i="8"/>
  <c r="F16" i="8" s="1"/>
  <c r="E17" i="8"/>
  <c r="F17" i="8" s="1"/>
  <c r="E18" i="8"/>
  <c r="F18" i="8"/>
  <c r="E19" i="8"/>
  <c r="F19" i="8" s="1"/>
  <c r="E20" i="8"/>
  <c r="F20" i="8" s="1"/>
  <c r="E21" i="8"/>
  <c r="E22" i="8"/>
  <c r="F22" i="8" s="1"/>
  <c r="E23" i="8"/>
  <c r="F23" i="8" s="1"/>
  <c r="E24" i="8"/>
  <c r="F24" i="8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5" i="8"/>
  <c r="F5" i="8" s="1"/>
  <c r="E6" i="7"/>
  <c r="E7" i="7"/>
  <c r="E8" i="7"/>
  <c r="E9" i="7"/>
  <c r="E10" i="7"/>
  <c r="F10" i="7" s="1"/>
  <c r="E11" i="7"/>
  <c r="E12" i="7"/>
  <c r="F12" i="7" s="1"/>
  <c r="E13" i="7"/>
  <c r="F13" i="7" s="1"/>
  <c r="E14" i="7"/>
  <c r="F14" i="7" s="1"/>
  <c r="E15" i="7"/>
  <c r="E16" i="7"/>
  <c r="E17" i="7"/>
  <c r="E18" i="7"/>
  <c r="E19" i="7"/>
  <c r="E20" i="7"/>
  <c r="F20" i="7" s="1"/>
  <c r="E21" i="7"/>
  <c r="E22" i="7"/>
  <c r="F22" i="7" s="1"/>
  <c r="E23" i="7"/>
  <c r="F23" i="7" s="1"/>
  <c r="E24" i="7"/>
  <c r="F24" i="7" s="1"/>
  <c r="E25" i="7"/>
  <c r="E26" i="7"/>
  <c r="E27" i="7"/>
  <c r="E28" i="7"/>
  <c r="E29" i="7"/>
  <c r="E30" i="7"/>
  <c r="F30" i="7" s="1"/>
  <c r="F6" i="7"/>
  <c r="F7" i="7"/>
  <c r="F8" i="7"/>
  <c r="F9" i="7"/>
  <c r="F11" i="7"/>
  <c r="F15" i="7"/>
  <c r="F16" i="7"/>
  <c r="F17" i="7"/>
  <c r="F18" i="7"/>
  <c r="F19" i="7"/>
  <c r="F21" i="7"/>
  <c r="F25" i="7"/>
  <c r="F26" i="7"/>
  <c r="F27" i="7"/>
  <c r="F28" i="7"/>
  <c r="F29" i="7"/>
  <c r="E5" i="7"/>
  <c r="F5" i="7"/>
  <c r="D55" i="6"/>
  <c r="C55" i="6"/>
  <c r="E6" i="6"/>
  <c r="F6" i="6" s="1"/>
  <c r="E7" i="6"/>
  <c r="F7" i="6" s="1"/>
  <c r="E8" i="6"/>
  <c r="F8" i="6" s="1"/>
  <c r="E9" i="6"/>
  <c r="F9" i="6"/>
  <c r="E10" i="6"/>
  <c r="F10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/>
  <c r="E20" i="6"/>
  <c r="F20" i="6" s="1"/>
  <c r="E21" i="6"/>
  <c r="F21" i="6" s="1"/>
  <c r="E22" i="6"/>
  <c r="F22" i="6" s="1"/>
  <c r="E23" i="6"/>
  <c r="F23" i="6" s="1"/>
  <c r="E24" i="6"/>
  <c r="F24" i="6"/>
  <c r="E25" i="6"/>
  <c r="F25" i="6" s="1"/>
  <c r="E26" i="6"/>
  <c r="F26" i="6" s="1"/>
  <c r="E27" i="6"/>
  <c r="F27" i="6" s="1"/>
  <c r="E28" i="6"/>
  <c r="F28" i="6" s="1"/>
  <c r="E29" i="6"/>
  <c r="F29" i="6"/>
  <c r="E30" i="6"/>
  <c r="F30" i="6" s="1"/>
  <c r="E31" i="6"/>
  <c r="F31" i="6" s="1"/>
  <c r="E32" i="6"/>
  <c r="F32" i="6" s="1"/>
  <c r="E33" i="6"/>
  <c r="F33" i="6" s="1"/>
  <c r="E34" i="6"/>
  <c r="F34" i="6"/>
  <c r="E35" i="6"/>
  <c r="F35" i="6" s="1"/>
  <c r="E36" i="6"/>
  <c r="F36" i="6" s="1"/>
  <c r="E37" i="6"/>
  <c r="F37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44" i="6"/>
  <c r="F44" i="6"/>
  <c r="E45" i="6"/>
  <c r="F45" i="6" s="1"/>
  <c r="E46" i="6"/>
  <c r="F46" i="6" s="1"/>
  <c r="E47" i="6"/>
  <c r="F47" i="6" s="1"/>
  <c r="E48" i="6"/>
  <c r="F48" i="6" s="1"/>
  <c r="E49" i="6"/>
  <c r="F49" i="6"/>
  <c r="E50" i="6"/>
  <c r="F50" i="6" s="1"/>
  <c r="E51" i="6"/>
  <c r="F51" i="6" s="1"/>
  <c r="E52" i="6"/>
  <c r="F52" i="6" s="1"/>
  <c r="E53" i="6"/>
  <c r="F53" i="6" s="1"/>
  <c r="E54" i="6"/>
  <c r="F54" i="6"/>
  <c r="E56" i="6"/>
  <c r="F56" i="6" s="1"/>
  <c r="E5" i="6"/>
  <c r="F5" i="6" s="1"/>
  <c r="E56" i="5"/>
  <c r="F56" i="5" s="1"/>
  <c r="E55" i="5"/>
  <c r="F55" i="5" s="1"/>
  <c r="E54" i="5"/>
  <c r="F54" i="5" s="1"/>
  <c r="E53" i="5"/>
  <c r="F53" i="5" s="1"/>
  <c r="E52" i="5"/>
  <c r="F52" i="5" s="1"/>
  <c r="E51" i="5"/>
  <c r="F51" i="5" s="1"/>
  <c r="E50" i="5"/>
  <c r="F50" i="5" s="1"/>
  <c r="E49" i="5"/>
  <c r="F49" i="5" s="1"/>
  <c r="E48" i="5"/>
  <c r="F48" i="5" s="1"/>
  <c r="E47" i="5"/>
  <c r="F47" i="5" s="1"/>
  <c r="E46" i="5"/>
  <c r="F46" i="5" s="1"/>
  <c r="E45" i="5"/>
  <c r="F45" i="5" s="1"/>
  <c r="E44" i="5"/>
  <c r="F44" i="5" s="1"/>
  <c r="E43" i="5"/>
  <c r="F43" i="5" s="1"/>
  <c r="E42" i="5"/>
  <c r="F42" i="5" s="1"/>
  <c r="E41" i="5"/>
  <c r="F41" i="5" s="1"/>
  <c r="E40" i="5"/>
  <c r="F40" i="5" s="1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  <c r="E5" i="5"/>
  <c r="F5" i="5" s="1"/>
  <c r="E56" i="4"/>
  <c r="F56" i="4" s="1"/>
  <c r="E55" i="4"/>
  <c r="F55" i="4" s="1"/>
  <c r="E54" i="4"/>
  <c r="F54" i="4" s="1"/>
  <c r="E53" i="4"/>
  <c r="F53" i="4" s="1"/>
  <c r="E52" i="4"/>
  <c r="F52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5" i="4"/>
  <c r="F45" i="4" s="1"/>
  <c r="E44" i="4"/>
  <c r="F44" i="4" s="1"/>
  <c r="E43" i="4"/>
  <c r="F43" i="4" s="1"/>
  <c r="E42" i="4"/>
  <c r="F42" i="4" s="1"/>
  <c r="E41" i="4"/>
  <c r="F41" i="4" s="1"/>
  <c r="E40" i="4"/>
  <c r="F40" i="4" s="1"/>
  <c r="E39" i="4"/>
  <c r="F39" i="4" s="1"/>
  <c r="E38" i="4"/>
  <c r="F38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27" i="4"/>
  <c r="F27" i="4" s="1"/>
  <c r="E26" i="4"/>
  <c r="F26" i="4" s="1"/>
  <c r="E25" i="4"/>
  <c r="F25" i="4" s="1"/>
  <c r="E24" i="4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7" i="4"/>
  <c r="F7" i="4" s="1"/>
  <c r="E6" i="4"/>
  <c r="F6" i="4" s="1"/>
  <c r="E5" i="4"/>
  <c r="F5" i="4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5" i="3"/>
  <c r="F5" i="3" s="1"/>
  <c r="E55" i="6" l="1"/>
  <c r="F55" i="6" s="1"/>
</calcChain>
</file>

<file path=xl/sharedStrings.xml><?xml version="1.0" encoding="utf-8"?>
<sst xmlns="http://schemas.openxmlformats.org/spreadsheetml/2006/main" count="358" uniqueCount="183">
  <si>
    <t>Totalt salg, liter</t>
  </si>
  <si>
    <t>Grossist</t>
  </si>
  <si>
    <t>Hele året</t>
  </si>
  <si>
    <t>Endring</t>
  </si>
  <si>
    <t>2018</t>
  </si>
  <si>
    <t>2019</t>
  </si>
  <si>
    <t>Liter</t>
  </si>
  <si>
    <t>Prosent</t>
  </si>
  <si>
    <t>Arcus Wine Brands</t>
  </si>
  <si>
    <t>Arcus Norway AS</t>
  </si>
  <si>
    <t>Pernod Ricard Norway AS</t>
  </si>
  <si>
    <t>Einar A Engelstad AS</t>
  </si>
  <si>
    <t>Symposium Wines AS</t>
  </si>
  <si>
    <t>Fondberg AS</t>
  </si>
  <si>
    <t>Robert Prizelius AS</t>
  </si>
  <si>
    <t>Treasury Wine Estates Norway AS</t>
  </si>
  <si>
    <t>Excellars AS</t>
  </si>
  <si>
    <t>Concha y Toro Norway AS</t>
  </si>
  <si>
    <t>Winery AS</t>
  </si>
  <si>
    <t>Grape Company AS</t>
  </si>
  <si>
    <t>Interbrands Norway AS</t>
  </si>
  <si>
    <t>Moestue Grape Selections AS</t>
  </si>
  <si>
    <t>Best Cellars AS</t>
  </si>
  <si>
    <t>VCT Norway AS</t>
  </si>
  <si>
    <t>Diageo Norway AS</t>
  </si>
  <si>
    <t>Altia Norway AS</t>
  </si>
  <si>
    <t>Haugen-Gruppen AS</t>
  </si>
  <si>
    <t>Autentico AS</t>
  </si>
  <si>
    <t>Vinarius AS</t>
  </si>
  <si>
    <t>Vinhuset Nofra As</t>
  </si>
  <si>
    <t>Stenberg &amp; Blom AS</t>
  </si>
  <si>
    <t>Winepartners Nordic AS</t>
  </si>
  <si>
    <t>Heyday Wines AS</t>
  </si>
  <si>
    <t>Momentum Wines AS</t>
  </si>
  <si>
    <t>Vinordia AS</t>
  </si>
  <si>
    <t>LaMarc Wines AS</t>
  </si>
  <si>
    <t>Good Beverage AS</t>
  </si>
  <si>
    <t>Beverage Partners Norway AS</t>
  </si>
  <si>
    <t>Red &amp; White AS</t>
  </si>
  <si>
    <t>AMKA AS</t>
  </si>
  <si>
    <t>Palmer Wine AS</t>
  </si>
  <si>
    <t>Signature Wines AS</t>
  </si>
  <si>
    <t>Bacardi Norge AS</t>
  </si>
  <si>
    <t>Non Dos As</t>
  </si>
  <si>
    <t>Best Buys International AS</t>
  </si>
  <si>
    <t>Winemarket AS</t>
  </si>
  <si>
    <t>Winetailor AS</t>
  </si>
  <si>
    <t>Vinetum AS</t>
  </si>
  <si>
    <t>Record Vinimport AS</t>
  </si>
  <si>
    <t>Holst Wines AS</t>
  </si>
  <si>
    <t>Hans A. Flaaten</t>
  </si>
  <si>
    <t>Strøm AS</t>
  </si>
  <si>
    <t>Unico Real Wines AS</t>
  </si>
  <si>
    <t>Gaia Wine &amp; Spirits AS</t>
  </si>
  <si>
    <t>Silenus AS</t>
  </si>
  <si>
    <t>Better Wines AS</t>
  </si>
  <si>
    <t>Mjodur AS</t>
  </si>
  <si>
    <t>Edrington Norway AS</t>
  </si>
  <si>
    <t>World Wines as</t>
  </si>
  <si>
    <t>Ekjord AS</t>
  </si>
  <si>
    <t>Pulcher AS</t>
  </si>
  <si>
    <t>Interbev AS</t>
  </si>
  <si>
    <t>Vectura AS</t>
  </si>
  <si>
    <t>Drøbacchus AS</t>
  </si>
  <si>
    <t>Cask AS</t>
  </si>
  <si>
    <t>Vin Grossisten AS</t>
  </si>
  <si>
    <t>Multibev AS</t>
  </si>
  <si>
    <t>Ideal Wines AS</t>
  </si>
  <si>
    <t>Modern Wines AS</t>
  </si>
  <si>
    <t>Oplandske Spritfabrik ANS</t>
  </si>
  <si>
    <t>Kinn Bryggeri AS</t>
  </si>
  <si>
    <t>Terroir AS</t>
  </si>
  <si>
    <t>Eurowine AS</t>
  </si>
  <si>
    <t>Arvid Nordquist Norge As</t>
  </si>
  <si>
    <t>Interbrands Spirits Norway AS</t>
  </si>
  <si>
    <t>California House AS</t>
  </si>
  <si>
    <t>Podium Wines AS</t>
  </si>
  <si>
    <t>Optimum Wines AS</t>
  </si>
  <si>
    <t>Ringnes AS</t>
  </si>
  <si>
    <t>B &amp; R Wine AS</t>
  </si>
  <si>
    <t>Engelstad Spirits AS</t>
  </si>
  <si>
    <t>House of Wine AS</t>
  </si>
  <si>
    <t>Exciting Wines AS</t>
  </si>
  <si>
    <t>VinAroma AS</t>
  </si>
  <si>
    <t>Wiig Spirits AS</t>
  </si>
  <si>
    <t>Strag AS</t>
  </si>
  <si>
    <t>Hedoni Wines AS</t>
  </si>
  <si>
    <t>Pure Wine AS</t>
  </si>
  <si>
    <t>Brand Wine Estates AS</t>
  </si>
  <si>
    <t>Macks Ølbryggeri AS</t>
  </si>
  <si>
    <t>Vinkilden AS</t>
  </si>
  <si>
    <t>Fine Brands AS</t>
  </si>
  <si>
    <t>Urban Beverages AS</t>
  </si>
  <si>
    <t>Norbev AS</t>
  </si>
  <si>
    <t>Blend Wines AS</t>
  </si>
  <si>
    <t>Vinum AS</t>
  </si>
  <si>
    <t>Bibendum AS</t>
  </si>
  <si>
    <t>Moët Hennessy Norge AS</t>
  </si>
  <si>
    <t>Brewery International AS</t>
  </si>
  <si>
    <t>Chrysopidae AS</t>
  </si>
  <si>
    <t>Hansa Borg Bryggerier</t>
  </si>
  <si>
    <t>Domaine Wines AS</t>
  </si>
  <si>
    <t>The Haciendas-Company AS</t>
  </si>
  <si>
    <t>Divini AS</t>
  </si>
  <si>
    <t>Just Brands AS</t>
  </si>
  <si>
    <t>Spivi AS</t>
  </si>
  <si>
    <t>Palmer Fine Wine AS</t>
  </si>
  <si>
    <t>Target Wines AS</t>
  </si>
  <si>
    <t>Andre grossister</t>
  </si>
  <si>
    <t>Totalsum</t>
  </si>
  <si>
    <t>Svakvin, liter</t>
  </si>
  <si>
    <t>Natural Selections AS</t>
  </si>
  <si>
    <t>Brennevin, liter</t>
  </si>
  <si>
    <t>Nordic Cellars AS</t>
  </si>
  <si>
    <t>Det Norske Brenneri AS</t>
  </si>
  <si>
    <t>Løiten Brænderi Destillations ANS</t>
  </si>
  <si>
    <t>Palmer Group AS</t>
  </si>
  <si>
    <t>Accelerate Brands AS</t>
  </si>
  <si>
    <t>Zarepta AS</t>
  </si>
  <si>
    <t>Premium Brands Norway AS</t>
  </si>
  <si>
    <t>De Lysholmske Brenneri..</t>
  </si>
  <si>
    <t>Palmer Spirits AS</t>
  </si>
  <si>
    <t>Bevco AS</t>
  </si>
  <si>
    <t>Company of Spirits AS</t>
  </si>
  <si>
    <t>Crafted Brands AS</t>
  </si>
  <si>
    <t>Westerheim AS</t>
  </si>
  <si>
    <t>K. G. Puntervold AS</t>
  </si>
  <si>
    <t>Berentsens Brygghus As</t>
  </si>
  <si>
    <t>Atlungstad Håndverksdestilleri AS</t>
  </si>
  <si>
    <t>United Brands AS</t>
  </si>
  <si>
    <t>Just Drinks AS</t>
  </si>
  <si>
    <t>Siemers &amp; Cos ANS</t>
  </si>
  <si>
    <t>Helge Wiig Holding AS</t>
  </si>
  <si>
    <t>Birkedal Hartmann Norway AS</t>
  </si>
  <si>
    <t>Kani Consulting As</t>
  </si>
  <si>
    <t>Vinetum Group AS</t>
  </si>
  <si>
    <t>Inderøy Brenneri AS</t>
  </si>
  <si>
    <t>Bakken Vin &amp; Gourmet AS</t>
  </si>
  <si>
    <t>Øl, liter</t>
  </si>
  <si>
    <t>Beer Enthusiast AS</t>
  </si>
  <si>
    <t>Nøgne Ø - Det Kompromissløse Brygge</t>
  </si>
  <si>
    <t>LERVIG AS</t>
  </si>
  <si>
    <t>Fludium AS</t>
  </si>
  <si>
    <t>Haandbryggeriet AS</t>
  </si>
  <si>
    <t>Aass Bryggeri AS</t>
  </si>
  <si>
    <t>Middelthon Engros AS</t>
  </si>
  <si>
    <t>7 Fjell Bryggeri AS</t>
  </si>
  <si>
    <t>Klokk &amp; Co AS</t>
  </si>
  <si>
    <t>Big Bottle AS</t>
  </si>
  <si>
    <t>Macondo as</t>
  </si>
  <si>
    <t>Thorvald Meyers Gate 30 B</t>
  </si>
  <si>
    <t>Palmer Beer AS</t>
  </si>
  <si>
    <t>Servco AS</t>
  </si>
  <si>
    <t>Global Beverage AS</t>
  </si>
  <si>
    <t>Gavin AS</t>
  </si>
  <si>
    <t>HognaBrygg AS</t>
  </si>
  <si>
    <t>Nøisom AS</t>
  </si>
  <si>
    <t>DGB IMPORT AS</t>
  </si>
  <si>
    <t>Salikatt Bryggeri AS</t>
  </si>
  <si>
    <t>ITG AS</t>
  </si>
  <si>
    <t>Bådin AS</t>
  </si>
  <si>
    <t>Færder Mikrobryggeri AS</t>
  </si>
  <si>
    <t>Austmann Bryggeri AS</t>
  </si>
  <si>
    <t>Inderøy Gårdsbryggeri AS</t>
  </si>
  <si>
    <t>Tya Bryggeri AS</t>
  </si>
  <si>
    <t>Sagene Bryggeri AS</t>
  </si>
  <si>
    <t>Aja Bryggeri AS</t>
  </si>
  <si>
    <t>Eiker Ølfabrikk AS</t>
  </si>
  <si>
    <t>Andre</t>
  </si>
  <si>
    <t>Alkoholfritt, liter</t>
  </si>
  <si>
    <t>Åkre AS</t>
  </si>
  <si>
    <t>Terra Wines AS</t>
  </si>
  <si>
    <t>Gourmet Produkter AS</t>
  </si>
  <si>
    <t>ProVino AS</t>
  </si>
  <si>
    <t>Ringi AS</t>
  </si>
  <si>
    <t>Egge Gård AS</t>
  </si>
  <si>
    <t>Leske AS</t>
  </si>
  <si>
    <t>Sterkvin, liter</t>
  </si>
  <si>
    <t>Vinuniq AS</t>
  </si>
  <si>
    <t>Tramontane AS</t>
  </si>
  <si>
    <t>Vinatura AS</t>
  </si>
  <si>
    <t>Selected Wine Partners AS</t>
  </si>
  <si>
    <t>ProCura Truls Flakstad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</si>
</sst>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??_ ;_ @_ "/>
    <numFmt numFmtId="165" formatCode="0.0\ %"/>
    <numFmt numFmtId="166" formatCode="#,##0_ ;[Red]\-#,##0\ "/>
  </numFmts>
  <fonts count="4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0" fillId="0" borderId="0" xfId="1" applyNumberFormat="1" applyFont="1"/>
    <xf numFmtId="166" fontId="0" fillId="0" borderId="0" xfId="0" applyNumberFormat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6" fontId="0" fillId="0" borderId="1" xfId="0" applyNumberFormat="1" applyBorder="1"/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66" fontId="3" fillId="3" borderId="1" xfId="0" applyNumberFormat="1" applyFont="1" applyFill="1" applyBorder="1"/>
    <xf numFmtId="165" fontId="3" fillId="3" borderId="1" xfId="1" applyNumberFormat="1" applyFont="1" applyFill="1" applyBorder="1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7"/>
  <sheetViews>
    <sheetView tabSelected="1" workbookViewId="0">
      <pane ySplit="4" topLeftCell="A5" activePane="bottomLeft" state="frozen"/>
      <selection pane="bottomLeft"/>
    </sheetView>
  </sheetViews>
  <sheetFormatPr defaultColWidth="11.42578125" defaultRowHeight="12.75"/>
  <cols>
    <col min="1" max="1" width="8.140625" customWidth="1"/>
    <col min="2" max="2" width="35.140625" bestFit="1" customWidth="1"/>
  </cols>
  <sheetData>
    <row r="2" spans="2:6">
      <c r="B2" s="15" t="s">
        <v>0</v>
      </c>
      <c r="C2" s="15"/>
      <c r="D2" s="15"/>
      <c r="E2" s="15"/>
      <c r="F2" s="15"/>
    </row>
    <row r="3" spans="2:6">
      <c r="B3" s="14" t="s">
        <v>1</v>
      </c>
      <c r="C3" s="15" t="s">
        <v>2</v>
      </c>
      <c r="D3" s="15"/>
      <c r="E3" s="15" t="s">
        <v>3</v>
      </c>
      <c r="F3" s="15"/>
    </row>
    <row r="4" spans="2:6">
      <c r="B4" s="14"/>
      <c r="C4" s="1" t="s">
        <v>4</v>
      </c>
      <c r="D4" s="1" t="s">
        <v>5</v>
      </c>
      <c r="E4" s="2" t="s">
        <v>6</v>
      </c>
      <c r="F4" s="2" t="s">
        <v>7</v>
      </c>
    </row>
    <row r="5" spans="2:6">
      <c r="B5" s="5" t="s">
        <v>8</v>
      </c>
      <c r="C5" s="6">
        <v>4635571.2450000001</v>
      </c>
      <c r="D5" s="6">
        <v>4795000.04</v>
      </c>
      <c r="E5" s="7">
        <f>D5-C5</f>
        <v>159428.79499999993</v>
      </c>
      <c r="F5" s="8">
        <f>E5/C5</f>
        <v>3.4392480791221217E-2</v>
      </c>
    </row>
    <row r="6" spans="2:6">
      <c r="B6" s="5" t="s">
        <v>9</v>
      </c>
      <c r="C6" s="6">
        <v>3450002.43</v>
      </c>
      <c r="D6" s="6">
        <v>3492948.51</v>
      </c>
      <c r="E6" s="7">
        <f t="shared" ref="E6:E69" si="0">D6-C6</f>
        <v>42946.079999999609</v>
      </c>
      <c r="F6" s="8">
        <f t="shared" ref="F6:F69" si="1">E6/C6</f>
        <v>1.2448130362621108E-2</v>
      </c>
    </row>
    <row r="7" spans="2:6">
      <c r="B7" s="5" t="s">
        <v>10</v>
      </c>
      <c r="C7" s="6">
        <v>3111415.7749999999</v>
      </c>
      <c r="D7" s="6">
        <v>3027330.2749999999</v>
      </c>
      <c r="E7" s="7">
        <f t="shared" si="0"/>
        <v>-84085.5</v>
      </c>
      <c r="F7" s="8">
        <f t="shared" si="1"/>
        <v>-2.7024835663436848E-2</v>
      </c>
    </row>
    <row r="8" spans="2:6">
      <c r="B8" s="5" t="s">
        <v>11</v>
      </c>
      <c r="C8" s="6">
        <v>3319006.895</v>
      </c>
      <c r="D8" s="6">
        <v>2958118.33</v>
      </c>
      <c r="E8" s="7">
        <f t="shared" si="0"/>
        <v>-360888.56499999994</v>
      </c>
      <c r="F8" s="8">
        <f t="shared" si="1"/>
        <v>-0.10873390035545556</v>
      </c>
    </row>
    <row r="9" spans="2:6">
      <c r="B9" s="5" t="s">
        <v>12</v>
      </c>
      <c r="C9" s="6">
        <v>2730669.267</v>
      </c>
      <c r="D9" s="6">
        <v>2855194.1410000003</v>
      </c>
      <c r="E9" s="7">
        <f t="shared" si="0"/>
        <v>124524.8740000003</v>
      </c>
      <c r="F9" s="8">
        <f t="shared" si="1"/>
        <v>4.5602327423857995E-2</v>
      </c>
    </row>
    <row r="10" spans="2:6">
      <c r="B10" s="5" t="s">
        <v>13</v>
      </c>
      <c r="C10" s="6">
        <v>2658419.9000000004</v>
      </c>
      <c r="D10" s="6">
        <v>2767105.5</v>
      </c>
      <c r="E10" s="7">
        <f t="shared" si="0"/>
        <v>108685.59999999963</v>
      </c>
      <c r="F10" s="8">
        <f t="shared" si="1"/>
        <v>4.0883533861599368E-2</v>
      </c>
    </row>
    <row r="11" spans="2:6">
      <c r="B11" s="5" t="s">
        <v>14</v>
      </c>
      <c r="C11" s="6">
        <v>2789976.0249999999</v>
      </c>
      <c r="D11" s="6">
        <v>2728356.67</v>
      </c>
      <c r="E11" s="7">
        <f t="shared" si="0"/>
        <v>-61619.354999999981</v>
      </c>
      <c r="F11" s="8">
        <f t="shared" si="1"/>
        <v>-2.2085980111603284E-2</v>
      </c>
    </row>
    <row r="12" spans="2:6">
      <c r="B12" s="5" t="s">
        <v>15</v>
      </c>
      <c r="C12" s="6">
        <v>2086573</v>
      </c>
      <c r="D12" s="6">
        <v>2063822.75</v>
      </c>
      <c r="E12" s="7">
        <f t="shared" si="0"/>
        <v>-22750.25</v>
      </c>
      <c r="F12" s="8">
        <f t="shared" si="1"/>
        <v>-1.0903165142077464E-2</v>
      </c>
    </row>
    <row r="13" spans="2:6">
      <c r="B13" s="5" t="s">
        <v>16</v>
      </c>
      <c r="C13" s="6">
        <v>1922718.1</v>
      </c>
      <c r="D13" s="6">
        <v>1960575.575</v>
      </c>
      <c r="E13" s="7">
        <f t="shared" si="0"/>
        <v>37857.47499999986</v>
      </c>
      <c r="F13" s="8">
        <f t="shared" si="1"/>
        <v>1.9689560835777151E-2</v>
      </c>
    </row>
    <row r="14" spans="2:6">
      <c r="B14" s="5" t="s">
        <v>17</v>
      </c>
      <c r="C14" s="6">
        <v>1857955.125</v>
      </c>
      <c r="D14" s="6">
        <v>1854277.875</v>
      </c>
      <c r="E14" s="7">
        <f t="shared" si="0"/>
        <v>-3677.25</v>
      </c>
      <c r="F14" s="8">
        <f t="shared" si="1"/>
        <v>-1.979192043187803E-3</v>
      </c>
    </row>
    <row r="15" spans="2:6">
      <c r="B15" s="5" t="s">
        <v>18</v>
      </c>
      <c r="C15" s="6">
        <v>1633282.75</v>
      </c>
      <c r="D15" s="6">
        <v>1689829.5</v>
      </c>
      <c r="E15" s="7">
        <f t="shared" si="0"/>
        <v>56546.75</v>
      </c>
      <c r="F15" s="8">
        <f t="shared" si="1"/>
        <v>3.4621531391303799E-2</v>
      </c>
    </row>
    <row r="16" spans="2:6">
      <c r="B16" s="5" t="s">
        <v>19</v>
      </c>
      <c r="C16" s="6">
        <v>1489152.344</v>
      </c>
      <c r="D16" s="6">
        <v>1666273.449</v>
      </c>
      <c r="E16" s="7">
        <f t="shared" si="0"/>
        <v>177121.10499999998</v>
      </c>
      <c r="F16" s="8">
        <f t="shared" si="1"/>
        <v>0.1189408899053514</v>
      </c>
    </row>
    <row r="17" spans="2:6">
      <c r="B17" s="5" t="s">
        <v>20</v>
      </c>
      <c r="C17" s="6">
        <v>1596671.375</v>
      </c>
      <c r="D17" s="6">
        <v>1655511.9</v>
      </c>
      <c r="E17" s="7">
        <f t="shared" si="0"/>
        <v>58840.524999999907</v>
      </c>
      <c r="F17" s="8">
        <f t="shared" si="1"/>
        <v>3.6851994669222343E-2</v>
      </c>
    </row>
    <row r="18" spans="2:6">
      <c r="B18" s="5" t="s">
        <v>21</v>
      </c>
      <c r="C18" s="6">
        <v>1682338.415</v>
      </c>
      <c r="D18" s="6">
        <v>1638478.4199999997</v>
      </c>
      <c r="E18" s="7">
        <f t="shared" si="0"/>
        <v>-43859.995000000345</v>
      </c>
      <c r="F18" s="8">
        <f t="shared" si="1"/>
        <v>-2.6070851505819264E-2</v>
      </c>
    </row>
    <row r="19" spans="2:6">
      <c r="B19" s="5" t="s">
        <v>22</v>
      </c>
      <c r="C19" s="6">
        <v>1808698.405</v>
      </c>
      <c r="D19" s="6">
        <v>1605391.98</v>
      </c>
      <c r="E19" s="7">
        <f t="shared" si="0"/>
        <v>-203306.42500000005</v>
      </c>
      <c r="F19" s="8">
        <f t="shared" si="1"/>
        <v>-0.1124048235117452</v>
      </c>
    </row>
    <row r="20" spans="2:6">
      <c r="B20" s="5" t="s">
        <v>23</v>
      </c>
      <c r="C20" s="6">
        <v>1572639.75</v>
      </c>
      <c r="D20" s="6">
        <v>1582416.25</v>
      </c>
      <c r="E20" s="7">
        <f t="shared" si="0"/>
        <v>9776.5</v>
      </c>
      <c r="F20" s="8">
        <f t="shared" si="1"/>
        <v>6.2166176328685577E-3</v>
      </c>
    </row>
    <row r="21" spans="2:6">
      <c r="B21" s="5" t="s">
        <v>24</v>
      </c>
      <c r="C21" s="6">
        <v>1609143</v>
      </c>
      <c r="D21" s="6">
        <v>1577957.8</v>
      </c>
      <c r="E21" s="7">
        <f t="shared" si="0"/>
        <v>-31185.199999999953</v>
      </c>
      <c r="F21" s="8">
        <f t="shared" si="1"/>
        <v>-1.9380005381746654E-2</v>
      </c>
    </row>
    <row r="22" spans="2:6">
      <c r="B22" s="5" t="s">
        <v>25</v>
      </c>
      <c r="C22" s="6">
        <v>1728365.97</v>
      </c>
      <c r="D22" s="6">
        <v>1570318.3599999999</v>
      </c>
      <c r="E22" s="7">
        <f t="shared" si="0"/>
        <v>-158047.6100000001</v>
      </c>
      <c r="F22" s="8">
        <f t="shared" si="1"/>
        <v>-9.1443370642156366E-2</v>
      </c>
    </row>
    <row r="23" spans="2:6">
      <c r="B23" s="5" t="s">
        <v>26</v>
      </c>
      <c r="C23" s="6">
        <v>1337594.2969999998</v>
      </c>
      <c r="D23" s="6">
        <v>1338512.7890000001</v>
      </c>
      <c r="E23" s="7">
        <f t="shared" si="0"/>
        <v>918.49200000031851</v>
      </c>
      <c r="F23" s="8">
        <f t="shared" si="1"/>
        <v>6.8667457842810963E-4</v>
      </c>
    </row>
    <row r="24" spans="2:6">
      <c r="B24" s="5" t="s">
        <v>27</v>
      </c>
      <c r="C24" s="6">
        <v>1476399.8299999998</v>
      </c>
      <c r="D24" s="6">
        <v>1266991.48</v>
      </c>
      <c r="E24" s="7">
        <f t="shared" si="0"/>
        <v>-209408.34999999986</v>
      </c>
      <c r="F24" s="8">
        <f t="shared" si="1"/>
        <v>-0.14183715396390956</v>
      </c>
    </row>
    <row r="25" spans="2:6">
      <c r="B25" s="5" t="s">
        <v>28</v>
      </c>
      <c r="C25" s="6">
        <v>1206614.524</v>
      </c>
      <c r="D25" s="6">
        <v>1158253.9769999997</v>
      </c>
      <c r="E25" s="7">
        <f t="shared" si="0"/>
        <v>-48360.547000000253</v>
      </c>
      <c r="F25" s="8">
        <f t="shared" si="1"/>
        <v>-4.0079533304208971E-2</v>
      </c>
    </row>
    <row r="26" spans="2:6">
      <c r="B26" s="5" t="s">
        <v>29</v>
      </c>
      <c r="C26" s="6">
        <v>1224310.3299999998</v>
      </c>
      <c r="D26" s="6">
        <v>1136432.585</v>
      </c>
      <c r="E26" s="7">
        <f t="shared" si="0"/>
        <v>-87877.744999999879</v>
      </c>
      <c r="F26" s="8">
        <f t="shared" si="1"/>
        <v>-7.1777345046169699E-2</v>
      </c>
    </row>
    <row r="27" spans="2:6">
      <c r="B27" s="5" t="s">
        <v>30</v>
      </c>
      <c r="C27" s="6">
        <v>1283865.45</v>
      </c>
      <c r="D27" s="6">
        <v>1135786.8629999999</v>
      </c>
      <c r="E27" s="7">
        <f t="shared" si="0"/>
        <v>-148078.58700000006</v>
      </c>
      <c r="F27" s="8">
        <f t="shared" si="1"/>
        <v>-0.11533808858241341</v>
      </c>
    </row>
    <row r="28" spans="2:6">
      <c r="B28" s="5" t="s">
        <v>31</v>
      </c>
      <c r="C28" s="6">
        <v>893586</v>
      </c>
      <c r="D28" s="6">
        <v>1128924</v>
      </c>
      <c r="E28" s="7">
        <f t="shared" si="0"/>
        <v>235338</v>
      </c>
      <c r="F28" s="8">
        <f t="shared" si="1"/>
        <v>0.26336357104968072</v>
      </c>
    </row>
    <row r="29" spans="2:6">
      <c r="B29" s="5" t="s">
        <v>32</v>
      </c>
      <c r="C29" s="6">
        <v>718248.25</v>
      </c>
      <c r="D29" s="6">
        <v>1098193.5</v>
      </c>
      <c r="E29" s="7">
        <f t="shared" si="0"/>
        <v>379945.25</v>
      </c>
      <c r="F29" s="8">
        <f t="shared" si="1"/>
        <v>0.52898875841326454</v>
      </c>
    </row>
    <row r="30" spans="2:6">
      <c r="B30" s="5" t="s">
        <v>33</v>
      </c>
      <c r="C30" s="6">
        <v>1182161.7999999998</v>
      </c>
      <c r="D30" s="6">
        <v>1056355.6000000001</v>
      </c>
      <c r="E30" s="7">
        <f t="shared" si="0"/>
        <v>-125806.19999999972</v>
      </c>
      <c r="F30" s="8">
        <f t="shared" si="1"/>
        <v>-0.1064204578425726</v>
      </c>
    </row>
    <row r="31" spans="2:6">
      <c r="B31" s="5" t="s">
        <v>34</v>
      </c>
      <c r="C31" s="6">
        <v>932418.07499999995</v>
      </c>
      <c r="D31" s="6">
        <v>1016317.275</v>
      </c>
      <c r="E31" s="7">
        <f t="shared" si="0"/>
        <v>83899.20000000007</v>
      </c>
      <c r="F31" s="8">
        <f t="shared" si="1"/>
        <v>8.9980237673964084E-2</v>
      </c>
    </row>
    <row r="32" spans="2:6">
      <c r="B32" s="5" t="s">
        <v>35</v>
      </c>
      <c r="C32" s="6">
        <v>876735.59500000009</v>
      </c>
      <c r="D32" s="6">
        <v>927024.84500000009</v>
      </c>
      <c r="E32" s="7">
        <f t="shared" si="0"/>
        <v>50289.25</v>
      </c>
      <c r="F32" s="8">
        <f t="shared" si="1"/>
        <v>5.7359653568074868E-2</v>
      </c>
    </row>
    <row r="33" spans="2:6">
      <c r="B33" s="5" t="s">
        <v>36</v>
      </c>
      <c r="C33" s="6">
        <v>865091.68500000006</v>
      </c>
      <c r="D33" s="6">
        <v>904280.85</v>
      </c>
      <c r="E33" s="7">
        <f t="shared" si="0"/>
        <v>39189.164999999921</v>
      </c>
      <c r="F33" s="8">
        <f t="shared" si="1"/>
        <v>4.5300591462741797E-2</v>
      </c>
    </row>
    <row r="34" spans="2:6">
      <c r="B34" s="5" t="s">
        <v>37</v>
      </c>
      <c r="C34" s="6">
        <v>931373.505</v>
      </c>
      <c r="D34" s="6">
        <v>895675.92500000005</v>
      </c>
      <c r="E34" s="7">
        <f t="shared" si="0"/>
        <v>-35697.579999999958</v>
      </c>
      <c r="F34" s="8">
        <f t="shared" si="1"/>
        <v>-3.8327888659448132E-2</v>
      </c>
    </row>
    <row r="35" spans="2:6">
      <c r="B35" s="5" t="s">
        <v>38</v>
      </c>
      <c r="C35" s="6">
        <v>990257.73499999999</v>
      </c>
      <c r="D35" s="6">
        <v>859513.63</v>
      </c>
      <c r="E35" s="7">
        <f t="shared" si="0"/>
        <v>-130744.10499999998</v>
      </c>
      <c r="F35" s="8">
        <f t="shared" si="1"/>
        <v>-0.13203037994951888</v>
      </c>
    </row>
    <row r="36" spans="2:6">
      <c r="B36" s="5" t="s">
        <v>39</v>
      </c>
      <c r="C36" s="6">
        <v>826841.1</v>
      </c>
      <c r="D36" s="6">
        <v>840457.05</v>
      </c>
      <c r="E36" s="7">
        <f t="shared" si="0"/>
        <v>13615.95000000007</v>
      </c>
      <c r="F36" s="8">
        <f t="shared" si="1"/>
        <v>1.6467432497005857E-2</v>
      </c>
    </row>
    <row r="37" spans="2:6">
      <c r="B37" s="5" t="s">
        <v>40</v>
      </c>
      <c r="C37" s="6">
        <v>708872.62800000003</v>
      </c>
      <c r="D37" s="6">
        <v>817616.027</v>
      </c>
      <c r="E37" s="7">
        <f t="shared" si="0"/>
        <v>108743.39899999998</v>
      </c>
      <c r="F37" s="8">
        <f t="shared" si="1"/>
        <v>0.15340329800405267</v>
      </c>
    </row>
    <row r="38" spans="2:6">
      <c r="B38" s="5" t="s">
        <v>41</v>
      </c>
      <c r="C38" s="6">
        <v>675343</v>
      </c>
      <c r="D38" s="6">
        <v>774747.32499999995</v>
      </c>
      <c r="E38" s="7">
        <f t="shared" si="0"/>
        <v>99404.324999999953</v>
      </c>
      <c r="F38" s="8">
        <f t="shared" si="1"/>
        <v>0.14719087189768748</v>
      </c>
    </row>
    <row r="39" spans="2:6">
      <c r="B39" s="5" t="s">
        <v>42</v>
      </c>
      <c r="C39" s="6">
        <v>676195.22499999998</v>
      </c>
      <c r="D39" s="6">
        <v>675986.92500000005</v>
      </c>
      <c r="E39" s="7">
        <f t="shared" si="0"/>
        <v>-208.29999999993015</v>
      </c>
      <c r="F39" s="8">
        <f t="shared" si="1"/>
        <v>-3.0804713239424334E-4</v>
      </c>
    </row>
    <row r="40" spans="2:6">
      <c r="B40" s="5" t="s">
        <v>43</v>
      </c>
      <c r="C40" s="6">
        <v>644856.86999999988</v>
      </c>
      <c r="D40" s="6">
        <v>613174.65499999991</v>
      </c>
      <c r="E40" s="7">
        <f t="shared" si="0"/>
        <v>-31682.214999999967</v>
      </c>
      <c r="F40" s="8">
        <f t="shared" si="1"/>
        <v>-4.9130615604668942E-2</v>
      </c>
    </row>
    <row r="41" spans="2:6">
      <c r="B41" s="5" t="s">
        <v>44</v>
      </c>
      <c r="C41" s="6">
        <v>609914.25</v>
      </c>
      <c r="D41" s="6">
        <v>612163.75</v>
      </c>
      <c r="E41" s="7">
        <f t="shared" si="0"/>
        <v>2249.5</v>
      </c>
      <c r="F41" s="8">
        <f t="shared" si="1"/>
        <v>3.6882233855005026E-3</v>
      </c>
    </row>
    <row r="42" spans="2:6">
      <c r="B42" s="5" t="s">
        <v>45</v>
      </c>
      <c r="C42" s="6">
        <v>460252.7</v>
      </c>
      <c r="D42" s="6">
        <v>601949.43500000006</v>
      </c>
      <c r="E42" s="7">
        <f t="shared" si="0"/>
        <v>141696.73500000004</v>
      </c>
      <c r="F42" s="8">
        <f t="shared" si="1"/>
        <v>0.30786725422794919</v>
      </c>
    </row>
    <row r="43" spans="2:6">
      <c r="B43" s="5" t="s">
        <v>46</v>
      </c>
      <c r="C43" s="6">
        <v>545088.67000000004</v>
      </c>
      <c r="D43" s="6">
        <v>567515.35</v>
      </c>
      <c r="E43" s="7">
        <f t="shared" si="0"/>
        <v>22426.679999999935</v>
      </c>
      <c r="F43" s="8">
        <f t="shared" si="1"/>
        <v>4.1143177677862817E-2</v>
      </c>
    </row>
    <row r="44" spans="2:6">
      <c r="B44" s="5" t="s">
        <v>47</v>
      </c>
      <c r="C44" s="6">
        <v>539662.027</v>
      </c>
      <c r="D44" s="6">
        <v>562212.24</v>
      </c>
      <c r="E44" s="7">
        <f t="shared" si="0"/>
        <v>22550.212999999989</v>
      </c>
      <c r="F44" s="8">
        <f t="shared" si="1"/>
        <v>4.1785806433996119E-2</v>
      </c>
    </row>
    <row r="45" spans="2:6">
      <c r="B45" s="5" t="s">
        <v>48</v>
      </c>
      <c r="C45" s="6">
        <v>508169.625</v>
      </c>
      <c r="D45" s="6">
        <v>537097.125</v>
      </c>
      <c r="E45" s="7">
        <f t="shared" si="0"/>
        <v>28927.5</v>
      </c>
      <c r="F45" s="8">
        <f t="shared" si="1"/>
        <v>5.6924889991211106E-2</v>
      </c>
    </row>
    <row r="46" spans="2:6">
      <c r="B46" s="5" t="s">
        <v>49</v>
      </c>
      <c r="C46" s="6">
        <v>496386.41499999998</v>
      </c>
      <c r="D46" s="6">
        <v>492944.44699999999</v>
      </c>
      <c r="E46" s="7">
        <f t="shared" si="0"/>
        <v>-3441.9679999999935</v>
      </c>
      <c r="F46" s="8">
        <f t="shared" si="1"/>
        <v>-6.9340495549218319E-3</v>
      </c>
    </row>
    <row r="47" spans="2:6">
      <c r="B47" s="5" t="s">
        <v>50</v>
      </c>
      <c r="C47" s="6">
        <v>423495.375</v>
      </c>
      <c r="D47" s="6">
        <v>481348.875</v>
      </c>
      <c r="E47" s="7">
        <f t="shared" si="0"/>
        <v>57853.5</v>
      </c>
      <c r="F47" s="8">
        <f t="shared" si="1"/>
        <v>0.13660952023383963</v>
      </c>
    </row>
    <row r="48" spans="2:6">
      <c r="B48" s="5" t="s">
        <v>51</v>
      </c>
      <c r="C48" s="6">
        <v>495621.05900000001</v>
      </c>
      <c r="D48" s="6">
        <v>446119.38699999999</v>
      </c>
      <c r="E48" s="7">
        <f t="shared" si="0"/>
        <v>-49501.67200000002</v>
      </c>
      <c r="F48" s="8">
        <f t="shared" si="1"/>
        <v>-9.987806430154135E-2</v>
      </c>
    </row>
    <row r="49" spans="2:6">
      <c r="B49" s="5" t="s">
        <v>52</v>
      </c>
      <c r="C49" s="6">
        <v>481731.71</v>
      </c>
      <c r="D49" s="6">
        <v>439146.19500000001</v>
      </c>
      <c r="E49" s="7">
        <f t="shared" si="0"/>
        <v>-42585.515000000014</v>
      </c>
      <c r="F49" s="8">
        <f t="shared" si="1"/>
        <v>-8.8400896424277342E-2</v>
      </c>
    </row>
    <row r="50" spans="2:6">
      <c r="B50" s="5" t="s">
        <v>53</v>
      </c>
      <c r="C50" s="6">
        <v>439807.47500000003</v>
      </c>
      <c r="D50" s="6">
        <v>413929.75</v>
      </c>
      <c r="E50" s="7">
        <f t="shared" si="0"/>
        <v>-25877.725000000035</v>
      </c>
      <c r="F50" s="8">
        <f t="shared" si="1"/>
        <v>-5.8838756662787581E-2</v>
      </c>
    </row>
    <row r="51" spans="2:6">
      <c r="B51" s="5" t="s">
        <v>54</v>
      </c>
      <c r="C51" s="6">
        <v>338950.5</v>
      </c>
      <c r="D51" s="6">
        <v>410680.375</v>
      </c>
      <c r="E51" s="7">
        <f t="shared" si="0"/>
        <v>71729.875</v>
      </c>
      <c r="F51" s="8">
        <f t="shared" si="1"/>
        <v>0.21162345239201594</v>
      </c>
    </row>
    <row r="52" spans="2:6">
      <c r="B52" s="5" t="s">
        <v>55</v>
      </c>
      <c r="C52" s="6">
        <v>391604.45</v>
      </c>
      <c r="D52" s="6">
        <v>410233.95</v>
      </c>
      <c r="E52" s="7">
        <f t="shared" si="0"/>
        <v>18629.5</v>
      </c>
      <c r="F52" s="8">
        <f t="shared" si="1"/>
        <v>4.7572237751639442E-2</v>
      </c>
    </row>
    <row r="53" spans="2:6">
      <c r="B53" s="5" t="s">
        <v>56</v>
      </c>
      <c r="C53" s="6">
        <v>375070.44500000001</v>
      </c>
      <c r="D53" s="6">
        <v>403019.91499999998</v>
      </c>
      <c r="E53" s="7">
        <f t="shared" si="0"/>
        <v>27949.469999999972</v>
      </c>
      <c r="F53" s="8">
        <f t="shared" si="1"/>
        <v>7.4517921560041792E-2</v>
      </c>
    </row>
    <row r="54" spans="2:6">
      <c r="B54" s="5" t="s">
        <v>57</v>
      </c>
      <c r="C54" s="6">
        <v>361662.45</v>
      </c>
      <c r="D54" s="6">
        <v>371560.63</v>
      </c>
      <c r="E54" s="7">
        <f t="shared" si="0"/>
        <v>9898.179999999993</v>
      </c>
      <c r="F54" s="8">
        <f t="shared" si="1"/>
        <v>2.7368558720984145E-2</v>
      </c>
    </row>
    <row r="55" spans="2:6">
      <c r="B55" s="5" t="s">
        <v>58</v>
      </c>
      <c r="C55" s="6">
        <v>498337.25</v>
      </c>
      <c r="D55" s="6">
        <v>359165</v>
      </c>
      <c r="E55" s="7">
        <f t="shared" si="0"/>
        <v>-139172.25</v>
      </c>
      <c r="F55" s="8">
        <f t="shared" si="1"/>
        <v>-0.27927322310343045</v>
      </c>
    </row>
    <row r="56" spans="2:6">
      <c r="B56" s="5" t="s">
        <v>59</v>
      </c>
      <c r="C56" s="6">
        <v>359106.58899999998</v>
      </c>
      <c r="D56" s="6">
        <v>351777.11099999998</v>
      </c>
      <c r="E56" s="7">
        <f t="shared" si="0"/>
        <v>-7329.4780000000028</v>
      </c>
      <c r="F56" s="8">
        <f t="shared" si="1"/>
        <v>-2.0410313329004396E-2</v>
      </c>
    </row>
    <row r="57" spans="2:6">
      <c r="B57" s="5" t="s">
        <v>60</v>
      </c>
      <c r="C57" s="6">
        <v>333096.84499999997</v>
      </c>
      <c r="D57" s="6">
        <v>345159.66000000003</v>
      </c>
      <c r="E57" s="7">
        <f t="shared" si="0"/>
        <v>12062.815000000061</v>
      </c>
      <c r="F57" s="8">
        <f t="shared" si="1"/>
        <v>3.6214137663177388E-2</v>
      </c>
    </row>
    <row r="58" spans="2:6">
      <c r="B58" s="5" t="s">
        <v>61</v>
      </c>
      <c r="C58" s="6">
        <v>323671.82500000001</v>
      </c>
      <c r="D58" s="6">
        <v>338412.85499999998</v>
      </c>
      <c r="E58" s="7">
        <f t="shared" si="0"/>
        <v>14741.02999999997</v>
      </c>
      <c r="F58" s="8">
        <f t="shared" si="1"/>
        <v>4.5543136168864774E-2</v>
      </c>
    </row>
    <row r="59" spans="2:6">
      <c r="B59" s="5" t="s">
        <v>62</v>
      </c>
      <c r="C59" s="6">
        <v>386414.70999999996</v>
      </c>
      <c r="D59" s="6">
        <v>328537.185</v>
      </c>
      <c r="E59" s="7">
        <f t="shared" si="0"/>
        <v>-57877.524999999965</v>
      </c>
      <c r="F59" s="8">
        <f t="shared" si="1"/>
        <v>-0.14978085332206936</v>
      </c>
    </row>
    <row r="60" spans="2:6">
      <c r="B60" s="5" t="s">
        <v>63</v>
      </c>
      <c r="C60" s="6">
        <v>378691.5</v>
      </c>
      <c r="D60" s="6">
        <v>322511.25</v>
      </c>
      <c r="E60" s="7">
        <f t="shared" si="0"/>
        <v>-56180.25</v>
      </c>
      <c r="F60" s="8">
        <f t="shared" si="1"/>
        <v>-0.14835360709178844</v>
      </c>
    </row>
    <row r="61" spans="2:6">
      <c r="B61" s="5" t="s">
        <v>64</v>
      </c>
      <c r="C61" s="6">
        <v>279406.212</v>
      </c>
      <c r="D61" s="6">
        <v>319640.78899999999</v>
      </c>
      <c r="E61" s="7">
        <f t="shared" si="0"/>
        <v>40234.57699999999</v>
      </c>
      <c r="F61" s="8">
        <f t="shared" si="1"/>
        <v>0.14400029516881319</v>
      </c>
    </row>
    <row r="62" spans="2:6">
      <c r="B62" s="5" t="s">
        <v>65</v>
      </c>
      <c r="C62" s="6">
        <v>318227.25</v>
      </c>
      <c r="D62" s="6">
        <v>311585.25</v>
      </c>
      <c r="E62" s="7">
        <f t="shared" si="0"/>
        <v>-6642</v>
      </c>
      <c r="F62" s="8">
        <f t="shared" si="1"/>
        <v>-2.0871876937000211E-2</v>
      </c>
    </row>
    <row r="63" spans="2:6">
      <c r="B63" s="5" t="s">
        <v>66</v>
      </c>
      <c r="C63" s="6">
        <v>238468.66999999998</v>
      </c>
      <c r="D63" s="6">
        <v>307782.07</v>
      </c>
      <c r="E63" s="7">
        <f t="shared" si="0"/>
        <v>69313.400000000023</v>
      </c>
      <c r="F63" s="8">
        <f t="shared" si="1"/>
        <v>0.29066040415288108</v>
      </c>
    </row>
    <row r="64" spans="2:6">
      <c r="B64" s="5" t="s">
        <v>67</v>
      </c>
      <c r="C64" s="6">
        <v>242204.5</v>
      </c>
      <c r="D64" s="6">
        <v>293030.82</v>
      </c>
      <c r="E64" s="7">
        <f t="shared" si="0"/>
        <v>50826.320000000007</v>
      </c>
      <c r="F64" s="8">
        <f t="shared" si="1"/>
        <v>0.20984878480787933</v>
      </c>
    </row>
    <row r="65" spans="2:6">
      <c r="B65" s="5" t="s">
        <v>68</v>
      </c>
      <c r="C65" s="6">
        <v>279153.19</v>
      </c>
      <c r="D65" s="6">
        <v>291486</v>
      </c>
      <c r="E65" s="7">
        <f t="shared" si="0"/>
        <v>12332.809999999998</v>
      </c>
      <c r="F65" s="8">
        <f t="shared" si="1"/>
        <v>4.4179362592990601E-2</v>
      </c>
    </row>
    <row r="66" spans="2:6">
      <c r="B66" s="5" t="s">
        <v>69</v>
      </c>
      <c r="C66" s="6">
        <v>304752.3</v>
      </c>
      <c r="D66" s="6">
        <v>281225</v>
      </c>
      <c r="E66" s="7">
        <f t="shared" si="0"/>
        <v>-23527.299999999988</v>
      </c>
      <c r="F66" s="8">
        <f t="shared" si="1"/>
        <v>-7.7201386174936132E-2</v>
      </c>
    </row>
    <row r="67" spans="2:6">
      <c r="B67" s="5" t="s">
        <v>70</v>
      </c>
      <c r="C67" s="6">
        <v>270302.47499999998</v>
      </c>
      <c r="D67" s="6">
        <v>279364.815</v>
      </c>
      <c r="E67" s="7">
        <f t="shared" si="0"/>
        <v>9062.3400000000256</v>
      </c>
      <c r="F67" s="8">
        <f t="shared" si="1"/>
        <v>3.3526663046648114E-2</v>
      </c>
    </row>
    <row r="68" spans="2:6">
      <c r="B68" s="5" t="s">
        <v>71</v>
      </c>
      <c r="C68" s="6">
        <v>314222.48</v>
      </c>
      <c r="D68" s="6">
        <v>277531.92099999997</v>
      </c>
      <c r="E68" s="7">
        <f t="shared" si="0"/>
        <v>-36690.559000000008</v>
      </c>
      <c r="F68" s="8">
        <f t="shared" si="1"/>
        <v>-0.11676618108290664</v>
      </c>
    </row>
    <row r="69" spans="2:6">
      <c r="B69" s="5" t="s">
        <v>72</v>
      </c>
      <c r="C69" s="6">
        <v>280789.40000000002</v>
      </c>
      <c r="D69" s="6">
        <v>263631.45</v>
      </c>
      <c r="E69" s="7">
        <f t="shared" si="0"/>
        <v>-17157.950000000012</v>
      </c>
      <c r="F69" s="8">
        <f t="shared" si="1"/>
        <v>-6.110611725371403E-2</v>
      </c>
    </row>
    <row r="70" spans="2:6">
      <c r="B70" s="5" t="s">
        <v>73</v>
      </c>
      <c r="C70" s="6">
        <v>294412.79999999999</v>
      </c>
      <c r="D70" s="6">
        <v>258233.44</v>
      </c>
      <c r="E70" s="7">
        <f t="shared" ref="E70:E106" si="2">D70-C70</f>
        <v>-36179.359999999986</v>
      </c>
      <c r="F70" s="8">
        <f t="shared" ref="F70:F106" si="3">E70/C70</f>
        <v>-0.12288650493456801</v>
      </c>
    </row>
    <row r="71" spans="2:6">
      <c r="B71" s="5" t="s">
        <v>74</v>
      </c>
      <c r="C71" s="6">
        <v>250271.97500000001</v>
      </c>
      <c r="D71" s="6">
        <v>252060.125</v>
      </c>
      <c r="E71" s="7">
        <f t="shared" si="2"/>
        <v>1788.1499999999942</v>
      </c>
      <c r="F71" s="8">
        <f t="shared" si="3"/>
        <v>7.144827142551595E-3</v>
      </c>
    </row>
    <row r="72" spans="2:6">
      <c r="B72" s="5" t="s">
        <v>75</v>
      </c>
      <c r="C72" s="6">
        <v>215754.25</v>
      </c>
      <c r="D72" s="6">
        <v>241924.4</v>
      </c>
      <c r="E72" s="7">
        <f t="shared" si="2"/>
        <v>26170.149999999994</v>
      </c>
      <c r="F72" s="8">
        <f t="shared" si="3"/>
        <v>0.1212961042482361</v>
      </c>
    </row>
    <row r="73" spans="2:6">
      <c r="B73" s="5" t="s">
        <v>76</v>
      </c>
      <c r="C73" s="6">
        <v>255541.76000000001</v>
      </c>
      <c r="D73" s="6">
        <v>238357.56</v>
      </c>
      <c r="E73" s="7">
        <f t="shared" si="2"/>
        <v>-17184.200000000012</v>
      </c>
      <c r="F73" s="8">
        <f t="shared" si="3"/>
        <v>-6.724615186183272E-2</v>
      </c>
    </row>
    <row r="74" spans="2:6">
      <c r="B74" s="5" t="s">
        <v>77</v>
      </c>
      <c r="C74" s="6">
        <v>91884.25</v>
      </c>
      <c r="D74" s="6">
        <v>230496.75</v>
      </c>
      <c r="E74" s="7">
        <f t="shared" si="2"/>
        <v>138612.5</v>
      </c>
      <c r="F74" s="8">
        <f t="shared" si="3"/>
        <v>1.5085556012047767</v>
      </c>
    </row>
    <row r="75" spans="2:6">
      <c r="B75" s="5" t="s">
        <v>78</v>
      </c>
      <c r="C75" s="6">
        <v>256373.44999999998</v>
      </c>
      <c r="D75" s="6">
        <v>220909.23</v>
      </c>
      <c r="E75" s="7">
        <f t="shared" si="2"/>
        <v>-35464.219999999972</v>
      </c>
      <c r="F75" s="8">
        <f t="shared" si="3"/>
        <v>-0.13833031462501275</v>
      </c>
    </row>
    <row r="76" spans="2:6">
      <c r="B76" s="5" t="s">
        <v>79</v>
      </c>
      <c r="C76" s="6">
        <v>245024.67</v>
      </c>
      <c r="D76" s="6">
        <v>220662.92499999999</v>
      </c>
      <c r="E76" s="7">
        <f t="shared" si="2"/>
        <v>-24361.745000000024</v>
      </c>
      <c r="F76" s="8">
        <f t="shared" si="3"/>
        <v>-9.9425682320070152E-2</v>
      </c>
    </row>
    <row r="77" spans="2:6">
      <c r="B77" s="5" t="s">
        <v>80</v>
      </c>
      <c r="C77" s="6">
        <v>199083.45</v>
      </c>
      <c r="D77" s="6">
        <v>213937.11000000002</v>
      </c>
      <c r="E77" s="7">
        <f t="shared" si="2"/>
        <v>14853.660000000003</v>
      </c>
      <c r="F77" s="8">
        <f t="shared" si="3"/>
        <v>7.4610219985639201E-2</v>
      </c>
    </row>
    <row r="78" spans="2:6">
      <c r="B78" s="5" t="s">
        <v>81</v>
      </c>
      <c r="C78" s="6">
        <v>251659.875</v>
      </c>
      <c r="D78" s="6">
        <v>211266.55</v>
      </c>
      <c r="E78" s="7">
        <f t="shared" si="2"/>
        <v>-40393.325000000012</v>
      </c>
      <c r="F78" s="8">
        <f t="shared" si="3"/>
        <v>-0.1605076097252294</v>
      </c>
    </row>
    <row r="79" spans="2:6">
      <c r="B79" s="5" t="s">
        <v>82</v>
      </c>
      <c r="C79" s="6">
        <v>67111</v>
      </c>
      <c r="D79" s="6">
        <v>203673</v>
      </c>
      <c r="E79" s="7">
        <f t="shared" si="2"/>
        <v>136562</v>
      </c>
      <c r="F79" s="8">
        <f t="shared" si="3"/>
        <v>2.0348676073967011</v>
      </c>
    </row>
    <row r="80" spans="2:6">
      <c r="B80" s="5" t="s">
        <v>83</v>
      </c>
      <c r="C80" s="6">
        <v>196192.3</v>
      </c>
      <c r="D80" s="6">
        <v>202063.9</v>
      </c>
      <c r="E80" s="7">
        <f t="shared" si="2"/>
        <v>5871.6000000000058</v>
      </c>
      <c r="F80" s="8">
        <f t="shared" si="3"/>
        <v>2.9927780040297228E-2</v>
      </c>
    </row>
    <row r="81" spans="2:6">
      <c r="B81" s="5" t="s">
        <v>84</v>
      </c>
      <c r="C81" s="6">
        <v>223498.55</v>
      </c>
      <c r="D81" s="6">
        <v>196497.2</v>
      </c>
      <c r="E81" s="7">
        <f t="shared" si="2"/>
        <v>-27001.349999999977</v>
      </c>
      <c r="F81" s="8">
        <f t="shared" si="3"/>
        <v>-0.12081219318872528</v>
      </c>
    </row>
    <row r="82" spans="2:6">
      <c r="B82" s="5" t="s">
        <v>85</v>
      </c>
      <c r="C82" s="6">
        <v>230871.81</v>
      </c>
      <c r="D82" s="6">
        <v>192667.39499999999</v>
      </c>
      <c r="E82" s="7">
        <f t="shared" si="2"/>
        <v>-38204.415000000008</v>
      </c>
      <c r="F82" s="8">
        <f t="shared" si="3"/>
        <v>-0.16547890797061801</v>
      </c>
    </row>
    <row r="83" spans="2:6">
      <c r="B83" s="5" t="s">
        <v>86</v>
      </c>
      <c r="C83" s="6">
        <v>224916.75</v>
      </c>
      <c r="D83" s="6">
        <v>187280.25</v>
      </c>
      <c r="E83" s="7">
        <f t="shared" si="2"/>
        <v>-37636.5</v>
      </c>
      <c r="F83" s="8">
        <f t="shared" si="3"/>
        <v>-0.16733524737486202</v>
      </c>
    </row>
    <row r="84" spans="2:6">
      <c r="B84" s="5" t="s">
        <v>87</v>
      </c>
      <c r="C84" s="6">
        <v>110518.125</v>
      </c>
      <c r="D84" s="6">
        <v>186636.375</v>
      </c>
      <c r="E84" s="7">
        <f t="shared" si="2"/>
        <v>76118.25</v>
      </c>
      <c r="F84" s="8">
        <f t="shared" si="3"/>
        <v>0.68873996912271174</v>
      </c>
    </row>
    <row r="85" spans="2:6">
      <c r="B85" s="5" t="s">
        <v>88</v>
      </c>
      <c r="C85" s="6">
        <v>186423.625</v>
      </c>
      <c r="D85" s="6">
        <v>183836.25</v>
      </c>
      <c r="E85" s="7">
        <f t="shared" si="2"/>
        <v>-2587.375</v>
      </c>
      <c r="F85" s="8">
        <f t="shared" si="3"/>
        <v>-1.3879008092456093E-2</v>
      </c>
    </row>
    <row r="86" spans="2:6">
      <c r="B86" s="5" t="s">
        <v>89</v>
      </c>
      <c r="C86" s="6">
        <v>114139.82</v>
      </c>
      <c r="D86" s="6">
        <v>183169.03</v>
      </c>
      <c r="E86" s="7">
        <f t="shared" si="2"/>
        <v>69029.209999999992</v>
      </c>
      <c r="F86" s="8">
        <f t="shared" si="3"/>
        <v>0.60477763150493835</v>
      </c>
    </row>
    <row r="87" spans="2:6">
      <c r="B87" s="5" t="s">
        <v>90</v>
      </c>
      <c r="C87" s="6">
        <v>153369</v>
      </c>
      <c r="D87" s="6">
        <v>182749.5</v>
      </c>
      <c r="E87" s="7">
        <f t="shared" si="2"/>
        <v>29380.5</v>
      </c>
      <c r="F87" s="8">
        <f t="shared" si="3"/>
        <v>0.19156739627956107</v>
      </c>
    </row>
    <row r="88" spans="2:6">
      <c r="B88" s="5" t="s">
        <v>91</v>
      </c>
      <c r="C88" s="6">
        <v>170167.375</v>
      </c>
      <c r="D88" s="6">
        <v>174760.15</v>
      </c>
      <c r="E88" s="7">
        <f t="shared" si="2"/>
        <v>4592.7749999999942</v>
      </c>
      <c r="F88" s="8">
        <f t="shared" si="3"/>
        <v>2.6989750532380216E-2</v>
      </c>
    </row>
    <row r="89" spans="2:6">
      <c r="B89" s="5" t="s">
        <v>92</v>
      </c>
      <c r="C89" s="6">
        <v>136617.75</v>
      </c>
      <c r="D89" s="6">
        <v>170179.25</v>
      </c>
      <c r="E89" s="7">
        <f t="shared" si="2"/>
        <v>33561.5</v>
      </c>
      <c r="F89" s="8">
        <f t="shared" si="3"/>
        <v>0.24565987948125334</v>
      </c>
    </row>
    <row r="90" spans="2:6">
      <c r="B90" s="5" t="s">
        <v>93</v>
      </c>
      <c r="C90" s="6">
        <v>150884.625</v>
      </c>
      <c r="D90" s="6">
        <v>167287.375</v>
      </c>
      <c r="E90" s="7">
        <f t="shared" si="2"/>
        <v>16402.75</v>
      </c>
      <c r="F90" s="8">
        <f t="shared" si="3"/>
        <v>0.10871054622033226</v>
      </c>
    </row>
    <row r="91" spans="2:6">
      <c r="B91" s="5" t="s">
        <v>94</v>
      </c>
      <c r="C91" s="6">
        <v>124696.33500000001</v>
      </c>
      <c r="D91" s="6">
        <v>164863.88</v>
      </c>
      <c r="E91" s="7">
        <f t="shared" si="2"/>
        <v>40167.544999999998</v>
      </c>
      <c r="F91" s="8">
        <f t="shared" si="3"/>
        <v>0.32212289960246221</v>
      </c>
    </row>
    <row r="92" spans="2:6">
      <c r="B92" s="5" t="s">
        <v>95</v>
      </c>
      <c r="C92" s="6">
        <v>158590.05000000002</v>
      </c>
      <c r="D92" s="6">
        <v>161033.08499999999</v>
      </c>
      <c r="E92" s="7">
        <f t="shared" si="2"/>
        <v>2443.0349999999744</v>
      </c>
      <c r="F92" s="8">
        <f t="shared" si="3"/>
        <v>1.54047180135196E-2</v>
      </c>
    </row>
    <row r="93" spans="2:6">
      <c r="B93" s="5" t="s">
        <v>96</v>
      </c>
      <c r="C93" s="6">
        <v>159001.9</v>
      </c>
      <c r="D93" s="6">
        <v>160266.35</v>
      </c>
      <c r="E93" s="7">
        <f t="shared" si="2"/>
        <v>1264.4500000000116</v>
      </c>
      <c r="F93" s="8">
        <f t="shared" si="3"/>
        <v>7.9524206943439781E-3</v>
      </c>
    </row>
    <row r="94" spans="2:6">
      <c r="B94" s="5" t="s">
        <v>97</v>
      </c>
      <c r="C94" s="6">
        <v>159568.52499999999</v>
      </c>
      <c r="D94" s="6">
        <v>154857.47500000001</v>
      </c>
      <c r="E94" s="7">
        <f t="shared" si="2"/>
        <v>-4711.0499999999884</v>
      </c>
      <c r="F94" s="8">
        <f t="shared" si="3"/>
        <v>-2.9523679560239015E-2</v>
      </c>
    </row>
    <row r="95" spans="2:6">
      <c r="B95" s="5" t="s">
        <v>98</v>
      </c>
      <c r="C95" s="6">
        <v>147734.55499999999</v>
      </c>
      <c r="D95" s="6">
        <v>154764.64000000001</v>
      </c>
      <c r="E95" s="7">
        <f t="shared" si="2"/>
        <v>7030.085000000021</v>
      </c>
      <c r="F95" s="8">
        <f t="shared" si="3"/>
        <v>4.7585921925984216E-2</v>
      </c>
    </row>
    <row r="96" spans="2:6">
      <c r="B96" s="5" t="s">
        <v>99</v>
      </c>
      <c r="C96" s="6">
        <v>189290</v>
      </c>
      <c r="D96" s="6">
        <v>152302.75</v>
      </c>
      <c r="E96" s="7">
        <f t="shared" si="2"/>
        <v>-36987.25</v>
      </c>
      <c r="F96" s="8">
        <f t="shared" si="3"/>
        <v>-0.19539991547361191</v>
      </c>
    </row>
    <row r="97" spans="2:6">
      <c r="B97" s="5" t="s">
        <v>100</v>
      </c>
      <c r="C97" s="6">
        <v>159826.315</v>
      </c>
      <c r="D97" s="6">
        <v>148813.28</v>
      </c>
      <c r="E97" s="7">
        <f t="shared" si="2"/>
        <v>-11013.035000000003</v>
      </c>
      <c r="F97" s="8">
        <f t="shared" si="3"/>
        <v>-6.8906268657949118E-2</v>
      </c>
    </row>
    <row r="98" spans="2:6">
      <c r="B98" s="5" t="s">
        <v>101</v>
      </c>
      <c r="C98" s="6">
        <v>135288</v>
      </c>
      <c r="D98" s="6">
        <v>143614.5</v>
      </c>
      <c r="E98" s="7">
        <f t="shared" si="2"/>
        <v>8326.5</v>
      </c>
      <c r="F98" s="8">
        <f t="shared" si="3"/>
        <v>6.154647862338123E-2</v>
      </c>
    </row>
    <row r="99" spans="2:6">
      <c r="B99" s="5" t="s">
        <v>102</v>
      </c>
      <c r="C99" s="6">
        <v>140702.6</v>
      </c>
      <c r="D99" s="6">
        <v>141393.70000000001</v>
      </c>
      <c r="E99" s="7">
        <f t="shared" si="2"/>
        <v>691.10000000000582</v>
      </c>
      <c r="F99" s="8">
        <f t="shared" si="3"/>
        <v>4.9117784603838581E-3</v>
      </c>
    </row>
    <row r="100" spans="2:6">
      <c r="B100" s="5" t="s">
        <v>103</v>
      </c>
      <c r="C100" s="6">
        <v>142629</v>
      </c>
      <c r="D100" s="6">
        <v>138240.375</v>
      </c>
      <c r="E100" s="7">
        <f t="shared" si="2"/>
        <v>-4388.625</v>
      </c>
      <c r="F100" s="8">
        <f t="shared" si="3"/>
        <v>-3.0769513913720212E-2</v>
      </c>
    </row>
    <row r="101" spans="2:6">
      <c r="B101" s="5" t="s">
        <v>104</v>
      </c>
      <c r="C101" s="6">
        <v>156511.375</v>
      </c>
      <c r="D101" s="6">
        <v>131824.1</v>
      </c>
      <c r="E101" s="7">
        <f t="shared" si="2"/>
        <v>-24687.274999999994</v>
      </c>
      <c r="F101" s="8">
        <f t="shared" si="3"/>
        <v>-0.15773470139151224</v>
      </c>
    </row>
    <row r="102" spans="2:6">
      <c r="B102" s="5" t="s">
        <v>105</v>
      </c>
      <c r="C102" s="6">
        <v>121814.88</v>
      </c>
      <c r="D102" s="6">
        <v>129291.95</v>
      </c>
      <c r="E102" s="7">
        <f t="shared" si="2"/>
        <v>7477.0699999999924</v>
      </c>
      <c r="F102" s="8">
        <f t="shared" si="3"/>
        <v>6.1380596524825144E-2</v>
      </c>
    </row>
    <row r="103" spans="2:6">
      <c r="B103" s="5" t="s">
        <v>106</v>
      </c>
      <c r="C103" s="6">
        <v>134572.6</v>
      </c>
      <c r="D103" s="6">
        <v>124208.375</v>
      </c>
      <c r="E103" s="7">
        <f t="shared" si="2"/>
        <v>-10364.225000000006</v>
      </c>
      <c r="F103" s="8">
        <f t="shared" si="3"/>
        <v>-7.701586355617715E-2</v>
      </c>
    </row>
    <row r="104" spans="2:6">
      <c r="B104" s="5" t="s">
        <v>107</v>
      </c>
      <c r="C104" s="6">
        <v>82930.5</v>
      </c>
      <c r="D104" s="6">
        <v>122468.25</v>
      </c>
      <c r="E104" s="7">
        <f t="shared" si="2"/>
        <v>39537.75</v>
      </c>
      <c r="F104" s="8">
        <f t="shared" si="3"/>
        <v>0.47675764646300217</v>
      </c>
    </row>
    <row r="105" spans="2:6">
      <c r="B105" s="13" t="s">
        <v>108</v>
      </c>
      <c r="C105" s="6">
        <v>5560710.9279999435</v>
      </c>
      <c r="D105" s="6">
        <v>5691081.7130000591</v>
      </c>
      <c r="E105" s="7">
        <f t="shared" si="2"/>
        <v>130370.78500011563</v>
      </c>
      <c r="F105" s="8">
        <f t="shared" si="3"/>
        <v>2.3444985126570304E-2</v>
      </c>
    </row>
    <row r="106" spans="2:6">
      <c r="B106" s="9" t="s">
        <v>109</v>
      </c>
      <c r="C106" s="10">
        <v>82006212.789999932</v>
      </c>
      <c r="D106" s="10">
        <v>82591587.414000034</v>
      </c>
      <c r="E106" s="11">
        <f t="shared" si="2"/>
        <v>585374.62400010228</v>
      </c>
      <c r="F106" s="12">
        <f t="shared" si="3"/>
        <v>7.1381740978469438E-3</v>
      </c>
    </row>
    <row r="107" spans="2:6">
      <c r="E107" s="4"/>
      <c r="F107" s="3"/>
    </row>
  </sheetData>
  <mergeCells count="4">
    <mergeCell ref="B3:B4"/>
    <mergeCell ref="C3:D3"/>
    <mergeCell ref="E3:F3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6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30.28515625" bestFit="1" customWidth="1"/>
  </cols>
  <sheetData>
    <row r="2" spans="2:6">
      <c r="B2" s="15" t="s">
        <v>110</v>
      </c>
      <c r="C2" s="15"/>
      <c r="D2" s="15"/>
      <c r="E2" s="15"/>
      <c r="F2" s="15"/>
    </row>
    <row r="3" spans="2:6">
      <c r="B3" s="14" t="s">
        <v>1</v>
      </c>
      <c r="C3" s="15" t="s">
        <v>2</v>
      </c>
      <c r="D3" s="15"/>
      <c r="E3" s="15" t="s">
        <v>3</v>
      </c>
      <c r="F3" s="15"/>
    </row>
    <row r="4" spans="2:6">
      <c r="B4" s="14"/>
      <c r="C4" s="1" t="s">
        <v>4</v>
      </c>
      <c r="D4" s="1" t="s">
        <v>5</v>
      </c>
      <c r="E4" s="2" t="s">
        <v>6</v>
      </c>
      <c r="F4" s="2" t="s">
        <v>7</v>
      </c>
    </row>
    <row r="5" spans="2:6">
      <c r="B5" s="5" t="s">
        <v>8</v>
      </c>
      <c r="C5" s="6">
        <v>4635504.7450000001</v>
      </c>
      <c r="D5" s="6">
        <v>4794922.59</v>
      </c>
      <c r="E5" s="7">
        <f t="shared" ref="E5:E56" si="0">D5-C5</f>
        <v>159417.84499999974</v>
      </c>
      <c r="F5" s="8">
        <f t="shared" ref="F5:F56" si="1">E5/C5</f>
        <v>3.4390611976387854E-2</v>
      </c>
    </row>
    <row r="6" spans="2:6">
      <c r="B6" s="5" t="s">
        <v>11</v>
      </c>
      <c r="C6" s="6">
        <v>3309806.6749999998</v>
      </c>
      <c r="D6" s="6">
        <v>2947719.7250000001</v>
      </c>
      <c r="E6" s="7">
        <f t="shared" si="0"/>
        <v>-362086.94999999972</v>
      </c>
      <c r="F6" s="8">
        <f t="shared" si="1"/>
        <v>-0.10939821734452201</v>
      </c>
    </row>
    <row r="7" spans="2:6">
      <c r="B7" s="5" t="s">
        <v>12</v>
      </c>
      <c r="C7" s="6">
        <v>2730329.9670000002</v>
      </c>
      <c r="D7" s="6">
        <v>2854902.7910000002</v>
      </c>
      <c r="E7" s="7">
        <f t="shared" si="0"/>
        <v>124572.82400000002</v>
      </c>
      <c r="F7" s="8">
        <f t="shared" si="1"/>
        <v>4.5625556436637099E-2</v>
      </c>
    </row>
    <row r="8" spans="2:6">
      <c r="B8" s="5" t="s">
        <v>13</v>
      </c>
      <c r="C8" s="6">
        <v>2630732.5750000002</v>
      </c>
      <c r="D8" s="6">
        <v>2731756.1</v>
      </c>
      <c r="E8" s="7">
        <f t="shared" si="0"/>
        <v>101023.52499999991</v>
      </c>
      <c r="F8" s="8">
        <f t="shared" si="1"/>
        <v>3.8401290180549767E-2</v>
      </c>
    </row>
    <row r="9" spans="2:6">
      <c r="B9" s="5" t="s">
        <v>15</v>
      </c>
      <c r="C9" s="6">
        <v>2077348</v>
      </c>
      <c r="D9" s="6">
        <v>2063564</v>
      </c>
      <c r="E9" s="7">
        <f t="shared" si="0"/>
        <v>-13784</v>
      </c>
      <c r="F9" s="8">
        <f t="shared" si="1"/>
        <v>-6.6353831904909528E-3</v>
      </c>
    </row>
    <row r="10" spans="2:6">
      <c r="B10" s="5" t="s">
        <v>10</v>
      </c>
      <c r="C10" s="6">
        <v>2175919.6749999998</v>
      </c>
      <c r="D10" s="6">
        <v>2029126.0249999999</v>
      </c>
      <c r="E10" s="7">
        <f t="shared" si="0"/>
        <v>-146793.64999999991</v>
      </c>
      <c r="F10" s="8">
        <f t="shared" si="1"/>
        <v>-6.7462807421877796E-2</v>
      </c>
    </row>
    <row r="11" spans="2:6">
      <c r="B11" s="5" t="s">
        <v>16</v>
      </c>
      <c r="C11" s="6">
        <v>1879123</v>
      </c>
      <c r="D11" s="6">
        <v>1915135.125</v>
      </c>
      <c r="E11" s="7">
        <f t="shared" si="0"/>
        <v>36012.125</v>
      </c>
      <c r="F11" s="8">
        <f t="shared" si="1"/>
        <v>1.916432559231088E-2</v>
      </c>
    </row>
    <row r="12" spans="2:6">
      <c r="B12" s="5" t="s">
        <v>17</v>
      </c>
      <c r="C12" s="6">
        <v>1857955.125</v>
      </c>
      <c r="D12" s="6">
        <v>1854277.875</v>
      </c>
      <c r="E12" s="7">
        <f t="shared" si="0"/>
        <v>-3677.25</v>
      </c>
      <c r="F12" s="8">
        <f t="shared" si="1"/>
        <v>-1.979192043187803E-3</v>
      </c>
    </row>
    <row r="13" spans="2:6">
      <c r="B13" s="5" t="s">
        <v>18</v>
      </c>
      <c r="C13" s="6">
        <v>1633282.75</v>
      </c>
      <c r="D13" s="6">
        <v>1689829.5</v>
      </c>
      <c r="E13" s="7">
        <f t="shared" si="0"/>
        <v>56546.75</v>
      </c>
      <c r="F13" s="8">
        <f t="shared" si="1"/>
        <v>3.4621531391303799E-2</v>
      </c>
    </row>
    <row r="14" spans="2:6">
      <c r="B14" s="5" t="s">
        <v>14</v>
      </c>
      <c r="C14" s="6">
        <v>1750045.625</v>
      </c>
      <c r="D14" s="6">
        <v>1686358.625</v>
      </c>
      <c r="E14" s="7">
        <f t="shared" si="0"/>
        <v>-63687</v>
      </c>
      <c r="F14" s="8">
        <f t="shared" si="1"/>
        <v>-3.6391622646980988E-2</v>
      </c>
    </row>
    <row r="15" spans="2:6">
      <c r="B15" s="5" t="s">
        <v>19</v>
      </c>
      <c r="C15" s="6">
        <v>1489099.094</v>
      </c>
      <c r="D15" s="6">
        <v>1666201.074</v>
      </c>
      <c r="E15" s="7">
        <f t="shared" si="0"/>
        <v>177101.97999999998</v>
      </c>
      <c r="F15" s="8">
        <f t="shared" si="1"/>
        <v>0.11893229988091039</v>
      </c>
    </row>
    <row r="16" spans="2:6">
      <c r="B16" s="5" t="s">
        <v>20</v>
      </c>
      <c r="C16" s="6">
        <v>1596664.875</v>
      </c>
      <c r="D16" s="6">
        <v>1655453.25</v>
      </c>
      <c r="E16" s="7">
        <f t="shared" si="0"/>
        <v>58788.375</v>
      </c>
      <c r="F16" s="8">
        <f t="shared" si="1"/>
        <v>3.6819482861110725E-2</v>
      </c>
    </row>
    <row r="17" spans="2:6">
      <c r="B17" s="5" t="s">
        <v>22</v>
      </c>
      <c r="C17" s="6">
        <v>1806810.355</v>
      </c>
      <c r="D17" s="6">
        <v>1603755.08</v>
      </c>
      <c r="E17" s="7">
        <f t="shared" si="0"/>
        <v>-203055.27499999991</v>
      </c>
      <c r="F17" s="8">
        <f t="shared" si="1"/>
        <v>-0.11238328053527229</v>
      </c>
    </row>
    <row r="18" spans="2:6">
      <c r="B18" s="5" t="s">
        <v>21</v>
      </c>
      <c r="C18" s="6">
        <v>1630418.79</v>
      </c>
      <c r="D18" s="6">
        <v>1595137.0149999999</v>
      </c>
      <c r="E18" s="7">
        <f t="shared" si="0"/>
        <v>-35281.77500000014</v>
      </c>
      <c r="F18" s="8">
        <f t="shared" si="1"/>
        <v>-2.1639700926165198E-2</v>
      </c>
    </row>
    <row r="19" spans="2:6">
      <c r="B19" s="5" t="s">
        <v>23</v>
      </c>
      <c r="C19" s="6">
        <v>1572639.75</v>
      </c>
      <c r="D19" s="6">
        <v>1582416.25</v>
      </c>
      <c r="E19" s="7">
        <f t="shared" si="0"/>
        <v>9776.5</v>
      </c>
      <c r="F19" s="8">
        <f t="shared" si="1"/>
        <v>6.2166176328685577E-3</v>
      </c>
    </row>
    <row r="20" spans="2:6">
      <c r="B20" s="5" t="s">
        <v>26</v>
      </c>
      <c r="C20" s="6">
        <v>1302044.1769999999</v>
      </c>
      <c r="D20" s="6">
        <v>1304742.3540000001</v>
      </c>
      <c r="E20" s="7">
        <f t="shared" si="0"/>
        <v>2698.1770000001416</v>
      </c>
      <c r="F20" s="8">
        <f t="shared" si="1"/>
        <v>2.0722622532032119E-3</v>
      </c>
    </row>
    <row r="21" spans="2:6">
      <c r="B21" s="5" t="s">
        <v>27</v>
      </c>
      <c r="C21" s="6">
        <v>1473583.13</v>
      </c>
      <c r="D21" s="6">
        <v>1264455.25</v>
      </c>
      <c r="E21" s="7">
        <f t="shared" si="0"/>
        <v>-209127.87999999989</v>
      </c>
      <c r="F21" s="8">
        <f t="shared" si="1"/>
        <v>-0.14191793848780007</v>
      </c>
    </row>
    <row r="22" spans="2:6">
      <c r="B22" s="5" t="s">
        <v>28</v>
      </c>
      <c r="C22" s="6">
        <v>1204300.7239999999</v>
      </c>
      <c r="D22" s="6">
        <v>1155444.4369999999</v>
      </c>
      <c r="E22" s="7">
        <f t="shared" si="0"/>
        <v>-48856.287000000011</v>
      </c>
      <c r="F22" s="8">
        <f t="shared" si="1"/>
        <v>-4.0568178716797E-2</v>
      </c>
    </row>
    <row r="23" spans="2:6">
      <c r="B23" s="5" t="s">
        <v>29</v>
      </c>
      <c r="C23" s="6">
        <v>1216181.875</v>
      </c>
      <c r="D23" s="6">
        <v>1133072.625</v>
      </c>
      <c r="E23" s="7">
        <f t="shared" si="0"/>
        <v>-83109.25</v>
      </c>
      <c r="F23" s="8">
        <f t="shared" si="1"/>
        <v>-6.8336201770808333E-2</v>
      </c>
    </row>
    <row r="24" spans="2:6">
      <c r="B24" s="5" t="s">
        <v>31</v>
      </c>
      <c r="C24" s="6">
        <v>893586</v>
      </c>
      <c r="D24" s="6">
        <v>1128924</v>
      </c>
      <c r="E24" s="7">
        <f t="shared" si="0"/>
        <v>235338</v>
      </c>
      <c r="F24" s="8">
        <f t="shared" si="1"/>
        <v>0.26336357104968072</v>
      </c>
    </row>
    <row r="25" spans="2:6">
      <c r="B25" s="5" t="s">
        <v>32</v>
      </c>
      <c r="C25" s="6">
        <v>718197.25</v>
      </c>
      <c r="D25" s="6">
        <v>1098109.5</v>
      </c>
      <c r="E25" s="7">
        <f t="shared" si="0"/>
        <v>379912.25</v>
      </c>
      <c r="F25" s="8">
        <f t="shared" si="1"/>
        <v>0.52898037412423959</v>
      </c>
    </row>
    <row r="26" spans="2:6">
      <c r="B26" s="5" t="s">
        <v>30</v>
      </c>
      <c r="C26" s="6">
        <v>1220936</v>
      </c>
      <c r="D26" s="6">
        <v>1071508.3629999999</v>
      </c>
      <c r="E26" s="7">
        <f t="shared" si="0"/>
        <v>-149427.6370000001</v>
      </c>
      <c r="F26" s="8">
        <f t="shared" si="1"/>
        <v>-0.12238777216823822</v>
      </c>
    </row>
    <row r="27" spans="2:6">
      <c r="B27" s="5" t="s">
        <v>33</v>
      </c>
      <c r="C27" s="6">
        <v>1182083.3999999999</v>
      </c>
      <c r="D27" s="6">
        <v>1056339.5</v>
      </c>
      <c r="E27" s="7">
        <f t="shared" si="0"/>
        <v>-125743.89999999991</v>
      </c>
      <c r="F27" s="8">
        <f t="shared" si="1"/>
        <v>-0.10637481247093049</v>
      </c>
    </row>
    <row r="28" spans="2:6">
      <c r="B28" s="5" t="s">
        <v>34</v>
      </c>
      <c r="C28" s="6">
        <v>932313.125</v>
      </c>
      <c r="D28" s="6">
        <v>1016232.625</v>
      </c>
      <c r="E28" s="7">
        <f t="shared" si="0"/>
        <v>83919.5</v>
      </c>
      <c r="F28" s="8">
        <f t="shared" si="1"/>
        <v>9.0012140502687868E-2</v>
      </c>
    </row>
    <row r="29" spans="2:6">
      <c r="B29" s="5" t="s">
        <v>36</v>
      </c>
      <c r="C29" s="6">
        <v>864641.375</v>
      </c>
      <c r="D29" s="6">
        <v>903568.75</v>
      </c>
      <c r="E29" s="7">
        <f t="shared" si="0"/>
        <v>38927.375</v>
      </c>
      <c r="F29" s="8">
        <f t="shared" si="1"/>
        <v>4.5021411333687332E-2</v>
      </c>
    </row>
    <row r="30" spans="2:6">
      <c r="B30" s="5" t="s">
        <v>37</v>
      </c>
      <c r="C30" s="6">
        <v>896113.755</v>
      </c>
      <c r="D30" s="6">
        <v>860188.625</v>
      </c>
      <c r="E30" s="7">
        <f t="shared" si="0"/>
        <v>-35925.130000000005</v>
      </c>
      <c r="F30" s="8">
        <f t="shared" si="1"/>
        <v>-4.0089921396195959E-2</v>
      </c>
    </row>
    <row r="31" spans="2:6">
      <c r="B31" s="5" t="s">
        <v>38</v>
      </c>
      <c r="C31" s="6">
        <v>977927</v>
      </c>
      <c r="D31" s="6">
        <v>850410.5</v>
      </c>
      <c r="E31" s="7">
        <f t="shared" si="0"/>
        <v>-127516.5</v>
      </c>
      <c r="F31" s="8">
        <f t="shared" si="1"/>
        <v>-0.13039470226305236</v>
      </c>
    </row>
    <row r="32" spans="2:6">
      <c r="B32" s="5" t="s">
        <v>35</v>
      </c>
      <c r="C32" s="6">
        <v>798651.01500000001</v>
      </c>
      <c r="D32" s="6">
        <v>836028.04500000004</v>
      </c>
      <c r="E32" s="7">
        <f t="shared" si="0"/>
        <v>37377.030000000028</v>
      </c>
      <c r="F32" s="8">
        <f t="shared" si="1"/>
        <v>4.6800203465590072E-2</v>
      </c>
    </row>
    <row r="33" spans="2:6">
      <c r="B33" s="5" t="s">
        <v>40</v>
      </c>
      <c r="C33" s="6">
        <v>694347.00300000003</v>
      </c>
      <c r="D33" s="6">
        <v>800759.402</v>
      </c>
      <c r="E33" s="7">
        <f t="shared" si="0"/>
        <v>106412.39899999998</v>
      </c>
      <c r="F33" s="8">
        <f t="shared" si="1"/>
        <v>0.15325535868986817</v>
      </c>
    </row>
    <row r="34" spans="2:6">
      <c r="B34" s="5" t="s">
        <v>39</v>
      </c>
      <c r="C34" s="6">
        <v>779413.625</v>
      </c>
      <c r="D34" s="6">
        <v>789334.75</v>
      </c>
      <c r="E34" s="7">
        <f t="shared" si="0"/>
        <v>9921.125</v>
      </c>
      <c r="F34" s="8">
        <f t="shared" si="1"/>
        <v>1.2728960184651635E-2</v>
      </c>
    </row>
    <row r="35" spans="2:6">
      <c r="B35" s="5" t="s">
        <v>25</v>
      </c>
      <c r="C35" s="6">
        <v>980107.5</v>
      </c>
      <c r="D35" s="6">
        <v>766847.45</v>
      </c>
      <c r="E35" s="7">
        <f t="shared" si="0"/>
        <v>-213260.05000000005</v>
      </c>
      <c r="F35" s="8">
        <f t="shared" si="1"/>
        <v>-0.21758842780001178</v>
      </c>
    </row>
    <row r="36" spans="2:6">
      <c r="B36" s="5" t="s">
        <v>41</v>
      </c>
      <c r="C36" s="6">
        <v>664035.75</v>
      </c>
      <c r="D36" s="6">
        <v>763099.125</v>
      </c>
      <c r="E36" s="7">
        <f t="shared" si="0"/>
        <v>99063.375</v>
      </c>
      <c r="F36" s="8">
        <f t="shared" si="1"/>
        <v>0.14918379770968657</v>
      </c>
    </row>
    <row r="37" spans="2:6">
      <c r="B37" s="5" t="s">
        <v>44</v>
      </c>
      <c r="C37" s="6">
        <v>609914.25</v>
      </c>
      <c r="D37" s="6">
        <v>612163.75</v>
      </c>
      <c r="E37" s="7">
        <f t="shared" si="0"/>
        <v>2249.5</v>
      </c>
      <c r="F37" s="8">
        <f t="shared" si="1"/>
        <v>3.6882233855005026E-3</v>
      </c>
    </row>
    <row r="38" spans="2:6">
      <c r="B38" s="5" t="s">
        <v>43</v>
      </c>
      <c r="C38" s="6">
        <v>642513.35</v>
      </c>
      <c r="D38" s="6">
        <v>610785.31499999994</v>
      </c>
      <c r="E38" s="7">
        <f t="shared" si="0"/>
        <v>-31728.035000000033</v>
      </c>
      <c r="F38" s="8">
        <f t="shared" si="1"/>
        <v>-4.9381129590536962E-2</v>
      </c>
    </row>
    <row r="39" spans="2:6">
      <c r="B39" s="5" t="s">
        <v>45</v>
      </c>
      <c r="C39" s="6">
        <v>460252.7</v>
      </c>
      <c r="D39" s="6">
        <v>601933.92500000005</v>
      </c>
      <c r="E39" s="7">
        <f t="shared" si="0"/>
        <v>141681.22500000003</v>
      </c>
      <c r="F39" s="8">
        <f t="shared" si="1"/>
        <v>0.30783355534905071</v>
      </c>
    </row>
    <row r="40" spans="2:6">
      <c r="B40" s="5" t="s">
        <v>48</v>
      </c>
      <c r="C40" s="6">
        <v>508169.625</v>
      </c>
      <c r="D40" s="6">
        <v>537097.125</v>
      </c>
      <c r="E40" s="7">
        <f t="shared" si="0"/>
        <v>28927.5</v>
      </c>
      <c r="F40" s="8">
        <f t="shared" si="1"/>
        <v>5.6924889991211106E-2</v>
      </c>
    </row>
    <row r="41" spans="2:6">
      <c r="B41" s="5" t="s">
        <v>46</v>
      </c>
      <c r="C41" s="6">
        <v>500255.7</v>
      </c>
      <c r="D41" s="6">
        <v>515911.43</v>
      </c>
      <c r="E41" s="7">
        <f t="shared" si="0"/>
        <v>15655.729999999981</v>
      </c>
      <c r="F41" s="8">
        <f t="shared" si="1"/>
        <v>3.1295455504055186E-2</v>
      </c>
    </row>
    <row r="42" spans="2:6">
      <c r="B42" s="5" t="s">
        <v>50</v>
      </c>
      <c r="C42" s="6">
        <v>403526.625</v>
      </c>
      <c r="D42" s="6">
        <v>457843.125</v>
      </c>
      <c r="E42" s="7">
        <f t="shared" si="0"/>
        <v>54316.5</v>
      </c>
      <c r="F42" s="8">
        <f t="shared" si="1"/>
        <v>0.13460450100411589</v>
      </c>
    </row>
    <row r="43" spans="2:6">
      <c r="B43" s="5" t="s">
        <v>47</v>
      </c>
      <c r="C43" s="6">
        <v>419720.92700000003</v>
      </c>
      <c r="D43" s="6">
        <v>446475.99</v>
      </c>
      <c r="E43" s="7">
        <f t="shared" si="0"/>
        <v>26755.062999999966</v>
      </c>
      <c r="F43" s="8">
        <f t="shared" si="1"/>
        <v>6.3744886849542201E-2</v>
      </c>
    </row>
    <row r="44" spans="2:6">
      <c r="B44" s="5" t="s">
        <v>51</v>
      </c>
      <c r="C44" s="6">
        <v>495486.75900000002</v>
      </c>
      <c r="D44" s="6">
        <v>445927.68699999998</v>
      </c>
      <c r="E44" s="7">
        <f t="shared" si="0"/>
        <v>-49559.072000000044</v>
      </c>
      <c r="F44" s="8">
        <f t="shared" si="1"/>
        <v>-0.10002098158994405</v>
      </c>
    </row>
    <row r="45" spans="2:6">
      <c r="B45" s="5" t="s">
        <v>52</v>
      </c>
      <c r="C45" s="6">
        <v>481731.71</v>
      </c>
      <c r="D45" s="6">
        <v>439146.19500000001</v>
      </c>
      <c r="E45" s="7">
        <f t="shared" si="0"/>
        <v>-42585.515000000014</v>
      </c>
      <c r="F45" s="8">
        <f t="shared" si="1"/>
        <v>-8.8400896424277342E-2</v>
      </c>
    </row>
    <row r="46" spans="2:6">
      <c r="B46" s="5" t="s">
        <v>49</v>
      </c>
      <c r="C46" s="6">
        <v>439049.75</v>
      </c>
      <c r="D46" s="6">
        <v>414557.375</v>
      </c>
      <c r="E46" s="7">
        <f t="shared" si="0"/>
        <v>-24492.375</v>
      </c>
      <c r="F46" s="8">
        <f t="shared" si="1"/>
        <v>-5.5784965143471782E-2</v>
      </c>
    </row>
    <row r="47" spans="2:6">
      <c r="B47" s="5" t="s">
        <v>53</v>
      </c>
      <c r="C47" s="6">
        <v>437222.52500000002</v>
      </c>
      <c r="D47" s="6">
        <v>410969.5</v>
      </c>
      <c r="E47" s="7">
        <f t="shared" si="0"/>
        <v>-26253.025000000023</v>
      </c>
      <c r="F47" s="8">
        <f t="shared" si="1"/>
        <v>-6.0044996538090124E-2</v>
      </c>
    </row>
    <row r="48" spans="2:6">
      <c r="B48" s="5" t="s">
        <v>55</v>
      </c>
      <c r="C48" s="6">
        <v>391513.25</v>
      </c>
      <c r="D48" s="6">
        <v>410138</v>
      </c>
      <c r="E48" s="7">
        <f t="shared" si="0"/>
        <v>18624.75</v>
      </c>
      <c r="F48" s="8">
        <f t="shared" si="1"/>
        <v>4.7571186926623814E-2</v>
      </c>
    </row>
    <row r="49" spans="2:6">
      <c r="B49" s="5" t="s">
        <v>54</v>
      </c>
      <c r="C49" s="6">
        <v>338950.5</v>
      </c>
      <c r="D49" s="6">
        <v>407359.875</v>
      </c>
      <c r="E49" s="7">
        <f t="shared" si="0"/>
        <v>68409.375</v>
      </c>
      <c r="F49" s="8">
        <f t="shared" si="1"/>
        <v>0.20182703669119828</v>
      </c>
    </row>
    <row r="50" spans="2:6">
      <c r="B50" s="5" t="s">
        <v>56</v>
      </c>
      <c r="C50" s="6">
        <v>347639.82500000001</v>
      </c>
      <c r="D50" s="6">
        <v>381155.42499999999</v>
      </c>
      <c r="E50" s="7">
        <f t="shared" si="0"/>
        <v>33515.599999999977</v>
      </c>
      <c r="F50" s="8">
        <f t="shared" si="1"/>
        <v>9.6408977308626756E-2</v>
      </c>
    </row>
    <row r="51" spans="2:6">
      <c r="B51" s="5" t="s">
        <v>58</v>
      </c>
      <c r="C51" s="6">
        <v>498337.25</v>
      </c>
      <c r="D51" s="6">
        <v>359165</v>
      </c>
      <c r="E51" s="7">
        <f t="shared" si="0"/>
        <v>-139172.25</v>
      </c>
      <c r="F51" s="8">
        <f t="shared" si="1"/>
        <v>-0.27927322310343045</v>
      </c>
    </row>
    <row r="52" spans="2:6">
      <c r="B52" s="5" t="s">
        <v>59</v>
      </c>
      <c r="C52" s="6">
        <v>356661.78899999999</v>
      </c>
      <c r="D52" s="6">
        <v>350398.31099999999</v>
      </c>
      <c r="E52" s="7">
        <f t="shared" si="0"/>
        <v>-6263.4780000000028</v>
      </c>
      <c r="F52" s="8">
        <f t="shared" si="1"/>
        <v>-1.7561393435392661E-2</v>
      </c>
    </row>
    <row r="53" spans="2:6">
      <c r="B53" s="5" t="s">
        <v>60</v>
      </c>
      <c r="C53" s="6">
        <v>311901.42</v>
      </c>
      <c r="D53" s="6">
        <v>322755.08</v>
      </c>
      <c r="E53" s="7">
        <f t="shared" si="0"/>
        <v>10853.660000000033</v>
      </c>
      <c r="F53" s="8">
        <f t="shared" si="1"/>
        <v>3.4798366740363136E-2</v>
      </c>
    </row>
    <row r="54" spans="2:6">
      <c r="B54" s="5" t="s">
        <v>63</v>
      </c>
      <c r="C54" s="6">
        <v>378691.5</v>
      </c>
      <c r="D54" s="6">
        <v>322511.25</v>
      </c>
      <c r="E54" s="7">
        <f t="shared" si="0"/>
        <v>-56180.25</v>
      </c>
      <c r="F54" s="8">
        <f t="shared" si="1"/>
        <v>-0.14835360709178844</v>
      </c>
    </row>
    <row r="55" spans="2:6">
      <c r="B55" s="5" t="s">
        <v>111</v>
      </c>
      <c r="C55" s="6">
        <v>114237.75</v>
      </c>
      <c r="D55" s="6">
        <v>118705.5</v>
      </c>
      <c r="E55" s="7">
        <f t="shared" si="0"/>
        <v>4467.75</v>
      </c>
      <c r="F55" s="8">
        <f t="shared" si="1"/>
        <v>3.9109226153351231E-2</v>
      </c>
    </row>
    <row r="56" spans="2:6">
      <c r="B56" s="9" t="s">
        <v>109</v>
      </c>
      <c r="C56" s="10">
        <v>66984818.050000019</v>
      </c>
      <c r="D56" s="10">
        <v>67161007.600999996</v>
      </c>
      <c r="E56" s="11">
        <f t="shared" si="0"/>
        <v>176189.55099997669</v>
      </c>
      <c r="F56" s="12">
        <f t="shared" si="1"/>
        <v>2.6302908051263514E-3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56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29.7109375" bestFit="1" customWidth="1"/>
  </cols>
  <sheetData>
    <row r="2" spans="2:6">
      <c r="B2" s="15" t="s">
        <v>112</v>
      </c>
      <c r="C2" s="15"/>
      <c r="D2" s="15"/>
      <c r="E2" s="15"/>
      <c r="F2" s="15"/>
    </row>
    <row r="3" spans="2:6">
      <c r="B3" s="14" t="s">
        <v>1</v>
      </c>
      <c r="C3" s="15" t="s">
        <v>2</v>
      </c>
      <c r="D3" s="15"/>
      <c r="E3" s="15" t="s">
        <v>3</v>
      </c>
      <c r="F3" s="15"/>
    </row>
    <row r="4" spans="2:6">
      <c r="B4" s="14"/>
      <c r="C4" s="1" t="s">
        <v>4</v>
      </c>
      <c r="D4" s="1" t="s">
        <v>5</v>
      </c>
      <c r="E4" s="2" t="s">
        <v>6</v>
      </c>
      <c r="F4" s="2" t="s">
        <v>7</v>
      </c>
    </row>
    <row r="5" spans="2:6">
      <c r="B5" s="5" t="s">
        <v>9</v>
      </c>
      <c r="C5" s="6">
        <v>3409223.6800000002</v>
      </c>
      <c r="D5" s="6">
        <v>3454526.01</v>
      </c>
      <c r="E5" s="7">
        <f t="shared" ref="E5:E56" si="0">D5-C5</f>
        <v>45302.329999999609</v>
      </c>
      <c r="F5" s="8">
        <f t="shared" ref="F5:F56" si="1">E5/C5</f>
        <v>1.3288165943983941E-2</v>
      </c>
    </row>
    <row r="6" spans="2:6">
      <c r="B6" s="5" t="s">
        <v>24</v>
      </c>
      <c r="C6" s="6">
        <v>1609143</v>
      </c>
      <c r="D6" s="6">
        <v>1577957.8</v>
      </c>
      <c r="E6" s="7">
        <f t="shared" si="0"/>
        <v>-31185.199999999953</v>
      </c>
      <c r="F6" s="8">
        <f t="shared" si="1"/>
        <v>-1.9380005381746654E-2</v>
      </c>
    </row>
    <row r="7" spans="2:6">
      <c r="B7" s="5" t="s">
        <v>14</v>
      </c>
      <c r="C7" s="6">
        <v>1014909.9</v>
      </c>
      <c r="D7" s="6">
        <v>1013036.32</v>
      </c>
      <c r="E7" s="7">
        <f t="shared" si="0"/>
        <v>-1873.5800000000745</v>
      </c>
      <c r="F7" s="8">
        <f t="shared" si="1"/>
        <v>-1.8460554971432188E-3</v>
      </c>
    </row>
    <row r="8" spans="2:6">
      <c r="B8" s="5" t="s">
        <v>10</v>
      </c>
      <c r="C8" s="6">
        <v>832333.35</v>
      </c>
      <c r="D8" s="6">
        <v>863068.05</v>
      </c>
      <c r="E8" s="7">
        <f t="shared" si="0"/>
        <v>30734.70000000007</v>
      </c>
      <c r="F8" s="8">
        <f t="shared" si="1"/>
        <v>3.6925950401963434E-2</v>
      </c>
    </row>
    <row r="9" spans="2:6">
      <c r="B9" s="5" t="s">
        <v>25</v>
      </c>
      <c r="C9" s="6">
        <v>744515.97</v>
      </c>
      <c r="D9" s="6">
        <v>798020.66</v>
      </c>
      <c r="E9" s="7">
        <f t="shared" si="0"/>
        <v>53504.690000000061</v>
      </c>
      <c r="F9" s="8">
        <f t="shared" si="1"/>
        <v>7.1865066910519138E-2</v>
      </c>
    </row>
    <row r="10" spans="2:6">
      <c r="B10" s="5" t="s">
        <v>57</v>
      </c>
      <c r="C10" s="6">
        <v>361551.45</v>
      </c>
      <c r="D10" s="6">
        <v>371457.13</v>
      </c>
      <c r="E10" s="7">
        <f t="shared" si="0"/>
        <v>9905.679999999993</v>
      </c>
      <c r="F10" s="8">
        <f t="shared" si="1"/>
        <v>2.7397705084573697E-2</v>
      </c>
    </row>
    <row r="11" spans="2:6">
      <c r="B11" s="5" t="s">
        <v>42</v>
      </c>
      <c r="C11" s="6">
        <v>348966.85</v>
      </c>
      <c r="D11" s="6">
        <v>356122.05</v>
      </c>
      <c r="E11" s="7">
        <f t="shared" si="0"/>
        <v>7155.2000000000116</v>
      </c>
      <c r="F11" s="8">
        <f t="shared" si="1"/>
        <v>2.0503953312470832E-2</v>
      </c>
    </row>
    <row r="12" spans="2:6">
      <c r="B12" s="5" t="s">
        <v>62</v>
      </c>
      <c r="C12" s="6">
        <v>277352.3</v>
      </c>
      <c r="D12" s="6">
        <v>282683</v>
      </c>
      <c r="E12" s="7">
        <f t="shared" si="0"/>
        <v>5330.7000000000116</v>
      </c>
      <c r="F12" s="8">
        <f t="shared" si="1"/>
        <v>1.9219959596513216E-2</v>
      </c>
    </row>
    <row r="13" spans="2:6">
      <c r="B13" s="5" t="s">
        <v>69</v>
      </c>
      <c r="C13" s="6">
        <v>304752.3</v>
      </c>
      <c r="D13" s="6">
        <v>281225</v>
      </c>
      <c r="E13" s="7">
        <f t="shared" si="0"/>
        <v>-23527.299999999988</v>
      </c>
      <c r="F13" s="8">
        <f t="shared" si="1"/>
        <v>-7.7201386174936132E-2</v>
      </c>
    </row>
    <row r="14" spans="2:6">
      <c r="B14" s="5" t="s">
        <v>61</v>
      </c>
      <c r="C14" s="6">
        <v>235535.52</v>
      </c>
      <c r="D14" s="6">
        <v>258586.4</v>
      </c>
      <c r="E14" s="7">
        <f t="shared" si="0"/>
        <v>23050.880000000005</v>
      </c>
      <c r="F14" s="8">
        <f t="shared" si="1"/>
        <v>9.7865833569391172E-2</v>
      </c>
    </row>
    <row r="15" spans="2:6">
      <c r="B15" s="5" t="s">
        <v>84</v>
      </c>
      <c r="C15" s="6">
        <v>223498.55</v>
      </c>
      <c r="D15" s="6">
        <v>196497.2</v>
      </c>
      <c r="E15" s="7">
        <f t="shared" si="0"/>
        <v>-27001.349999999977</v>
      </c>
      <c r="F15" s="8">
        <f t="shared" si="1"/>
        <v>-0.12081219318872528</v>
      </c>
    </row>
    <row r="16" spans="2:6">
      <c r="B16" s="5" t="s">
        <v>80</v>
      </c>
      <c r="C16" s="6">
        <v>176232.45</v>
      </c>
      <c r="D16" s="6">
        <v>194161.6</v>
      </c>
      <c r="E16" s="7">
        <f t="shared" si="0"/>
        <v>17929.149999999994</v>
      </c>
      <c r="F16" s="8">
        <f t="shared" si="1"/>
        <v>0.10173580404743844</v>
      </c>
    </row>
    <row r="17" spans="2:6">
      <c r="B17" s="5" t="s">
        <v>74</v>
      </c>
      <c r="C17" s="6">
        <v>185092.35</v>
      </c>
      <c r="D17" s="6">
        <v>191832</v>
      </c>
      <c r="E17" s="7">
        <f t="shared" si="0"/>
        <v>6739.6499999999942</v>
      </c>
      <c r="F17" s="8">
        <f t="shared" si="1"/>
        <v>3.641236388213772E-2</v>
      </c>
    </row>
    <row r="18" spans="2:6">
      <c r="B18" s="5" t="s">
        <v>105</v>
      </c>
      <c r="C18" s="6">
        <v>118325.13</v>
      </c>
      <c r="D18" s="6">
        <v>121997.14</v>
      </c>
      <c r="E18" s="7">
        <f t="shared" si="0"/>
        <v>3672.0099999999948</v>
      </c>
      <c r="F18" s="8">
        <f t="shared" si="1"/>
        <v>3.1033221767852649E-2</v>
      </c>
    </row>
    <row r="19" spans="2:6">
      <c r="B19" s="5" t="s">
        <v>47</v>
      </c>
      <c r="C19" s="6">
        <v>119723.6</v>
      </c>
      <c r="D19" s="6">
        <v>115625.75</v>
      </c>
      <c r="E19" s="7">
        <f t="shared" si="0"/>
        <v>-4097.8500000000058</v>
      </c>
      <c r="F19" s="8">
        <f t="shared" si="1"/>
        <v>-3.4227587543308131E-2</v>
      </c>
    </row>
    <row r="20" spans="2:6">
      <c r="B20" s="5" t="s">
        <v>113</v>
      </c>
      <c r="C20" s="6">
        <v>116544.5</v>
      </c>
      <c r="D20" s="6">
        <v>113182</v>
      </c>
      <c r="E20" s="7">
        <f t="shared" si="0"/>
        <v>-3362.5</v>
      </c>
      <c r="F20" s="8">
        <f t="shared" si="1"/>
        <v>-2.8851640360548974E-2</v>
      </c>
    </row>
    <row r="21" spans="2:6">
      <c r="B21" s="5" t="s">
        <v>114</v>
      </c>
      <c r="C21" s="6">
        <v>79443.360000000001</v>
      </c>
      <c r="D21" s="6">
        <v>111715.09</v>
      </c>
      <c r="E21" s="7">
        <f t="shared" si="0"/>
        <v>32271.729999999996</v>
      </c>
      <c r="F21" s="8">
        <f t="shared" si="1"/>
        <v>0.40622312550727957</v>
      </c>
    </row>
    <row r="22" spans="2:6">
      <c r="B22" s="5" t="s">
        <v>115</v>
      </c>
      <c r="C22" s="6">
        <v>91213.5</v>
      </c>
      <c r="D22" s="6">
        <v>101672.3</v>
      </c>
      <c r="E22" s="7">
        <f t="shared" si="0"/>
        <v>10458.800000000003</v>
      </c>
      <c r="F22" s="8">
        <f t="shared" si="1"/>
        <v>0.11466285144194667</v>
      </c>
    </row>
    <row r="23" spans="2:6">
      <c r="B23" s="5" t="s">
        <v>35</v>
      </c>
      <c r="C23" s="6">
        <v>68683.899999999994</v>
      </c>
      <c r="D23" s="6">
        <v>77768</v>
      </c>
      <c r="E23" s="7">
        <f t="shared" si="0"/>
        <v>9084.1000000000058</v>
      </c>
      <c r="F23" s="8">
        <f t="shared" si="1"/>
        <v>0.13225952515800657</v>
      </c>
    </row>
    <row r="24" spans="2:6">
      <c r="B24" s="5" t="s">
        <v>116</v>
      </c>
      <c r="C24" s="6">
        <v>89472.3</v>
      </c>
      <c r="D24" s="6">
        <v>72115.899999999994</v>
      </c>
      <c r="E24" s="7">
        <f t="shared" si="0"/>
        <v>-17356.400000000009</v>
      </c>
      <c r="F24" s="8">
        <f t="shared" si="1"/>
        <v>-0.19398629519974347</v>
      </c>
    </row>
    <row r="25" spans="2:6">
      <c r="B25" s="5" t="s">
        <v>117</v>
      </c>
      <c r="C25" s="6">
        <v>62670.45</v>
      </c>
      <c r="D25" s="6">
        <v>68036.600000000006</v>
      </c>
      <c r="E25" s="7">
        <f t="shared" si="0"/>
        <v>5366.1500000000087</v>
      </c>
      <c r="F25" s="8">
        <f t="shared" si="1"/>
        <v>8.5624883816854819E-2</v>
      </c>
    </row>
    <row r="26" spans="2:6">
      <c r="B26" s="5" t="s">
        <v>118</v>
      </c>
      <c r="C26" s="6">
        <v>50010.7</v>
      </c>
      <c r="D26" s="6">
        <v>53359.4</v>
      </c>
      <c r="E26" s="7">
        <f t="shared" si="0"/>
        <v>3348.7000000000044</v>
      </c>
      <c r="F26" s="8">
        <f t="shared" si="1"/>
        <v>6.6959670630485163E-2</v>
      </c>
    </row>
    <row r="27" spans="2:6">
      <c r="B27" s="5" t="s">
        <v>76</v>
      </c>
      <c r="C27" s="6">
        <v>50210.45</v>
      </c>
      <c r="D27" s="6">
        <v>52668.2</v>
      </c>
      <c r="E27" s="7">
        <f t="shared" si="0"/>
        <v>2457.75</v>
      </c>
      <c r="F27" s="8">
        <f t="shared" si="1"/>
        <v>4.8948973769404582E-2</v>
      </c>
    </row>
    <row r="28" spans="2:6">
      <c r="B28" s="5" t="s">
        <v>97</v>
      </c>
      <c r="C28" s="6">
        <v>47036.9</v>
      </c>
      <c r="D28" s="6">
        <v>42906.15</v>
      </c>
      <c r="E28" s="7">
        <f t="shared" si="0"/>
        <v>-4130.75</v>
      </c>
      <c r="F28" s="8">
        <f t="shared" si="1"/>
        <v>-8.7819350339839564E-2</v>
      </c>
    </row>
    <row r="29" spans="2:6">
      <c r="B29" s="5" t="s">
        <v>119</v>
      </c>
      <c r="C29" s="6">
        <v>34837</v>
      </c>
      <c r="D29" s="6">
        <v>38311.15</v>
      </c>
      <c r="E29" s="7">
        <f t="shared" si="0"/>
        <v>3474.1500000000015</v>
      </c>
      <c r="F29" s="8">
        <f t="shared" si="1"/>
        <v>9.9725866176766126E-2</v>
      </c>
    </row>
    <row r="30" spans="2:6">
      <c r="B30" s="5" t="s">
        <v>120</v>
      </c>
      <c r="C30" s="6">
        <v>38809.4</v>
      </c>
      <c r="D30" s="6">
        <v>38094.85</v>
      </c>
      <c r="E30" s="7">
        <f t="shared" si="0"/>
        <v>-714.55000000000291</v>
      </c>
      <c r="F30" s="8">
        <f t="shared" si="1"/>
        <v>-1.8411776528366914E-2</v>
      </c>
    </row>
    <row r="31" spans="2:6">
      <c r="B31" s="5" t="s">
        <v>13</v>
      </c>
      <c r="C31" s="6">
        <v>27497.200000000001</v>
      </c>
      <c r="D31" s="6">
        <v>35059.4</v>
      </c>
      <c r="E31" s="7">
        <f t="shared" si="0"/>
        <v>7562.2000000000007</v>
      </c>
      <c r="F31" s="8">
        <f t="shared" si="1"/>
        <v>0.27501709264943341</v>
      </c>
    </row>
    <row r="32" spans="2:6">
      <c r="B32" s="5" t="s">
        <v>121</v>
      </c>
      <c r="C32" s="6">
        <v>39474.25</v>
      </c>
      <c r="D32" s="6">
        <v>34270.5</v>
      </c>
      <c r="E32" s="7">
        <f t="shared" si="0"/>
        <v>-5203.75</v>
      </c>
      <c r="F32" s="8">
        <f t="shared" si="1"/>
        <v>-0.13182644382097189</v>
      </c>
    </row>
    <row r="33" spans="2:6">
      <c r="B33" s="5" t="s">
        <v>21</v>
      </c>
      <c r="C33" s="6">
        <v>39609.379999999997</v>
      </c>
      <c r="D33" s="6">
        <v>32493.9</v>
      </c>
      <c r="E33" s="7">
        <f t="shared" si="0"/>
        <v>-7115.4799999999959</v>
      </c>
      <c r="F33" s="8">
        <f t="shared" si="1"/>
        <v>-0.17964128698808202</v>
      </c>
    </row>
    <row r="34" spans="2:6">
      <c r="B34" s="5" t="s">
        <v>122</v>
      </c>
      <c r="C34" s="6">
        <v>36643.800000000003</v>
      </c>
      <c r="D34" s="6">
        <v>31937.47</v>
      </c>
      <c r="E34" s="7">
        <f t="shared" si="0"/>
        <v>-4706.3300000000017</v>
      </c>
      <c r="F34" s="8">
        <f t="shared" si="1"/>
        <v>-0.12843455100180662</v>
      </c>
    </row>
    <row r="35" spans="2:6">
      <c r="B35" s="5" t="s">
        <v>123</v>
      </c>
      <c r="C35" s="6">
        <v>33559.9</v>
      </c>
      <c r="D35" s="6">
        <v>30594.95</v>
      </c>
      <c r="E35" s="7">
        <f t="shared" si="0"/>
        <v>-2964.9500000000007</v>
      </c>
      <c r="F35" s="8">
        <f t="shared" si="1"/>
        <v>-8.8347998653154527E-2</v>
      </c>
    </row>
    <row r="36" spans="2:6">
      <c r="B36" s="5" t="s">
        <v>124</v>
      </c>
      <c r="C36" s="6">
        <v>10669.5</v>
      </c>
      <c r="D36" s="6">
        <v>30425.25</v>
      </c>
      <c r="E36" s="7">
        <f t="shared" si="0"/>
        <v>19755.75</v>
      </c>
      <c r="F36" s="8">
        <f t="shared" si="1"/>
        <v>1.8516097286658231</v>
      </c>
    </row>
    <row r="37" spans="2:6">
      <c r="B37" s="5" t="s">
        <v>64</v>
      </c>
      <c r="C37" s="6">
        <v>26771.599999999999</v>
      </c>
      <c r="D37" s="6">
        <v>27158.52</v>
      </c>
      <c r="E37" s="7">
        <f t="shared" si="0"/>
        <v>386.92000000000189</v>
      </c>
      <c r="F37" s="8">
        <f t="shared" si="1"/>
        <v>1.4452628905257881E-2</v>
      </c>
    </row>
    <row r="38" spans="2:6">
      <c r="B38" s="5" t="s">
        <v>125</v>
      </c>
      <c r="C38" s="6">
        <v>26468.44</v>
      </c>
      <c r="D38" s="6">
        <v>26756.54</v>
      </c>
      <c r="E38" s="7">
        <f t="shared" si="0"/>
        <v>288.10000000000218</v>
      </c>
      <c r="F38" s="8">
        <f t="shared" si="1"/>
        <v>1.0884661128498778E-2</v>
      </c>
    </row>
    <row r="39" spans="2:6">
      <c r="B39" s="5" t="s">
        <v>72</v>
      </c>
      <c r="C39" s="6">
        <v>30070.400000000001</v>
      </c>
      <c r="D39" s="6">
        <v>25360.2</v>
      </c>
      <c r="E39" s="7">
        <f t="shared" si="0"/>
        <v>-4710.2000000000007</v>
      </c>
      <c r="F39" s="8">
        <f t="shared" si="1"/>
        <v>-0.15663908694264128</v>
      </c>
    </row>
    <row r="40" spans="2:6">
      <c r="B40" s="5" t="s">
        <v>126</v>
      </c>
      <c r="C40" s="6">
        <v>28304.46</v>
      </c>
      <c r="D40" s="6">
        <v>24108.52</v>
      </c>
      <c r="E40" s="7">
        <f t="shared" si="0"/>
        <v>-4195.9399999999987</v>
      </c>
      <c r="F40" s="8">
        <f t="shared" si="1"/>
        <v>-0.14824306840688706</v>
      </c>
    </row>
    <row r="41" spans="2:6">
      <c r="B41" s="5" t="s">
        <v>127</v>
      </c>
      <c r="C41" s="6">
        <v>21725</v>
      </c>
      <c r="D41" s="6">
        <v>20361</v>
      </c>
      <c r="E41" s="7">
        <f t="shared" si="0"/>
        <v>-1364</v>
      </c>
      <c r="F41" s="8">
        <f t="shared" si="1"/>
        <v>-6.2784810126582283E-2</v>
      </c>
    </row>
    <row r="42" spans="2:6">
      <c r="B42" s="5" t="s">
        <v>128</v>
      </c>
      <c r="C42" s="6">
        <v>10632.4</v>
      </c>
      <c r="D42" s="6">
        <v>16605.599999999999</v>
      </c>
      <c r="E42" s="7">
        <f t="shared" si="0"/>
        <v>5973.1999999999989</v>
      </c>
      <c r="F42" s="8">
        <f t="shared" si="1"/>
        <v>0.56179225762762863</v>
      </c>
    </row>
    <row r="43" spans="2:6">
      <c r="B43" s="5" t="s">
        <v>129</v>
      </c>
      <c r="C43" s="6">
        <v>10464.950000000001</v>
      </c>
      <c r="D43" s="6">
        <v>15056.2</v>
      </c>
      <c r="E43" s="7">
        <f t="shared" si="0"/>
        <v>4591.25</v>
      </c>
      <c r="F43" s="8">
        <f t="shared" si="1"/>
        <v>0.43872641531971007</v>
      </c>
    </row>
    <row r="44" spans="2:6">
      <c r="B44" s="5" t="s">
        <v>60</v>
      </c>
      <c r="C44" s="6">
        <v>14049.424999999999</v>
      </c>
      <c r="D44" s="6">
        <v>12632.2</v>
      </c>
      <c r="E44" s="7">
        <f t="shared" si="0"/>
        <v>-1417.2249999999985</v>
      </c>
      <c r="F44" s="8">
        <f t="shared" si="1"/>
        <v>-0.10087423506655957</v>
      </c>
    </row>
    <row r="45" spans="2:6">
      <c r="B45" s="5" t="s">
        <v>130</v>
      </c>
      <c r="C45" s="6">
        <v>8672.6</v>
      </c>
      <c r="D45" s="6">
        <v>12599.2</v>
      </c>
      <c r="E45" s="7">
        <f t="shared" si="0"/>
        <v>3926.6000000000004</v>
      </c>
      <c r="F45" s="8">
        <f t="shared" si="1"/>
        <v>0.45275926481101403</v>
      </c>
    </row>
    <row r="46" spans="2:6">
      <c r="B46" s="5" t="s">
        <v>131</v>
      </c>
      <c r="C46" s="6">
        <v>3394.3</v>
      </c>
      <c r="D46" s="6">
        <v>11658.5</v>
      </c>
      <c r="E46" s="7">
        <f t="shared" si="0"/>
        <v>8264.2000000000007</v>
      </c>
      <c r="F46" s="8">
        <f t="shared" si="1"/>
        <v>2.4347288100639308</v>
      </c>
    </row>
    <row r="47" spans="2:6">
      <c r="B47" s="5" t="s">
        <v>132</v>
      </c>
      <c r="C47" s="6">
        <v>10588</v>
      </c>
      <c r="D47" s="6">
        <v>11510.5</v>
      </c>
      <c r="E47" s="7">
        <f t="shared" si="0"/>
        <v>922.5</v>
      </c>
      <c r="F47" s="8">
        <f t="shared" si="1"/>
        <v>8.7126936154136761E-2</v>
      </c>
    </row>
    <row r="48" spans="2:6">
      <c r="B48" s="5" t="s">
        <v>133</v>
      </c>
      <c r="C48" s="6">
        <v>11265.6</v>
      </c>
      <c r="D48" s="6">
        <v>11013.85</v>
      </c>
      <c r="E48" s="7">
        <f t="shared" si="0"/>
        <v>-251.75</v>
      </c>
      <c r="F48" s="8">
        <f t="shared" si="1"/>
        <v>-2.23467902286607E-2</v>
      </c>
    </row>
    <row r="49" spans="2:6">
      <c r="B49" s="5" t="s">
        <v>37</v>
      </c>
      <c r="C49" s="6">
        <v>10267.450000000001</v>
      </c>
      <c r="D49" s="6">
        <v>9502.65</v>
      </c>
      <c r="E49" s="7">
        <f t="shared" si="0"/>
        <v>-764.80000000000109</v>
      </c>
      <c r="F49" s="8">
        <f t="shared" si="1"/>
        <v>-7.4487823169336206E-2</v>
      </c>
    </row>
    <row r="50" spans="2:6">
      <c r="B50" s="5" t="s">
        <v>134</v>
      </c>
      <c r="C50" s="6">
        <v>3098.4</v>
      </c>
      <c r="D50" s="6">
        <v>9434.9</v>
      </c>
      <c r="E50" s="7">
        <f t="shared" si="0"/>
        <v>6336.5</v>
      </c>
      <c r="F50" s="8">
        <f t="shared" si="1"/>
        <v>2.0450877872450297</v>
      </c>
    </row>
    <row r="51" spans="2:6">
      <c r="B51" s="5" t="s">
        <v>30</v>
      </c>
      <c r="C51" s="6">
        <v>7323.8</v>
      </c>
      <c r="D51" s="6">
        <v>7595.5</v>
      </c>
      <c r="E51" s="7">
        <f t="shared" si="0"/>
        <v>271.69999999999982</v>
      </c>
      <c r="F51" s="8">
        <f t="shared" si="1"/>
        <v>3.7098227696004779E-2</v>
      </c>
    </row>
    <row r="52" spans="2:6">
      <c r="B52" s="5" t="s">
        <v>135</v>
      </c>
      <c r="C52" s="6">
        <v>8069.5</v>
      </c>
      <c r="D52" s="6">
        <v>7395.8</v>
      </c>
      <c r="E52" s="7">
        <f t="shared" si="0"/>
        <v>-673.69999999999982</v>
      </c>
      <c r="F52" s="8">
        <f t="shared" si="1"/>
        <v>-8.3487204907367218E-2</v>
      </c>
    </row>
    <row r="53" spans="2:6">
      <c r="B53" s="5" t="s">
        <v>136</v>
      </c>
      <c r="C53" s="6">
        <v>7085.5</v>
      </c>
      <c r="D53" s="6">
        <v>7203</v>
      </c>
      <c r="E53" s="7">
        <f t="shared" si="0"/>
        <v>117.5</v>
      </c>
      <c r="F53" s="8">
        <f t="shared" si="1"/>
        <v>1.6583162797262015E-2</v>
      </c>
    </row>
    <row r="54" spans="2:6">
      <c r="B54" s="5" t="s">
        <v>137</v>
      </c>
      <c r="C54" s="6">
        <v>7088</v>
      </c>
      <c r="D54" s="6">
        <v>6796.2</v>
      </c>
      <c r="E54" s="7">
        <f t="shared" si="0"/>
        <v>-291.80000000000018</v>
      </c>
      <c r="F54" s="8">
        <f t="shared" si="1"/>
        <v>-4.1168171557562104E-2</v>
      </c>
    </row>
    <row r="55" spans="2:6">
      <c r="B55" s="5" t="s">
        <v>108</v>
      </c>
      <c r="C55" s="6">
        <v>99610.340000003576</v>
      </c>
      <c r="D55" s="6">
        <v>105186.98000000417</v>
      </c>
      <c r="E55" s="7">
        <f t="shared" si="0"/>
        <v>5576.640000000596</v>
      </c>
      <c r="F55" s="8">
        <f t="shared" si="1"/>
        <v>5.5984549395177205E-2</v>
      </c>
    </row>
    <row r="56" spans="2:6">
      <c r="B56" s="9" t="s">
        <v>109</v>
      </c>
      <c r="C56" s="10">
        <v>11222493.055000005</v>
      </c>
      <c r="D56" s="10">
        <v>11409343.08</v>
      </c>
      <c r="E56" s="11">
        <f t="shared" si="0"/>
        <v>186850.02499999478</v>
      </c>
      <c r="F56" s="12">
        <f t="shared" si="1"/>
        <v>1.6649600412694993E-2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56"/>
  <sheetViews>
    <sheetView workbookViewId="0">
      <pane ySplit="4" topLeftCell="A5" activePane="bottomLeft" state="frozen"/>
      <selection pane="bottomLeft" activeCell="B2" sqref="B2:F4"/>
    </sheetView>
  </sheetViews>
  <sheetFormatPr defaultColWidth="11.42578125" defaultRowHeight="12.75"/>
  <cols>
    <col min="2" max="2" width="34.28515625" bestFit="1" customWidth="1"/>
  </cols>
  <sheetData>
    <row r="2" spans="2:6">
      <c r="B2" s="15" t="s">
        <v>138</v>
      </c>
      <c r="C2" s="15"/>
      <c r="D2" s="15"/>
      <c r="E2" s="15"/>
      <c r="F2" s="15"/>
    </row>
    <row r="3" spans="2:6">
      <c r="B3" s="14" t="s">
        <v>1</v>
      </c>
      <c r="C3" s="15" t="s">
        <v>2</v>
      </c>
      <c r="D3" s="15"/>
      <c r="E3" s="15" t="s">
        <v>3</v>
      </c>
      <c r="F3" s="15"/>
    </row>
    <row r="4" spans="2:6">
      <c r="B4" s="14"/>
      <c r="C4" s="1" t="s">
        <v>4</v>
      </c>
      <c r="D4" s="1" t="s">
        <v>5</v>
      </c>
      <c r="E4" s="2" t="s">
        <v>6</v>
      </c>
      <c r="F4" s="2" t="s">
        <v>7</v>
      </c>
    </row>
    <row r="5" spans="2:6">
      <c r="B5" s="5" t="s">
        <v>70</v>
      </c>
      <c r="C5" s="6">
        <v>270302.47499999998</v>
      </c>
      <c r="D5" s="6">
        <v>279364.815</v>
      </c>
      <c r="E5" s="7">
        <f>D5-C5</f>
        <v>9062.3400000000256</v>
      </c>
      <c r="F5" s="8">
        <f>E5/C5</f>
        <v>3.3526663046648114E-2</v>
      </c>
    </row>
    <row r="6" spans="2:6">
      <c r="B6" s="5" t="s">
        <v>64</v>
      </c>
      <c r="C6" s="6">
        <v>240996.302</v>
      </c>
      <c r="D6" s="6">
        <v>278153.30900000001</v>
      </c>
      <c r="E6" s="7">
        <f t="shared" ref="E6:E54" si="0">D6-C6</f>
        <v>37157.007000000012</v>
      </c>
      <c r="F6" s="8">
        <f t="shared" ref="F6:F54" si="1">E6/C6</f>
        <v>0.15418081809404699</v>
      </c>
    </row>
    <row r="7" spans="2:6">
      <c r="B7" s="5" t="s">
        <v>66</v>
      </c>
      <c r="C7" s="6">
        <v>182215.36</v>
      </c>
      <c r="D7" s="6">
        <v>222619.23</v>
      </c>
      <c r="E7" s="7">
        <f t="shared" si="0"/>
        <v>40403.870000000024</v>
      </c>
      <c r="F7" s="8">
        <f t="shared" si="1"/>
        <v>0.22173690516540442</v>
      </c>
    </row>
    <row r="8" spans="2:6">
      <c r="B8" s="5" t="s">
        <v>78</v>
      </c>
      <c r="C8" s="6">
        <v>251226.11</v>
      </c>
      <c r="D8" s="6">
        <v>211745.72500000001</v>
      </c>
      <c r="E8" s="7">
        <f t="shared" si="0"/>
        <v>-39480.38499999998</v>
      </c>
      <c r="F8" s="8">
        <f t="shared" si="1"/>
        <v>-0.15715080331419368</v>
      </c>
    </row>
    <row r="9" spans="2:6">
      <c r="B9" s="5" t="s">
        <v>89</v>
      </c>
      <c r="C9" s="6">
        <v>111682.97</v>
      </c>
      <c r="D9" s="6">
        <v>180988.13</v>
      </c>
      <c r="E9" s="7">
        <f t="shared" si="0"/>
        <v>69305.16</v>
      </c>
      <c r="F9" s="8">
        <f t="shared" si="1"/>
        <v>0.62055262319761018</v>
      </c>
    </row>
    <row r="10" spans="2:6">
      <c r="B10" s="5" t="s">
        <v>85</v>
      </c>
      <c r="C10" s="6">
        <v>182547.76</v>
      </c>
      <c r="D10" s="6">
        <v>176196.875</v>
      </c>
      <c r="E10" s="7">
        <f t="shared" si="0"/>
        <v>-6350.8850000000093</v>
      </c>
      <c r="F10" s="8">
        <f t="shared" si="1"/>
        <v>-3.4790265298243098E-2</v>
      </c>
    </row>
    <row r="11" spans="2:6">
      <c r="B11" s="5" t="s">
        <v>100</v>
      </c>
      <c r="C11" s="6">
        <v>159826.315</v>
      </c>
      <c r="D11" s="6">
        <v>148813.28</v>
      </c>
      <c r="E11" s="7">
        <f t="shared" si="0"/>
        <v>-11013.035000000003</v>
      </c>
      <c r="F11" s="8">
        <f t="shared" si="1"/>
        <v>-6.8906268657949118E-2</v>
      </c>
    </row>
    <row r="12" spans="2:6">
      <c r="B12" s="5" t="s">
        <v>98</v>
      </c>
      <c r="C12" s="6">
        <v>135212.72500000001</v>
      </c>
      <c r="D12" s="6">
        <v>134939.26500000001</v>
      </c>
      <c r="E12" s="7">
        <f t="shared" si="0"/>
        <v>-273.45999999999185</v>
      </c>
      <c r="F12" s="8">
        <f t="shared" si="1"/>
        <v>-2.0224427841387844E-3</v>
      </c>
    </row>
    <row r="13" spans="2:6">
      <c r="B13" s="5" t="s">
        <v>139</v>
      </c>
      <c r="C13" s="6">
        <v>98336.985000000001</v>
      </c>
      <c r="D13" s="6">
        <v>118254.05</v>
      </c>
      <c r="E13" s="7">
        <f t="shared" si="0"/>
        <v>19917.065000000002</v>
      </c>
      <c r="F13" s="8">
        <f t="shared" si="1"/>
        <v>0.20253890232652549</v>
      </c>
    </row>
    <row r="14" spans="2:6">
      <c r="B14" s="5" t="s">
        <v>140</v>
      </c>
      <c r="C14" s="6">
        <v>108242.88499999999</v>
      </c>
      <c r="D14" s="6">
        <v>114304.58500000001</v>
      </c>
      <c r="E14" s="7">
        <f t="shared" si="0"/>
        <v>6061.7000000000116</v>
      </c>
      <c r="F14" s="8">
        <f t="shared" si="1"/>
        <v>5.6000909436218479E-2</v>
      </c>
    </row>
    <row r="15" spans="2:6">
      <c r="B15" s="5" t="s">
        <v>141</v>
      </c>
      <c r="C15" s="6">
        <v>69387.649999999994</v>
      </c>
      <c r="D15" s="6">
        <v>88573.119999999995</v>
      </c>
      <c r="E15" s="7">
        <f t="shared" si="0"/>
        <v>19185.47</v>
      </c>
      <c r="F15" s="8">
        <f t="shared" si="1"/>
        <v>0.27649689822324292</v>
      </c>
    </row>
    <row r="16" spans="2:6">
      <c r="B16" s="5" t="s">
        <v>142</v>
      </c>
      <c r="C16" s="6">
        <v>63559.089</v>
      </c>
      <c r="D16" s="6">
        <v>80111.813999999998</v>
      </c>
      <c r="E16" s="7">
        <f t="shared" si="0"/>
        <v>16552.724999999999</v>
      </c>
      <c r="F16" s="8">
        <f t="shared" si="1"/>
        <v>0.26043049484236624</v>
      </c>
    </row>
    <row r="17" spans="2:6">
      <c r="B17" s="5" t="s">
        <v>49</v>
      </c>
      <c r="C17" s="6">
        <v>57258.415000000001</v>
      </c>
      <c r="D17" s="6">
        <v>78351.822</v>
      </c>
      <c r="E17" s="7">
        <f t="shared" si="0"/>
        <v>21093.406999999999</v>
      </c>
      <c r="F17" s="8">
        <f t="shared" si="1"/>
        <v>0.36838964194171281</v>
      </c>
    </row>
    <row r="18" spans="2:6">
      <c r="B18" s="5" t="s">
        <v>129</v>
      </c>
      <c r="C18" s="6">
        <v>51319.53</v>
      </c>
      <c r="D18" s="6">
        <v>62156.02</v>
      </c>
      <c r="E18" s="7">
        <f t="shared" si="0"/>
        <v>10836.489999999998</v>
      </c>
      <c r="F18" s="8">
        <f t="shared" si="1"/>
        <v>0.21115723390296048</v>
      </c>
    </row>
    <row r="19" spans="2:6">
      <c r="B19" s="5" t="s">
        <v>143</v>
      </c>
      <c r="C19" s="6">
        <v>51019.275000000001</v>
      </c>
      <c r="D19" s="6">
        <v>57160.73</v>
      </c>
      <c r="E19" s="7">
        <f t="shared" si="0"/>
        <v>6141.4550000000017</v>
      </c>
      <c r="F19" s="8">
        <f t="shared" si="1"/>
        <v>0.12037519153300398</v>
      </c>
    </row>
    <row r="20" spans="2:6">
      <c r="B20" s="5" t="s">
        <v>144</v>
      </c>
      <c r="C20" s="6">
        <v>72878.19</v>
      </c>
      <c r="D20" s="6">
        <v>52542.39</v>
      </c>
      <c r="E20" s="7">
        <f t="shared" si="0"/>
        <v>-20335.800000000003</v>
      </c>
      <c r="F20" s="8">
        <f t="shared" si="1"/>
        <v>-0.2790382143135004</v>
      </c>
    </row>
    <row r="21" spans="2:6">
      <c r="B21" s="5" t="s">
        <v>145</v>
      </c>
      <c r="C21" s="6">
        <v>52902.559999999998</v>
      </c>
      <c r="D21" s="6">
        <v>48287.08</v>
      </c>
      <c r="E21" s="7">
        <f t="shared" si="0"/>
        <v>-4615.4799999999959</v>
      </c>
      <c r="F21" s="8">
        <f t="shared" si="1"/>
        <v>-8.7244927277621273E-2</v>
      </c>
    </row>
    <row r="22" spans="2:6">
      <c r="B22" s="5" t="s">
        <v>146</v>
      </c>
      <c r="C22" s="6">
        <v>44957.55</v>
      </c>
      <c r="D22" s="6">
        <v>38921.19</v>
      </c>
      <c r="E22" s="7">
        <f t="shared" si="0"/>
        <v>-6036.3600000000006</v>
      </c>
      <c r="F22" s="8">
        <f t="shared" si="1"/>
        <v>-0.13426799280654753</v>
      </c>
    </row>
    <row r="23" spans="2:6">
      <c r="B23" s="5" t="s">
        <v>46</v>
      </c>
      <c r="C23" s="6">
        <v>34019.97</v>
      </c>
      <c r="D23" s="6">
        <v>38889.67</v>
      </c>
      <c r="E23" s="7">
        <f t="shared" si="0"/>
        <v>4869.6999999999971</v>
      </c>
      <c r="F23" s="8">
        <f t="shared" si="1"/>
        <v>0.14314239548124225</v>
      </c>
    </row>
    <row r="24" spans="2:6">
      <c r="B24" s="5" t="s">
        <v>147</v>
      </c>
      <c r="C24" s="6">
        <v>3254.46</v>
      </c>
      <c r="D24" s="6">
        <v>35519.22</v>
      </c>
      <c r="E24" s="7">
        <f t="shared" si="0"/>
        <v>32264.760000000002</v>
      </c>
      <c r="F24" s="8">
        <f t="shared" si="1"/>
        <v>9.9140133847089853</v>
      </c>
    </row>
    <row r="25" spans="2:6">
      <c r="B25" s="5" t="s">
        <v>148</v>
      </c>
      <c r="C25" s="6">
        <v>14100.3</v>
      </c>
      <c r="D25" s="6">
        <v>29519.871999999999</v>
      </c>
      <c r="E25" s="7">
        <f t="shared" si="0"/>
        <v>15419.572</v>
      </c>
      <c r="F25" s="8">
        <f t="shared" si="1"/>
        <v>1.0935633993602973</v>
      </c>
    </row>
    <row r="26" spans="2:6">
      <c r="B26" s="5" t="s">
        <v>26</v>
      </c>
      <c r="C26" s="6">
        <v>30870.42</v>
      </c>
      <c r="D26" s="6">
        <v>28771.56</v>
      </c>
      <c r="E26" s="7">
        <f t="shared" si="0"/>
        <v>-2098.8599999999969</v>
      </c>
      <c r="F26" s="8">
        <f t="shared" si="1"/>
        <v>-6.7989356801753817E-2</v>
      </c>
    </row>
    <row r="27" spans="2:6">
      <c r="B27" s="5" t="s">
        <v>62</v>
      </c>
      <c r="C27" s="6">
        <v>75840.91</v>
      </c>
      <c r="D27" s="6">
        <v>26646.560000000001</v>
      </c>
      <c r="E27" s="7">
        <f t="shared" si="0"/>
        <v>-49194.350000000006</v>
      </c>
      <c r="F27" s="8">
        <f t="shared" si="1"/>
        <v>-0.64865189513153265</v>
      </c>
    </row>
    <row r="28" spans="2:6">
      <c r="B28" s="5" t="s">
        <v>127</v>
      </c>
      <c r="C28" s="6">
        <v>24352.35</v>
      </c>
      <c r="D28" s="6">
        <v>22801.02</v>
      </c>
      <c r="E28" s="7">
        <f t="shared" si="0"/>
        <v>-1551.3299999999981</v>
      </c>
      <c r="F28" s="8">
        <f t="shared" si="1"/>
        <v>-6.3703502947354079E-2</v>
      </c>
    </row>
    <row r="29" spans="2:6">
      <c r="B29" s="5" t="s">
        <v>73</v>
      </c>
      <c r="C29" s="6">
        <v>10137.450000000001</v>
      </c>
      <c r="D29" s="6">
        <v>22632.44</v>
      </c>
      <c r="E29" s="7">
        <f t="shared" si="0"/>
        <v>12494.989999999998</v>
      </c>
      <c r="F29" s="8">
        <f t="shared" si="1"/>
        <v>1.2325574972009723</v>
      </c>
    </row>
    <row r="30" spans="2:6">
      <c r="B30" s="5" t="s">
        <v>94</v>
      </c>
      <c r="C30" s="6">
        <v>17285.465</v>
      </c>
      <c r="D30" s="6">
        <v>20446.86</v>
      </c>
      <c r="E30" s="7">
        <f t="shared" si="0"/>
        <v>3161.3950000000004</v>
      </c>
      <c r="F30" s="8">
        <f t="shared" si="1"/>
        <v>0.18289325742755549</v>
      </c>
    </row>
    <row r="31" spans="2:6">
      <c r="B31" s="5" t="s">
        <v>149</v>
      </c>
      <c r="C31" s="6">
        <v>13831.87</v>
      </c>
      <c r="D31" s="6">
        <v>20401.955999999998</v>
      </c>
      <c r="E31" s="7">
        <f t="shared" si="0"/>
        <v>6570.0859999999975</v>
      </c>
      <c r="F31" s="8">
        <f t="shared" si="1"/>
        <v>0.47499622249196943</v>
      </c>
    </row>
    <row r="32" spans="2:6">
      <c r="B32" s="5" t="s">
        <v>150</v>
      </c>
      <c r="C32" s="6">
        <v>23740.71</v>
      </c>
      <c r="D32" s="6">
        <v>19827.2</v>
      </c>
      <c r="E32" s="7">
        <f t="shared" si="0"/>
        <v>-3913.5099999999984</v>
      </c>
      <c r="F32" s="8">
        <f t="shared" si="1"/>
        <v>-0.1648438483937506</v>
      </c>
    </row>
    <row r="33" spans="2:6">
      <c r="B33" s="5" t="s">
        <v>151</v>
      </c>
      <c r="C33" s="6">
        <v>19771.555</v>
      </c>
      <c r="D33" s="6">
        <v>19295.564999999999</v>
      </c>
      <c r="E33" s="7">
        <f t="shared" si="0"/>
        <v>-475.9900000000016</v>
      </c>
      <c r="F33" s="8">
        <f t="shared" si="1"/>
        <v>-2.4074484783822091E-2</v>
      </c>
    </row>
    <row r="34" spans="2:6">
      <c r="B34" s="5" t="s">
        <v>56</v>
      </c>
      <c r="C34" s="6">
        <v>22270.87</v>
      </c>
      <c r="D34" s="6">
        <v>19065.490000000002</v>
      </c>
      <c r="E34" s="7">
        <f t="shared" si="0"/>
        <v>-3205.3799999999974</v>
      </c>
      <c r="F34" s="8">
        <f t="shared" si="1"/>
        <v>-0.14392702215943956</v>
      </c>
    </row>
    <row r="35" spans="2:6">
      <c r="B35" s="5" t="s">
        <v>152</v>
      </c>
      <c r="C35" s="6">
        <v>6216.59</v>
      </c>
      <c r="D35" s="6">
        <v>18182.900000000001</v>
      </c>
      <c r="E35" s="7">
        <f t="shared" si="0"/>
        <v>11966.310000000001</v>
      </c>
      <c r="F35" s="8">
        <f t="shared" si="1"/>
        <v>1.9248993419221794</v>
      </c>
    </row>
    <row r="36" spans="2:6">
      <c r="B36" s="5" t="s">
        <v>71</v>
      </c>
      <c r="C36" s="6">
        <v>25181.904999999999</v>
      </c>
      <c r="D36" s="6">
        <v>14563.325999999999</v>
      </c>
      <c r="E36" s="7">
        <f t="shared" si="0"/>
        <v>-10618.579</v>
      </c>
      <c r="F36" s="8">
        <f t="shared" si="1"/>
        <v>-0.42167496859351983</v>
      </c>
    </row>
    <row r="37" spans="2:6">
      <c r="B37" s="5" t="s">
        <v>153</v>
      </c>
      <c r="C37" s="6">
        <v>14532.74</v>
      </c>
      <c r="D37" s="6">
        <v>13978.01</v>
      </c>
      <c r="E37" s="7">
        <f t="shared" si="0"/>
        <v>-554.72999999999956</v>
      </c>
      <c r="F37" s="8">
        <f t="shared" si="1"/>
        <v>-3.8171053772378748E-2</v>
      </c>
    </row>
    <row r="38" spans="2:6">
      <c r="B38" s="5" t="s">
        <v>154</v>
      </c>
      <c r="C38" s="6">
        <v>10509.8</v>
      </c>
      <c r="D38" s="6">
        <v>13553.9</v>
      </c>
      <c r="E38" s="7">
        <f t="shared" si="0"/>
        <v>3044.1000000000004</v>
      </c>
      <c r="F38" s="8">
        <f t="shared" si="1"/>
        <v>0.2896439513596834</v>
      </c>
    </row>
    <row r="39" spans="2:6">
      <c r="B39" s="5" t="s">
        <v>155</v>
      </c>
      <c r="C39" s="6">
        <v>11415.8</v>
      </c>
      <c r="D39" s="6">
        <v>12411.96</v>
      </c>
      <c r="E39" s="7">
        <f t="shared" si="0"/>
        <v>996.15999999999985</v>
      </c>
      <c r="F39" s="8">
        <f t="shared" si="1"/>
        <v>8.7261514742724991E-2</v>
      </c>
    </row>
    <row r="40" spans="2:6">
      <c r="B40" s="5" t="s">
        <v>156</v>
      </c>
      <c r="C40" s="6">
        <v>3862.28</v>
      </c>
      <c r="D40" s="6">
        <v>9667.7000000000007</v>
      </c>
      <c r="E40" s="7">
        <f t="shared" si="0"/>
        <v>5805.42</v>
      </c>
      <c r="F40" s="8">
        <f t="shared" si="1"/>
        <v>1.5031069730832565</v>
      </c>
    </row>
    <row r="41" spans="2:6">
      <c r="B41" s="5" t="s">
        <v>157</v>
      </c>
      <c r="C41" s="6">
        <v>638.88</v>
      </c>
      <c r="D41" s="6">
        <v>9460.5499999999993</v>
      </c>
      <c r="E41" s="7">
        <f t="shared" si="0"/>
        <v>8821.67</v>
      </c>
      <c r="F41" s="8">
        <f t="shared" si="1"/>
        <v>13.808023415977962</v>
      </c>
    </row>
    <row r="42" spans="2:6">
      <c r="B42" s="5" t="s">
        <v>158</v>
      </c>
      <c r="C42" s="6">
        <v>3036.44</v>
      </c>
      <c r="D42" s="6">
        <v>8222.2800000000007</v>
      </c>
      <c r="E42" s="7">
        <f t="shared" si="0"/>
        <v>5185.84</v>
      </c>
      <c r="F42" s="8">
        <f t="shared" si="1"/>
        <v>1.7078684248659615</v>
      </c>
    </row>
    <row r="43" spans="2:6">
      <c r="B43" s="5" t="s">
        <v>159</v>
      </c>
      <c r="C43" s="6">
        <v>7390.99</v>
      </c>
      <c r="D43" s="6">
        <v>8114.5</v>
      </c>
      <c r="E43" s="7">
        <f t="shared" si="0"/>
        <v>723.51000000000022</v>
      </c>
      <c r="F43" s="8">
        <f t="shared" si="1"/>
        <v>9.7890810297402681E-2</v>
      </c>
    </row>
    <row r="44" spans="2:6">
      <c r="B44" s="5" t="s">
        <v>160</v>
      </c>
      <c r="C44" s="6">
        <v>8803.08</v>
      </c>
      <c r="D44" s="6">
        <v>7919.34</v>
      </c>
      <c r="E44" s="7">
        <f t="shared" si="0"/>
        <v>-883.73999999999978</v>
      </c>
      <c r="F44" s="8">
        <f t="shared" si="1"/>
        <v>-0.10038986354775827</v>
      </c>
    </row>
    <row r="45" spans="2:6">
      <c r="B45" s="5" t="s">
        <v>38</v>
      </c>
      <c r="C45" s="6">
        <v>5693.9849999999997</v>
      </c>
      <c r="D45" s="6">
        <v>7582.98</v>
      </c>
      <c r="E45" s="7">
        <f t="shared" si="0"/>
        <v>1888.9949999999999</v>
      </c>
      <c r="F45" s="8">
        <f t="shared" si="1"/>
        <v>0.33175271799978401</v>
      </c>
    </row>
    <row r="46" spans="2:6">
      <c r="B46" s="5" t="s">
        <v>161</v>
      </c>
      <c r="C46" s="6">
        <v>8836.08</v>
      </c>
      <c r="D46" s="6">
        <v>7386.39</v>
      </c>
      <c r="E46" s="7">
        <f t="shared" si="0"/>
        <v>-1449.6899999999996</v>
      </c>
      <c r="F46" s="8">
        <f t="shared" si="1"/>
        <v>-0.16406483417986251</v>
      </c>
    </row>
    <row r="47" spans="2:6">
      <c r="B47" s="5" t="s">
        <v>21</v>
      </c>
      <c r="C47" s="6">
        <v>8796.1949999999997</v>
      </c>
      <c r="D47" s="6">
        <v>7087.5050000000001</v>
      </c>
      <c r="E47" s="7">
        <f t="shared" si="0"/>
        <v>-1708.6899999999996</v>
      </c>
      <c r="F47" s="8">
        <f t="shared" si="1"/>
        <v>-0.19425331066444065</v>
      </c>
    </row>
    <row r="48" spans="2:6">
      <c r="B48" s="5" t="s">
        <v>162</v>
      </c>
      <c r="C48" s="6">
        <v>8766.7800000000007</v>
      </c>
      <c r="D48" s="6">
        <v>6717.48</v>
      </c>
      <c r="E48" s="7">
        <f t="shared" si="0"/>
        <v>-2049.3000000000011</v>
      </c>
      <c r="F48" s="8">
        <f t="shared" si="1"/>
        <v>-0.23375743431453749</v>
      </c>
    </row>
    <row r="49" spans="2:6">
      <c r="B49" s="5" t="s">
        <v>163</v>
      </c>
      <c r="C49" s="6">
        <v>7618</v>
      </c>
      <c r="D49" s="6">
        <v>6382.29</v>
      </c>
      <c r="E49" s="7">
        <f t="shared" si="0"/>
        <v>-1235.71</v>
      </c>
      <c r="F49" s="8">
        <f t="shared" si="1"/>
        <v>-0.16220924127067471</v>
      </c>
    </row>
    <row r="50" spans="2:6">
      <c r="B50" s="5" t="s">
        <v>164</v>
      </c>
      <c r="C50" s="6">
        <v>2469</v>
      </c>
      <c r="D50" s="6">
        <v>6013.75</v>
      </c>
      <c r="E50" s="7">
        <f t="shared" si="0"/>
        <v>3544.75</v>
      </c>
      <c r="F50" s="8">
        <f t="shared" si="1"/>
        <v>1.4357027136492506</v>
      </c>
    </row>
    <row r="51" spans="2:6">
      <c r="B51" s="5" t="s">
        <v>165</v>
      </c>
      <c r="C51" s="6">
        <v>5902.9</v>
      </c>
      <c r="D51" s="6">
        <v>5772.99</v>
      </c>
      <c r="E51" s="7">
        <f t="shared" si="0"/>
        <v>-129.90999999999985</v>
      </c>
      <c r="F51" s="8">
        <f t="shared" si="1"/>
        <v>-2.2007826661471455E-2</v>
      </c>
    </row>
    <row r="52" spans="2:6">
      <c r="B52" s="5" t="s">
        <v>61</v>
      </c>
      <c r="C52" s="6">
        <v>5649.9</v>
      </c>
      <c r="D52" s="6">
        <v>5459.76</v>
      </c>
      <c r="E52" s="7">
        <f t="shared" si="0"/>
        <v>-190.13999999999942</v>
      </c>
      <c r="F52" s="8">
        <f t="shared" si="1"/>
        <v>-3.3653692985716459E-2</v>
      </c>
    </row>
    <row r="53" spans="2:6">
      <c r="B53" s="5" t="s">
        <v>166</v>
      </c>
      <c r="C53" s="6">
        <v>10054.41</v>
      </c>
      <c r="D53" s="6">
        <v>5250</v>
      </c>
      <c r="E53" s="7">
        <f t="shared" si="0"/>
        <v>-4804.41</v>
      </c>
      <c r="F53" s="8">
        <f t="shared" si="1"/>
        <v>-0.47784106675578181</v>
      </c>
    </row>
    <row r="54" spans="2:6">
      <c r="B54" s="5" t="s">
        <v>167</v>
      </c>
      <c r="C54" s="6">
        <v>6261.42</v>
      </c>
      <c r="D54" s="6">
        <v>5099.16</v>
      </c>
      <c r="E54" s="7">
        <f t="shared" si="0"/>
        <v>-1162.2600000000002</v>
      </c>
      <c r="F54" s="8">
        <f t="shared" si="1"/>
        <v>-0.1856224306946348</v>
      </c>
    </row>
    <row r="55" spans="2:6">
      <c r="B55" s="5" t="s">
        <v>168</v>
      </c>
      <c r="C55" s="6">
        <f>C56-SUM(C5:C54)</f>
        <v>111750.20900000213</v>
      </c>
      <c r="D55" s="6">
        <f>D56-SUM(D5:D54)</f>
        <v>93678.669000000693</v>
      </c>
      <c r="E55" s="7">
        <f t="shared" ref="E55" si="2">D55-C55</f>
        <v>-18071.540000001434</v>
      </c>
      <c r="F55" s="8">
        <f t="shared" ref="F55" si="3">E55/C55</f>
        <v>-0.16171370202986457</v>
      </c>
    </row>
    <row r="56" spans="2:6">
      <c r="B56" s="9" t="s">
        <v>109</v>
      </c>
      <c r="C56" s="10">
        <v>2766735.8600000013</v>
      </c>
      <c r="D56" s="10">
        <v>2947806.2830000003</v>
      </c>
      <c r="E56" s="11">
        <f t="shared" ref="E56" si="4">D56-C56</f>
        <v>181070.42299999902</v>
      </c>
      <c r="F56" s="12">
        <f t="shared" ref="F56" si="5">E56/C56</f>
        <v>6.5445504074971197E-2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30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35.140625" bestFit="1" customWidth="1"/>
  </cols>
  <sheetData>
    <row r="2" spans="2:6">
      <c r="B2" s="15" t="s">
        <v>169</v>
      </c>
      <c r="C2" s="15"/>
      <c r="D2" s="15"/>
      <c r="E2" s="15"/>
      <c r="F2" s="15"/>
    </row>
    <row r="3" spans="2:6">
      <c r="B3" s="14" t="s">
        <v>1</v>
      </c>
      <c r="C3" s="15" t="s">
        <v>2</v>
      </c>
      <c r="D3" s="15"/>
      <c r="E3" s="15" t="s">
        <v>3</v>
      </c>
      <c r="F3" s="15"/>
    </row>
    <row r="4" spans="2:6">
      <c r="B4" s="14"/>
      <c r="C4" s="1" t="s">
        <v>4</v>
      </c>
      <c r="D4" s="1" t="s">
        <v>5</v>
      </c>
      <c r="E4" s="2" t="s">
        <v>6</v>
      </c>
      <c r="F4" s="2" t="s">
        <v>7</v>
      </c>
    </row>
    <row r="5" spans="2:6">
      <c r="B5" s="5" t="s">
        <v>10</v>
      </c>
      <c r="C5" s="6">
        <v>69603.25</v>
      </c>
      <c r="D5" s="6">
        <v>97592.7</v>
      </c>
      <c r="E5" s="7">
        <f>D5-C5</f>
        <v>27989.449999999997</v>
      </c>
      <c r="F5" s="8">
        <f>E5/C5</f>
        <v>0.40212849256320643</v>
      </c>
    </row>
    <row r="6" spans="2:6">
      <c r="B6" s="5" t="s">
        <v>61</v>
      </c>
      <c r="C6" s="6">
        <v>41974.2</v>
      </c>
      <c r="D6" s="6">
        <v>56283.1</v>
      </c>
      <c r="E6" s="7">
        <f t="shared" ref="E6:E30" si="0">D6-C6</f>
        <v>14308.900000000001</v>
      </c>
      <c r="F6" s="8">
        <f t="shared" ref="F6:F30" si="1">E6/C6</f>
        <v>0.34089750370465671</v>
      </c>
    </row>
    <row r="7" spans="2:6">
      <c r="B7" s="5" t="s">
        <v>39</v>
      </c>
      <c r="C7" s="6">
        <v>41181.75</v>
      </c>
      <c r="D7" s="6">
        <v>47635.5</v>
      </c>
      <c r="E7" s="7">
        <f t="shared" si="0"/>
        <v>6453.75</v>
      </c>
      <c r="F7" s="8">
        <f t="shared" si="1"/>
        <v>0.15671383561893315</v>
      </c>
    </row>
    <row r="8" spans="2:6">
      <c r="B8" s="5" t="s">
        <v>66</v>
      </c>
      <c r="C8" s="6">
        <v>32090.17</v>
      </c>
      <c r="D8" s="6">
        <v>40536.080000000002</v>
      </c>
      <c r="E8" s="7">
        <f t="shared" si="0"/>
        <v>8445.9100000000035</v>
      </c>
      <c r="F8" s="8">
        <f t="shared" si="1"/>
        <v>0.26319305880897498</v>
      </c>
    </row>
    <row r="9" spans="2:6">
      <c r="B9" s="5" t="s">
        <v>170</v>
      </c>
      <c r="C9" s="6">
        <v>7017</v>
      </c>
      <c r="D9" s="6">
        <v>37855.5</v>
      </c>
      <c r="E9" s="7">
        <f t="shared" si="0"/>
        <v>30838.5</v>
      </c>
      <c r="F9" s="8">
        <f t="shared" si="1"/>
        <v>4.394826849080804</v>
      </c>
    </row>
    <row r="10" spans="2:6">
      <c r="B10" s="5" t="s">
        <v>171</v>
      </c>
      <c r="C10" s="6">
        <v>5372.25</v>
      </c>
      <c r="D10" s="6">
        <v>31161</v>
      </c>
      <c r="E10" s="7">
        <f t="shared" si="0"/>
        <v>25788.75</v>
      </c>
      <c r="F10" s="8">
        <f t="shared" si="1"/>
        <v>4.8003629764065332</v>
      </c>
    </row>
    <row r="11" spans="2:6">
      <c r="B11" s="5" t="s">
        <v>172</v>
      </c>
      <c r="C11" s="6">
        <v>28004.25</v>
      </c>
      <c r="D11" s="6">
        <v>30621.75</v>
      </c>
      <c r="E11" s="7">
        <f t="shared" si="0"/>
        <v>2617.5</v>
      </c>
      <c r="F11" s="8">
        <f t="shared" si="1"/>
        <v>9.3467955756715501E-2</v>
      </c>
    </row>
    <row r="12" spans="2:6">
      <c r="B12" s="5" t="s">
        <v>133</v>
      </c>
      <c r="C12" s="6">
        <v>21937.5</v>
      </c>
      <c r="D12" s="6">
        <v>27656.25</v>
      </c>
      <c r="E12" s="7">
        <f t="shared" si="0"/>
        <v>5718.75</v>
      </c>
      <c r="F12" s="8">
        <f t="shared" si="1"/>
        <v>0.2606837606837607</v>
      </c>
    </row>
    <row r="13" spans="2:6">
      <c r="B13" s="5" t="s">
        <v>37</v>
      </c>
      <c r="C13" s="6">
        <v>24555.75</v>
      </c>
      <c r="D13" s="6">
        <v>25842.375</v>
      </c>
      <c r="E13" s="7">
        <f t="shared" si="0"/>
        <v>1286.625</v>
      </c>
      <c r="F13" s="8">
        <f t="shared" si="1"/>
        <v>5.239607831159708E-2</v>
      </c>
    </row>
    <row r="14" spans="2:6">
      <c r="B14" s="5" t="s">
        <v>173</v>
      </c>
      <c r="C14" s="6">
        <v>24464.25</v>
      </c>
      <c r="D14" s="6">
        <v>25279.5</v>
      </c>
      <c r="E14" s="7">
        <f t="shared" si="0"/>
        <v>815.25</v>
      </c>
      <c r="F14" s="8">
        <f t="shared" si="1"/>
        <v>3.332413623961495E-2</v>
      </c>
    </row>
    <row r="15" spans="2:6">
      <c r="B15" s="5" t="s">
        <v>50</v>
      </c>
      <c r="C15" s="6">
        <v>19968.75</v>
      </c>
      <c r="D15" s="6">
        <v>23505.75</v>
      </c>
      <c r="E15" s="7">
        <f t="shared" si="0"/>
        <v>3537</v>
      </c>
      <c r="F15" s="8">
        <f t="shared" si="1"/>
        <v>0.17712676056338028</v>
      </c>
    </row>
    <row r="16" spans="2:6">
      <c r="B16" s="5" t="s">
        <v>174</v>
      </c>
      <c r="C16" s="6">
        <v>44963.5</v>
      </c>
      <c r="D16" s="6">
        <v>16142.75</v>
      </c>
      <c r="E16" s="7">
        <f t="shared" si="0"/>
        <v>-28820.75</v>
      </c>
      <c r="F16" s="8">
        <f t="shared" si="1"/>
        <v>-0.64098101793677098</v>
      </c>
    </row>
    <row r="17" spans="2:6">
      <c r="B17" s="5" t="s">
        <v>35</v>
      </c>
      <c r="C17" s="6">
        <v>9352.5</v>
      </c>
      <c r="D17" s="6">
        <v>13225.5</v>
      </c>
      <c r="E17" s="7">
        <f t="shared" si="0"/>
        <v>3873</v>
      </c>
      <c r="F17" s="8">
        <f t="shared" si="1"/>
        <v>0.41411387329591021</v>
      </c>
    </row>
    <row r="18" spans="2:6">
      <c r="B18" s="5" t="s">
        <v>175</v>
      </c>
      <c r="C18" s="6">
        <v>34793.279999999999</v>
      </c>
      <c r="D18" s="6">
        <v>12001.65</v>
      </c>
      <c r="E18" s="7">
        <f t="shared" si="0"/>
        <v>-22791.629999999997</v>
      </c>
      <c r="F18" s="8">
        <f t="shared" si="1"/>
        <v>-0.6550583905857682</v>
      </c>
    </row>
    <row r="19" spans="2:6">
      <c r="B19" s="5" t="s">
        <v>64</v>
      </c>
      <c r="C19" s="6">
        <v>8244.39</v>
      </c>
      <c r="D19" s="6">
        <v>10736.17</v>
      </c>
      <c r="E19" s="7">
        <f t="shared" si="0"/>
        <v>2491.7800000000007</v>
      </c>
      <c r="F19" s="8">
        <f t="shared" si="1"/>
        <v>0.30223946222825471</v>
      </c>
    </row>
    <row r="20" spans="2:6">
      <c r="B20" s="5" t="s">
        <v>85</v>
      </c>
      <c r="C20" s="6">
        <v>12638.6</v>
      </c>
      <c r="D20" s="6">
        <v>10322.4</v>
      </c>
      <c r="E20" s="7">
        <f t="shared" si="0"/>
        <v>-2316.2000000000007</v>
      </c>
      <c r="F20" s="8">
        <f t="shared" si="1"/>
        <v>-0.1832639691105028</v>
      </c>
    </row>
    <row r="21" spans="2:6">
      <c r="B21" s="5" t="s">
        <v>14</v>
      </c>
      <c r="C21" s="6">
        <v>4222.625</v>
      </c>
      <c r="D21" s="6">
        <v>10115.35</v>
      </c>
      <c r="E21" s="7">
        <f t="shared" si="0"/>
        <v>5892.7250000000004</v>
      </c>
      <c r="F21" s="8">
        <f t="shared" si="1"/>
        <v>1.3955122702110654</v>
      </c>
    </row>
    <row r="22" spans="2:6">
      <c r="B22" s="5" t="s">
        <v>78</v>
      </c>
      <c r="C22" s="6">
        <v>5147.34</v>
      </c>
      <c r="D22" s="6">
        <v>9163.5049999999992</v>
      </c>
      <c r="E22" s="7">
        <f t="shared" si="0"/>
        <v>4016.1649999999991</v>
      </c>
      <c r="F22" s="8">
        <f t="shared" si="1"/>
        <v>0.78024086227060951</v>
      </c>
    </row>
    <row r="23" spans="2:6">
      <c r="B23" s="5" t="s">
        <v>176</v>
      </c>
      <c r="C23" s="6">
        <v>5091.2</v>
      </c>
      <c r="D23" s="6">
        <v>7881.94</v>
      </c>
      <c r="E23" s="7">
        <f t="shared" si="0"/>
        <v>2790.74</v>
      </c>
      <c r="F23" s="8">
        <f t="shared" si="1"/>
        <v>0.54814974858579513</v>
      </c>
    </row>
    <row r="24" spans="2:6">
      <c r="B24" s="5" t="s">
        <v>62</v>
      </c>
      <c r="C24" s="6">
        <v>7313.625</v>
      </c>
      <c r="D24" s="6">
        <v>7313.625</v>
      </c>
      <c r="E24" s="7">
        <f t="shared" si="0"/>
        <v>0</v>
      </c>
      <c r="F24" s="8">
        <f t="shared" si="1"/>
        <v>0</v>
      </c>
    </row>
    <row r="25" spans="2:6">
      <c r="B25" s="5" t="s">
        <v>40</v>
      </c>
      <c r="C25" s="6">
        <v>4304.25</v>
      </c>
      <c r="D25" s="6">
        <v>6915.75</v>
      </c>
      <c r="E25" s="7">
        <f t="shared" si="0"/>
        <v>2611.5</v>
      </c>
      <c r="F25" s="8">
        <f t="shared" si="1"/>
        <v>0.60672591043735846</v>
      </c>
    </row>
    <row r="26" spans="2:6">
      <c r="B26" s="5" t="s">
        <v>25</v>
      </c>
      <c r="C26" s="6">
        <v>3742.5</v>
      </c>
      <c r="D26" s="6">
        <v>5450.25</v>
      </c>
      <c r="E26" s="7">
        <f t="shared" si="0"/>
        <v>1707.75</v>
      </c>
      <c r="F26" s="8">
        <f t="shared" si="1"/>
        <v>0.45631262525050098</v>
      </c>
    </row>
    <row r="27" spans="2:6">
      <c r="B27" s="5" t="s">
        <v>105</v>
      </c>
      <c r="C27" s="6">
        <v>1103.25</v>
      </c>
      <c r="D27" s="6">
        <v>5120.95</v>
      </c>
      <c r="E27" s="7">
        <f t="shared" si="0"/>
        <v>4017.7</v>
      </c>
      <c r="F27" s="8">
        <f t="shared" si="1"/>
        <v>3.6416949920688872</v>
      </c>
    </row>
    <row r="28" spans="2:6">
      <c r="B28" s="5" t="s">
        <v>98</v>
      </c>
      <c r="C28" s="6">
        <v>1489.16</v>
      </c>
      <c r="D28" s="6">
        <v>4988</v>
      </c>
      <c r="E28" s="7">
        <f t="shared" si="0"/>
        <v>3498.84</v>
      </c>
      <c r="F28" s="8">
        <f t="shared" si="1"/>
        <v>2.3495393376131508</v>
      </c>
    </row>
    <row r="29" spans="2:6">
      <c r="B29" s="5" t="s">
        <v>147</v>
      </c>
      <c r="C29" s="6">
        <v>2032.8</v>
      </c>
      <c r="D29" s="6">
        <v>3831.96</v>
      </c>
      <c r="E29" s="7">
        <f t="shared" si="0"/>
        <v>1799.16</v>
      </c>
      <c r="F29" s="8">
        <f t="shared" si="1"/>
        <v>0.88506493506493511</v>
      </c>
    </row>
    <row r="30" spans="2:6">
      <c r="B30" s="9" t="s">
        <v>109</v>
      </c>
      <c r="C30" s="10">
        <v>551658.79999999993</v>
      </c>
      <c r="D30" s="10">
        <v>595848.95000000019</v>
      </c>
      <c r="E30" s="11">
        <f t="shared" si="0"/>
        <v>44190.150000000256</v>
      </c>
      <c r="F30" s="12">
        <f t="shared" si="1"/>
        <v>8.0104133206975514E-2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0"/>
  <sheetViews>
    <sheetView workbookViewId="0">
      <pane ySplit="4" topLeftCell="A5" activePane="bottomLeft" state="frozen"/>
      <selection pane="bottomLeft"/>
    </sheetView>
  </sheetViews>
  <sheetFormatPr defaultColWidth="11.42578125" defaultRowHeight="12.75"/>
  <cols>
    <col min="2" max="2" width="30.28515625" bestFit="1" customWidth="1"/>
  </cols>
  <sheetData>
    <row r="2" spans="2:6">
      <c r="B2" s="15" t="s">
        <v>177</v>
      </c>
      <c r="C2" s="15"/>
      <c r="D2" s="15"/>
      <c r="E2" s="15"/>
      <c r="F2" s="15"/>
    </row>
    <row r="3" spans="2:6">
      <c r="B3" s="14" t="s">
        <v>1</v>
      </c>
      <c r="C3" s="15" t="s">
        <v>2</v>
      </c>
      <c r="D3" s="15"/>
      <c r="E3" s="15" t="s">
        <v>3</v>
      </c>
      <c r="F3" s="15"/>
    </row>
    <row r="4" spans="2:6">
      <c r="B4" s="14"/>
      <c r="C4" s="1" t="s">
        <v>4</v>
      </c>
      <c r="D4" s="1" t="s">
        <v>5</v>
      </c>
      <c r="E4" s="2" t="s">
        <v>6</v>
      </c>
      <c r="F4" s="2" t="s">
        <v>7</v>
      </c>
    </row>
    <row r="5" spans="2:6">
      <c r="B5" s="5" t="s">
        <v>42</v>
      </c>
      <c r="C5" s="6">
        <v>188047.875</v>
      </c>
      <c r="D5" s="6">
        <v>180444.375</v>
      </c>
      <c r="E5" s="7">
        <f>D5-C5</f>
        <v>-7603.5</v>
      </c>
      <c r="F5" s="8">
        <f>E5/C5</f>
        <v>-4.0433852283627239E-2</v>
      </c>
    </row>
    <row r="6" spans="2:6">
      <c r="B6" s="5" t="s">
        <v>30</v>
      </c>
      <c r="C6" s="6">
        <v>55605.65</v>
      </c>
      <c r="D6" s="6">
        <v>56683</v>
      </c>
      <c r="E6" s="7">
        <f t="shared" ref="E6:E29" si="0">D6-C6</f>
        <v>1077.3499999999985</v>
      </c>
      <c r="F6" s="8">
        <f t="shared" ref="F6:F29" si="1">E6/C6</f>
        <v>1.9374829716045015E-2</v>
      </c>
    </row>
    <row r="7" spans="2:6">
      <c r="B7" s="5" t="s">
        <v>16</v>
      </c>
      <c r="C7" s="6">
        <v>42882</v>
      </c>
      <c r="D7" s="6">
        <v>45287.25</v>
      </c>
      <c r="E7" s="7">
        <f t="shared" si="0"/>
        <v>2405.25</v>
      </c>
      <c r="F7" s="8">
        <f t="shared" si="1"/>
        <v>5.6089967818665175E-2</v>
      </c>
    </row>
    <row r="8" spans="2:6">
      <c r="B8" s="5" t="s">
        <v>74</v>
      </c>
      <c r="C8" s="6">
        <v>51783.125</v>
      </c>
      <c r="D8" s="6">
        <v>44684.125</v>
      </c>
      <c r="E8" s="7">
        <f t="shared" si="0"/>
        <v>-7099</v>
      </c>
      <c r="F8" s="8">
        <f t="shared" si="1"/>
        <v>-0.13709099248065851</v>
      </c>
    </row>
    <row r="9" spans="2:6">
      <c r="B9" s="5" t="s">
        <v>10</v>
      </c>
      <c r="C9" s="6">
        <v>33559.5</v>
      </c>
      <c r="D9" s="6">
        <v>37543.5</v>
      </c>
      <c r="E9" s="7">
        <f t="shared" si="0"/>
        <v>3984</v>
      </c>
      <c r="F9" s="8">
        <f t="shared" si="1"/>
        <v>0.11871452196844411</v>
      </c>
    </row>
    <row r="10" spans="2:6">
      <c r="B10" s="5" t="s">
        <v>14</v>
      </c>
      <c r="C10" s="6">
        <v>20797.875</v>
      </c>
      <c r="D10" s="6">
        <v>18846.375</v>
      </c>
      <c r="E10" s="7">
        <f t="shared" si="0"/>
        <v>-1951.5</v>
      </c>
      <c r="F10" s="8">
        <f t="shared" si="1"/>
        <v>-9.3831701556048391E-2</v>
      </c>
    </row>
    <row r="11" spans="2:6">
      <c r="B11" s="5" t="s">
        <v>46</v>
      </c>
      <c r="C11" s="6">
        <v>10813</v>
      </c>
      <c r="D11" s="6">
        <v>12714.25</v>
      </c>
      <c r="E11" s="7">
        <f t="shared" si="0"/>
        <v>1901.25</v>
      </c>
      <c r="F11" s="8">
        <f t="shared" si="1"/>
        <v>0.17583001942106724</v>
      </c>
    </row>
    <row r="12" spans="2:6">
      <c r="B12" s="5" t="s">
        <v>178</v>
      </c>
      <c r="C12" s="6">
        <v>13245.75</v>
      </c>
      <c r="D12" s="6">
        <v>12068.25</v>
      </c>
      <c r="E12" s="7">
        <f t="shared" si="0"/>
        <v>-1177.5</v>
      </c>
      <c r="F12" s="8">
        <f t="shared" si="1"/>
        <v>-8.8896438480267251E-2</v>
      </c>
    </row>
    <row r="13" spans="2:6">
      <c r="B13" s="5" t="s">
        <v>40</v>
      </c>
      <c r="C13" s="6">
        <v>10221.375</v>
      </c>
      <c r="D13" s="6">
        <v>9940.875</v>
      </c>
      <c r="E13" s="7">
        <f t="shared" si="0"/>
        <v>-280.5</v>
      </c>
      <c r="F13" s="8">
        <f t="shared" si="1"/>
        <v>-2.7442491836959314E-2</v>
      </c>
    </row>
    <row r="14" spans="2:6">
      <c r="B14" s="5" t="s">
        <v>11</v>
      </c>
      <c r="C14" s="6">
        <v>6599</v>
      </c>
      <c r="D14" s="6">
        <v>7753.125</v>
      </c>
      <c r="E14" s="7">
        <f t="shared" si="0"/>
        <v>1154.125</v>
      </c>
      <c r="F14" s="8">
        <f t="shared" si="1"/>
        <v>0.17489392332171541</v>
      </c>
    </row>
    <row r="15" spans="2:6">
      <c r="B15" s="5" t="s">
        <v>60</v>
      </c>
      <c r="C15" s="6">
        <v>6651</v>
      </c>
      <c r="D15" s="6">
        <v>7401</v>
      </c>
      <c r="E15" s="7">
        <f t="shared" si="0"/>
        <v>750</v>
      </c>
      <c r="F15" s="8">
        <f t="shared" si="1"/>
        <v>0.11276499774470004</v>
      </c>
    </row>
    <row r="16" spans="2:6">
      <c r="B16" s="5" t="s">
        <v>41</v>
      </c>
      <c r="C16" s="6">
        <v>7505.45</v>
      </c>
      <c r="D16" s="6">
        <v>6981.2</v>
      </c>
      <c r="E16" s="7">
        <f t="shared" si="0"/>
        <v>-524.25</v>
      </c>
      <c r="F16" s="8">
        <f t="shared" si="1"/>
        <v>-6.984924288350465E-2</v>
      </c>
    </row>
    <row r="17" spans="2:6">
      <c r="B17" s="5" t="s">
        <v>62</v>
      </c>
      <c r="C17" s="6">
        <v>6771</v>
      </c>
      <c r="D17" s="6">
        <v>6579.75</v>
      </c>
      <c r="E17" s="7">
        <f t="shared" si="0"/>
        <v>-191.25</v>
      </c>
      <c r="F17" s="8">
        <f t="shared" si="1"/>
        <v>-2.8245458573327425E-2</v>
      </c>
    </row>
    <row r="18" spans="2:6">
      <c r="B18" s="5" t="s">
        <v>96</v>
      </c>
      <c r="C18" s="6">
        <v>3692.75</v>
      </c>
      <c r="D18" s="6">
        <v>5747.875</v>
      </c>
      <c r="E18" s="7">
        <f t="shared" si="0"/>
        <v>2055.125</v>
      </c>
      <c r="F18" s="8">
        <f t="shared" si="1"/>
        <v>0.55652968654796564</v>
      </c>
    </row>
    <row r="19" spans="2:6">
      <c r="B19" s="5" t="s">
        <v>26</v>
      </c>
      <c r="C19" s="6">
        <v>4441</v>
      </c>
      <c r="D19" s="6">
        <v>4813.375</v>
      </c>
      <c r="E19" s="7">
        <f t="shared" si="0"/>
        <v>372.375</v>
      </c>
      <c r="F19" s="8">
        <f t="shared" si="1"/>
        <v>8.3849358252645806E-2</v>
      </c>
    </row>
    <row r="20" spans="2:6">
      <c r="B20" s="5" t="s">
        <v>21</v>
      </c>
      <c r="C20" s="6">
        <v>3514.05</v>
      </c>
      <c r="D20" s="6">
        <v>3760</v>
      </c>
      <c r="E20" s="7">
        <f t="shared" si="0"/>
        <v>245.94999999999982</v>
      </c>
      <c r="F20" s="8">
        <f t="shared" si="1"/>
        <v>6.9990466840255491E-2</v>
      </c>
    </row>
    <row r="21" spans="2:6">
      <c r="B21" s="5" t="s">
        <v>54</v>
      </c>
      <c r="C21" s="6"/>
      <c r="D21" s="6">
        <v>3320.5</v>
      </c>
      <c r="E21" s="7">
        <f t="shared" si="0"/>
        <v>3320.5</v>
      </c>
      <c r="F21" s="8"/>
    </row>
    <row r="22" spans="2:6">
      <c r="B22" s="5" t="s">
        <v>179</v>
      </c>
      <c r="C22" s="6">
        <v>1226.625</v>
      </c>
      <c r="D22" s="6">
        <v>2121</v>
      </c>
      <c r="E22" s="7">
        <f t="shared" si="0"/>
        <v>894.375</v>
      </c>
      <c r="F22" s="8">
        <f t="shared" si="1"/>
        <v>0.7291348211556099</v>
      </c>
    </row>
    <row r="23" spans="2:6">
      <c r="B23" s="5" t="s">
        <v>28</v>
      </c>
      <c r="C23" s="6">
        <v>1452</v>
      </c>
      <c r="D23" s="6">
        <v>1495.75</v>
      </c>
      <c r="E23" s="7">
        <f t="shared" si="0"/>
        <v>43.75</v>
      </c>
      <c r="F23" s="8">
        <f t="shared" si="1"/>
        <v>3.0130853994490357E-2</v>
      </c>
    </row>
    <row r="24" spans="2:6">
      <c r="B24" s="5" t="s">
        <v>180</v>
      </c>
      <c r="C24" s="6">
        <v>97.5</v>
      </c>
      <c r="D24" s="6">
        <v>1053</v>
      </c>
      <c r="E24" s="7">
        <f t="shared" si="0"/>
        <v>955.5</v>
      </c>
      <c r="F24" s="8">
        <f t="shared" si="1"/>
        <v>9.8000000000000007</v>
      </c>
    </row>
    <row r="25" spans="2:6">
      <c r="B25" s="5" t="s">
        <v>76</v>
      </c>
      <c r="C25" s="6">
        <v>158.25</v>
      </c>
      <c r="D25" s="6">
        <v>809.25</v>
      </c>
      <c r="E25" s="7">
        <f t="shared" si="0"/>
        <v>651</v>
      </c>
      <c r="F25" s="8">
        <f t="shared" si="1"/>
        <v>4.1137440758293842</v>
      </c>
    </row>
    <row r="26" spans="2:6">
      <c r="B26" s="5" t="s">
        <v>9</v>
      </c>
      <c r="C26" s="6">
        <v>402.75</v>
      </c>
      <c r="D26" s="6">
        <v>736.5</v>
      </c>
      <c r="E26" s="7">
        <f t="shared" si="0"/>
        <v>333.75</v>
      </c>
      <c r="F26" s="8">
        <f t="shared" si="1"/>
        <v>0.82867783985102417</v>
      </c>
    </row>
    <row r="27" spans="2:6">
      <c r="B27" s="5" t="s">
        <v>181</v>
      </c>
      <c r="C27" s="6">
        <v>718.5</v>
      </c>
      <c r="D27" s="6">
        <v>709.5</v>
      </c>
      <c r="E27" s="7">
        <f t="shared" si="0"/>
        <v>-9</v>
      </c>
      <c r="F27" s="8">
        <f t="shared" si="1"/>
        <v>-1.2526096033402923E-2</v>
      </c>
    </row>
    <row r="28" spans="2:6">
      <c r="B28" s="5" t="s">
        <v>72</v>
      </c>
      <c r="C28" s="6">
        <v>2337</v>
      </c>
      <c r="D28" s="6">
        <v>630.75</v>
      </c>
      <c r="E28" s="7">
        <f t="shared" si="0"/>
        <v>-1706.25</v>
      </c>
      <c r="F28" s="8">
        <f t="shared" si="1"/>
        <v>-0.73010269576379971</v>
      </c>
    </row>
    <row r="29" spans="2:6">
      <c r="B29" s="5" t="s">
        <v>182</v>
      </c>
      <c r="C29" s="6">
        <v>576.375</v>
      </c>
      <c r="D29" s="6">
        <v>536.25</v>
      </c>
      <c r="E29" s="7">
        <f t="shared" si="0"/>
        <v>-40.125</v>
      </c>
      <c r="F29" s="8">
        <f t="shared" si="1"/>
        <v>-6.9616135328562131E-2</v>
      </c>
    </row>
    <row r="30" spans="2:6">
      <c r="B30" s="9" t="s">
        <v>109</v>
      </c>
      <c r="C30" s="10">
        <v>480507.02500000002</v>
      </c>
      <c r="D30" s="10">
        <v>477581.50000000006</v>
      </c>
      <c r="E30" s="11">
        <f t="shared" ref="E30" si="2">D30-C30</f>
        <v>-2925.5249999999651</v>
      </c>
      <c r="F30" s="12">
        <f t="shared" ref="F30" si="3">E30/C30</f>
        <v>-6.088412547142188E-3</v>
      </c>
    </row>
  </sheetData>
  <mergeCells count="4">
    <mergeCell ref="B2:F2"/>
    <mergeCell ref="B3:B4"/>
    <mergeCell ref="C3:D3"/>
    <mergeCell ref="E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F12CB0-3F5A-4767-A515-BDC816050F6E}"/>
</file>

<file path=customXml/itemProps2.xml><?xml version="1.0" encoding="utf-8"?>
<ds:datastoreItem xmlns:ds="http://schemas.openxmlformats.org/officeDocument/2006/customXml" ds:itemID="{C0EE6FED-B5F0-4623-84B7-534635EDD907}"/>
</file>

<file path=customXml/itemProps3.xml><?xml version="1.0" encoding="utf-8"?>
<ds:datastoreItem xmlns:ds="http://schemas.openxmlformats.org/officeDocument/2006/customXml" ds:itemID="{D41DAC9A-3962-4856-90A0-8E282BC1F6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2020-01-02T18:22:23Z</dcterms:created>
  <dcterms:modified xsi:type="dcterms:W3CDTF">2025-01-31T17:52:14Z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