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23" documentId="8_{B75CF41A-ED51-48D3-90E1-0B9FE7E1D7FC}" xr6:coauthVersionLast="47" xr6:coauthVersionMax="47" xr10:uidLastSave="{DBB2B431-9177-4E51-B019-3979835AEE29}"/>
  <bookViews>
    <workbookView xWindow="-120" yWindow="-120" windowWidth="51840" windowHeight="21120" xr2:uid="{34A76A8B-89DB-4945-8589-1B70B0DA1102}"/>
  </bookViews>
  <sheets>
    <sheet name="1. halvå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1" l="1"/>
  <c r="E169" i="1" s="1"/>
  <c r="D170" i="1"/>
  <c r="E170" i="1"/>
  <c r="D171" i="1"/>
  <c r="E171" i="1" s="1"/>
  <c r="D172" i="1"/>
  <c r="E172" i="1" s="1"/>
  <c r="D173" i="1"/>
  <c r="E173" i="1" s="1"/>
  <c r="D174" i="1"/>
  <c r="E174" i="1" s="1"/>
  <c r="D175" i="1"/>
  <c r="E175" i="1"/>
  <c r="D176" i="1"/>
  <c r="E176" i="1" s="1"/>
  <c r="D177" i="1"/>
  <c r="E177" i="1" s="1"/>
  <c r="D178" i="1"/>
  <c r="E178" i="1"/>
  <c r="D179" i="1"/>
  <c r="E179" i="1"/>
  <c r="D180" i="1"/>
  <c r="E180" i="1"/>
  <c r="D181" i="1"/>
  <c r="E181" i="1"/>
  <c r="D182" i="1"/>
  <c r="E182" i="1"/>
  <c r="D183" i="1"/>
  <c r="E183" i="1" s="1"/>
  <c r="D184" i="1"/>
  <c r="E184" i="1"/>
  <c r="D185" i="1"/>
  <c r="E185" i="1"/>
  <c r="D168" i="1"/>
  <c r="E168" i="1" s="1"/>
  <c r="D160" i="1" l="1"/>
  <c r="E160" i="1" s="1"/>
  <c r="C159" i="1"/>
  <c r="B159" i="1"/>
  <c r="D158" i="1"/>
  <c r="E158" i="1" s="1"/>
  <c r="D157" i="1"/>
  <c r="E157" i="1" s="1"/>
  <c r="C156" i="1"/>
  <c r="D156" i="1" s="1"/>
  <c r="E156" i="1" s="1"/>
  <c r="B156" i="1"/>
  <c r="D155" i="1"/>
  <c r="E155" i="1" s="1"/>
  <c r="D154" i="1"/>
  <c r="E154" i="1" s="1"/>
  <c r="D153" i="1"/>
  <c r="E153" i="1" s="1"/>
  <c r="D152" i="1"/>
  <c r="E152" i="1" s="1"/>
  <c r="C151" i="1"/>
  <c r="B151" i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C139" i="1"/>
  <c r="B139" i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C131" i="1"/>
  <c r="B131" i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C116" i="1"/>
  <c r="B116" i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C105" i="1"/>
  <c r="B105" i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C87" i="1"/>
  <c r="B87" i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87" i="1" l="1"/>
  <c r="E87" i="1" s="1"/>
  <c r="D116" i="1"/>
  <c r="E116" i="1" s="1"/>
  <c r="D139" i="1"/>
  <c r="E139" i="1" s="1"/>
  <c r="D105" i="1"/>
  <c r="E105" i="1" s="1"/>
  <c r="D151" i="1"/>
  <c r="E151" i="1" s="1"/>
  <c r="D159" i="1"/>
  <c r="E159" i="1" s="1"/>
  <c r="D131" i="1"/>
  <c r="E131" i="1" s="1"/>
</calcChain>
</file>

<file path=xl/sharedStrings.xml><?xml version="1.0" encoding="utf-8"?>
<sst xmlns="http://schemas.openxmlformats.org/spreadsheetml/2006/main" count="183" uniqueCount="94">
  <si>
    <t>Totalt salg, liter</t>
  </si>
  <si>
    <t>Kategori</t>
  </si>
  <si>
    <t>Januar - juni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</si>
  <si>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</si>
  <si>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</si>
  <si>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</si>
  <si>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</si>
  <si>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</si>
  <si>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</si>
  <si>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</si>
  <si>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</si>
  <si>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</si>
  <si>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</si>
  <si>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</si>
  <si>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</si>
  <si>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</si>
  <si>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</si>
  <si>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</si>
  <si>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</si>
  <si>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</si>
  <si>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</si>
  <si>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</si>
  <si>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</si>
  <si>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</si>
  <si>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</si>
  <si>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</si>
  <si>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</si>
  <si>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</si>
  <si>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</si>
  <si>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</si>
  <si>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</si>
  <si>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</si>
  <si>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</si>
  <si>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</si>
  <si>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</si>
  <si>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</si>
  <si>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</si>
  <si>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</si>
  <si>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</si>
  <si>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</si>
  <si>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</si>
  <si>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</si>
  <si>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</si>
  <si>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</si>
  <si>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</si>
  <si>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</si>
  <si>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</si>
  <si>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</si>
  <si>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</si>
  <si>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</si>
  <si>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</si>
  <si>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</si>
  <si>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</si>
  <si>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</si>
  <si>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</si>
  <si>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</si>
  <si>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</si>
  <si>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</si>
  <si>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</si>
  <si>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</si>
  <si>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</si>
  <si>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Georgia</t>
  </si>
  <si>
    <t>Østerrike</t>
  </si>
  <si>
    <t>Hellas</t>
  </si>
  <si>
    <t>New Zealand</t>
  </si>
  <si>
    <t>Andre land</t>
  </si>
  <si>
    <t>Ungarn</t>
  </si>
  <si>
    <t>Romania</t>
  </si>
  <si>
    <t>England</t>
  </si>
  <si>
    <t>Sverige</t>
  </si>
  <si>
    <t>Finland</t>
  </si>
  <si>
    <t>Danmark</t>
  </si>
  <si>
    <t>Norge</t>
  </si>
  <si>
    <t>Lys lager</t>
  </si>
  <si>
    <t>India pale ale</t>
  </si>
  <si>
    <t>Hveteøl</t>
  </si>
  <si>
    <t>Klosterstil</t>
  </si>
  <si>
    <t>Porter &amp; stout</t>
  </si>
  <si>
    <t>Lys ale</t>
  </si>
  <si>
    <t>Surøl</t>
  </si>
  <si>
    <t>Mørk lager</t>
  </si>
  <si>
    <t>Pale ale</t>
  </si>
  <si>
    <t>Saison farmhouse ale</t>
  </si>
  <si>
    <t>Brown ale</t>
  </si>
  <si>
    <t>Spesial</t>
  </si>
  <si>
    <t>Red/amber</t>
  </si>
  <si>
    <t>Sake</t>
  </si>
  <si>
    <t>Mjød</t>
  </si>
  <si>
    <t>Barley wine</t>
  </si>
  <si>
    <t>Scotch ale</t>
  </si>
  <si>
    <t>Ølstil</t>
  </si>
  <si>
    <t>Øl, liter</t>
  </si>
  <si>
    <t>Svakvin, liter</t>
  </si>
  <si>
    <t xml:space="preserve">Vinmonopolet solgte snaut 42 millioner liter drikkevarer i årets første halvår. Nedgangen er på 4,1 prosent og er som forventet. Nedgangen må sees i sammenheng med økt grensehandel og flere flyreiser til utlandet. Salget dreier fortsatt i lett og lys retning, der de lettere og lysere vinstilene hvitvin, musserende og rosévin utgjør en stadig større del av salget. I et fallende markedet er det vekst for øl, sider og alkoholfritt.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</si>
</sst>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1" fillId="0" borderId="1" xfId="0" applyFont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0" fillId="0" borderId="1" xfId="1" applyFont="1" applyBorder="1"/>
    <xf numFmtId="9" fontId="2" fillId="2" borderId="1" xfId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8BF2-775C-418E-BFAA-E5752EBD8821}">
  <dimension ref="A1:E185"/>
  <sheetViews>
    <sheetView tabSelected="1" workbookViewId="0">
      <selection sqref="A1:E7"/>
    </sheetView>
  </sheetViews>
  <sheetFormatPr baseColWidth="10" defaultRowHeight="12.75" x14ac:dyDescent="0.2"/>
  <cols>
    <col min="1" max="1" width="30.7109375" customWidth="1"/>
    <col min="2" max="3" width="15.140625" customWidth="1"/>
  </cols>
  <sheetData>
    <row r="1" spans="1:5" x14ac:dyDescent="0.2">
      <c r="A1" s="21" t="s">
        <v>93</v>
      </c>
      <c r="B1" s="22"/>
      <c r="C1" s="22"/>
      <c r="D1" s="22"/>
      <c r="E1" s="23"/>
    </row>
    <row r="2" spans="1:5" x14ac:dyDescent="0.2">
      <c r="A2" s="24"/>
      <c r="B2" s="25"/>
      <c r="C2" s="25"/>
      <c r="D2" s="25"/>
      <c r="E2" s="26"/>
    </row>
    <row r="3" spans="1:5" x14ac:dyDescent="0.2">
      <c r="A3" s="24"/>
      <c r="B3" s="25"/>
      <c r="C3" s="25"/>
      <c r="D3" s="25"/>
      <c r="E3" s="26"/>
    </row>
    <row r="4" spans="1:5" x14ac:dyDescent="0.2">
      <c r="A4" s="24"/>
      <c r="B4" s="25"/>
      <c r="C4" s="25"/>
      <c r="D4" s="25"/>
      <c r="E4" s="26"/>
    </row>
    <row r="5" spans="1:5" x14ac:dyDescent="0.2">
      <c r="A5" s="24"/>
      <c r="B5" s="25"/>
      <c r="C5" s="25"/>
      <c r="D5" s="25"/>
      <c r="E5" s="26"/>
    </row>
    <row r="6" spans="1:5" x14ac:dyDescent="0.2">
      <c r="A6" s="24"/>
      <c r="B6" s="25"/>
      <c r="C6" s="25"/>
      <c r="D6" s="25"/>
      <c r="E6" s="26"/>
    </row>
    <row r="7" spans="1:5" ht="13.5" thickBot="1" x14ac:dyDescent="0.25">
      <c r="A7" s="27"/>
      <c r="B7" s="28"/>
      <c r="C7" s="28"/>
      <c r="D7" s="28"/>
      <c r="E7" s="29"/>
    </row>
    <row r="12" spans="1:5" x14ac:dyDescent="0.2">
      <c r="A12" s="18" t="s">
        <v>0</v>
      </c>
      <c r="B12" s="18"/>
      <c r="C12" s="18"/>
      <c r="D12" s="18"/>
      <c r="E12" s="18"/>
    </row>
    <row r="13" spans="1:5" x14ac:dyDescent="0.2">
      <c r="A13" s="17" t="s">
        <v>1</v>
      </c>
      <c r="B13" s="18" t="s">
        <v>2</v>
      </c>
      <c r="C13" s="18"/>
      <c r="D13" s="18" t="s">
        <v>3</v>
      </c>
      <c r="E13" s="18"/>
    </row>
    <row r="14" spans="1:5" x14ac:dyDescent="0.2">
      <c r="A14" s="17"/>
      <c r="B14" s="1" t="s">
        <v>4</v>
      </c>
      <c r="C14" s="1" t="s">
        <v>5</v>
      </c>
      <c r="D14" s="1" t="s">
        <v>6</v>
      </c>
      <c r="E14" s="1" t="s">
        <v>7</v>
      </c>
    </row>
    <row r="15" spans="1:5" x14ac:dyDescent="0.2">
      <c r="A15" s="2" t="s">
        <v>8</v>
      </c>
      <c r="B15" s="3">
        <v>35551229.149999991</v>
      </c>
      <c r="C15" s="3">
        <v>33955464.278000019</v>
      </c>
      <c r="D15" s="4">
        <f>C15-B15</f>
        <v>-1595764.8719999716</v>
      </c>
      <c r="E15" s="5">
        <f>D15/B15</f>
        <v>-4.4886348802935044E-2</v>
      </c>
    </row>
    <row r="16" spans="1:5" x14ac:dyDescent="0.2">
      <c r="A16" s="6" t="s">
        <v>9</v>
      </c>
      <c r="B16" s="7">
        <v>17628357.639000002</v>
      </c>
      <c r="C16" s="7">
        <v>16587977.321000008</v>
      </c>
      <c r="D16" s="7">
        <f t="shared" ref="D16:D40" si="0">C16-B16</f>
        <v>-1040380.3179999944</v>
      </c>
      <c r="E16" s="8">
        <f t="shared" ref="E16:E40" si="1">D16/B16</f>
        <v>-5.9017427448732639E-2</v>
      </c>
    </row>
    <row r="17" spans="1:5" x14ac:dyDescent="0.2">
      <c r="A17" s="6" t="s">
        <v>10</v>
      </c>
      <c r="B17" s="7">
        <v>11558183.905999992</v>
      </c>
      <c r="C17" s="7">
        <v>11219715.778000005</v>
      </c>
      <c r="D17" s="7">
        <f t="shared" si="0"/>
        <v>-338468.12799998745</v>
      </c>
      <c r="E17" s="8">
        <f t="shared" si="1"/>
        <v>-2.9283850365478661E-2</v>
      </c>
    </row>
    <row r="18" spans="1:5" x14ac:dyDescent="0.2">
      <c r="A18" s="6" t="s">
        <v>11</v>
      </c>
      <c r="B18" s="7">
        <v>3225474.2750000013</v>
      </c>
      <c r="C18" s="7">
        <v>3149056.6500000013</v>
      </c>
      <c r="D18" s="7">
        <f t="shared" si="0"/>
        <v>-76417.625</v>
      </c>
      <c r="E18" s="8">
        <f t="shared" si="1"/>
        <v>-2.3691903417831464E-2</v>
      </c>
    </row>
    <row r="19" spans="1:5" x14ac:dyDescent="0.2">
      <c r="A19" s="6" t="s">
        <v>12</v>
      </c>
      <c r="B19" s="7">
        <v>2269993.0329999998</v>
      </c>
      <c r="C19" s="7">
        <v>2193993.9980000006</v>
      </c>
      <c r="D19" s="7">
        <f t="shared" si="0"/>
        <v>-75999.034999999218</v>
      </c>
      <c r="E19" s="8">
        <f t="shared" si="1"/>
        <v>-3.3479853856449797E-2</v>
      </c>
    </row>
    <row r="20" spans="1:5" x14ac:dyDescent="0.2">
      <c r="A20" s="6" t="s">
        <v>13</v>
      </c>
      <c r="B20" s="7">
        <v>396222.72499999998</v>
      </c>
      <c r="C20" s="7">
        <v>355543.77500000008</v>
      </c>
      <c r="D20" s="7">
        <f t="shared" si="0"/>
        <v>-40678.949999999895</v>
      </c>
      <c r="E20" s="8">
        <f t="shared" si="1"/>
        <v>-0.10266687757497982</v>
      </c>
    </row>
    <row r="21" spans="1:5" x14ac:dyDescent="0.2">
      <c r="A21" s="6" t="s">
        <v>14</v>
      </c>
      <c r="B21" s="7">
        <v>279132.23199999996</v>
      </c>
      <c r="C21" s="7">
        <v>245308.30100000006</v>
      </c>
      <c r="D21" s="7">
        <f t="shared" si="0"/>
        <v>-33823.930999999895</v>
      </c>
      <c r="E21" s="8">
        <f t="shared" si="1"/>
        <v>-0.12117529658846385</v>
      </c>
    </row>
    <row r="22" spans="1:5" x14ac:dyDescent="0.2">
      <c r="A22" s="6" t="s">
        <v>15</v>
      </c>
      <c r="B22" s="7">
        <v>188511.89000000013</v>
      </c>
      <c r="C22" s="7">
        <v>198085.15500000009</v>
      </c>
      <c r="D22" s="7">
        <f t="shared" si="0"/>
        <v>9573.2649999999558</v>
      </c>
      <c r="E22" s="8">
        <f t="shared" si="1"/>
        <v>5.0783348466772835E-2</v>
      </c>
    </row>
    <row r="23" spans="1:5" x14ac:dyDescent="0.2">
      <c r="A23" s="6" t="s">
        <v>16</v>
      </c>
      <c r="B23" s="7">
        <v>5353.449999999998</v>
      </c>
      <c r="C23" s="7">
        <v>5761.5499999999984</v>
      </c>
      <c r="D23" s="7">
        <f t="shared" si="0"/>
        <v>408.10000000000036</v>
      </c>
      <c r="E23" s="8">
        <f t="shared" si="1"/>
        <v>7.6231215384471793E-2</v>
      </c>
    </row>
    <row r="24" spans="1:5" x14ac:dyDescent="0.2">
      <c r="A24" s="2" t="s">
        <v>17</v>
      </c>
      <c r="B24" s="3">
        <v>5716002.5589999966</v>
      </c>
      <c r="C24" s="3">
        <v>5441578.5800000047</v>
      </c>
      <c r="D24" s="4">
        <f t="shared" si="0"/>
        <v>-274423.9789999919</v>
      </c>
      <c r="E24" s="5">
        <f t="shared" si="1"/>
        <v>-4.8009771893454477E-2</v>
      </c>
    </row>
    <row r="25" spans="1:5" x14ac:dyDescent="0.2">
      <c r="A25" s="6" t="s">
        <v>18</v>
      </c>
      <c r="B25" s="7">
        <v>1633898.7899999961</v>
      </c>
      <c r="C25" s="7">
        <v>1525221.1400000036</v>
      </c>
      <c r="D25" s="7">
        <f t="shared" si="0"/>
        <v>-108677.64999999246</v>
      </c>
      <c r="E25" s="8">
        <f t="shared" si="1"/>
        <v>-6.6514309616443695E-2</v>
      </c>
    </row>
    <row r="26" spans="1:5" x14ac:dyDescent="0.2">
      <c r="A26" s="6" t="s">
        <v>19</v>
      </c>
      <c r="B26" s="7">
        <v>1099264.7599999984</v>
      </c>
      <c r="C26" s="7">
        <v>1082564.8399999999</v>
      </c>
      <c r="D26" s="7">
        <f t="shared" si="0"/>
        <v>-16699.919999998529</v>
      </c>
      <c r="E26" s="8">
        <f t="shared" si="1"/>
        <v>-1.51918997203172E-2</v>
      </c>
    </row>
    <row r="27" spans="1:5" x14ac:dyDescent="0.2">
      <c r="A27" s="6" t="s">
        <v>20</v>
      </c>
      <c r="B27" s="7">
        <v>764484.36999999976</v>
      </c>
      <c r="C27" s="7">
        <v>732729.05999999854</v>
      </c>
      <c r="D27" s="7">
        <f t="shared" si="0"/>
        <v>-31755.31000000122</v>
      </c>
      <c r="E27" s="8">
        <f t="shared" si="1"/>
        <v>-4.1538206987804381E-2</v>
      </c>
    </row>
    <row r="28" spans="1:5" x14ac:dyDescent="0.2">
      <c r="A28" s="6" t="s">
        <v>21</v>
      </c>
      <c r="B28" s="7">
        <v>517462.16000000038</v>
      </c>
      <c r="C28" s="7">
        <v>503835.66000000056</v>
      </c>
      <c r="D28" s="7">
        <f t="shared" si="0"/>
        <v>-13626.499999999825</v>
      </c>
      <c r="E28" s="8">
        <f t="shared" si="1"/>
        <v>-2.6333326479369652E-2</v>
      </c>
    </row>
    <row r="29" spans="1:5" x14ac:dyDescent="0.2">
      <c r="A29" s="6" t="s">
        <v>22</v>
      </c>
      <c r="B29" s="7">
        <v>499174.30000000075</v>
      </c>
      <c r="C29" s="7">
        <v>462654.75000000029</v>
      </c>
      <c r="D29" s="7">
        <f t="shared" si="0"/>
        <v>-36519.550000000454</v>
      </c>
      <c r="E29" s="8">
        <f t="shared" si="1"/>
        <v>-7.3159916285755092E-2</v>
      </c>
    </row>
    <row r="30" spans="1:5" x14ac:dyDescent="0.2">
      <c r="A30" s="6" t="s">
        <v>23</v>
      </c>
      <c r="B30" s="7">
        <v>409511.21400000044</v>
      </c>
      <c r="C30" s="7">
        <v>396607.20500000269</v>
      </c>
      <c r="D30" s="7">
        <f t="shared" si="0"/>
        <v>-12904.00899999775</v>
      </c>
      <c r="E30" s="8">
        <f t="shared" si="1"/>
        <v>-3.1510758579611782E-2</v>
      </c>
    </row>
    <row r="31" spans="1:5" x14ac:dyDescent="0.2">
      <c r="A31" s="6" t="s">
        <v>24</v>
      </c>
      <c r="B31" s="7">
        <v>386148.64000000065</v>
      </c>
      <c r="C31" s="7">
        <v>347039.56000000011</v>
      </c>
      <c r="D31" s="7">
        <f t="shared" si="0"/>
        <v>-39109.08000000054</v>
      </c>
      <c r="E31" s="8">
        <f t="shared" si="1"/>
        <v>-0.1012798594862343</v>
      </c>
    </row>
    <row r="32" spans="1:5" x14ac:dyDescent="0.2">
      <c r="A32" s="6" t="s">
        <v>25</v>
      </c>
      <c r="B32" s="7">
        <v>160857.07500000004</v>
      </c>
      <c r="C32" s="7">
        <v>165419.62500000003</v>
      </c>
      <c r="D32" s="7">
        <f t="shared" si="0"/>
        <v>4562.5499999999884</v>
      </c>
      <c r="E32" s="8">
        <f t="shared" si="1"/>
        <v>2.8363999531882494E-2</v>
      </c>
    </row>
    <row r="33" spans="1:5" x14ac:dyDescent="0.2">
      <c r="A33" s="6" t="s">
        <v>26</v>
      </c>
      <c r="B33" s="7">
        <v>104183.48000000001</v>
      </c>
      <c r="C33" s="7">
        <v>92046.24</v>
      </c>
      <c r="D33" s="7">
        <f t="shared" si="0"/>
        <v>-12137.240000000005</v>
      </c>
      <c r="E33" s="8">
        <f t="shared" si="1"/>
        <v>-0.11649870017780174</v>
      </c>
    </row>
    <row r="34" spans="1:5" x14ac:dyDescent="0.2">
      <c r="A34" s="6" t="s">
        <v>27</v>
      </c>
      <c r="B34" s="7">
        <v>97386.649999999572</v>
      </c>
      <c r="C34" s="7">
        <v>89403.199999999488</v>
      </c>
      <c r="D34" s="7">
        <f t="shared" si="0"/>
        <v>-7983.4500000000844</v>
      </c>
      <c r="E34" s="8">
        <f t="shared" si="1"/>
        <v>-8.1976841795052185E-2</v>
      </c>
    </row>
    <row r="35" spans="1:5" x14ac:dyDescent="0.2">
      <c r="A35" s="6" t="s">
        <v>28</v>
      </c>
      <c r="B35" s="7">
        <v>39380.319999999985</v>
      </c>
      <c r="C35" s="7">
        <v>40063.400000000009</v>
      </c>
      <c r="D35" s="7">
        <f t="shared" si="0"/>
        <v>683.08000000002357</v>
      </c>
      <c r="E35" s="8">
        <f t="shared" si="1"/>
        <v>1.734571989257639E-2</v>
      </c>
    </row>
    <row r="36" spans="1:5" x14ac:dyDescent="0.2">
      <c r="A36" s="6" t="s">
        <v>29</v>
      </c>
      <c r="B36" s="7">
        <v>4250.7999999999993</v>
      </c>
      <c r="C36" s="7">
        <v>3993.8999999999996</v>
      </c>
      <c r="D36" s="7">
        <f t="shared" si="0"/>
        <v>-256.89999999999964</v>
      </c>
      <c r="E36" s="8">
        <f t="shared" si="1"/>
        <v>-6.0435682695022037E-2</v>
      </c>
    </row>
    <row r="37" spans="1:5" x14ac:dyDescent="0.2">
      <c r="A37" s="2" t="s">
        <v>30</v>
      </c>
      <c r="B37" s="3">
        <v>1504930.8629999976</v>
      </c>
      <c r="C37" s="3">
        <v>1563850.9759999998</v>
      </c>
      <c r="D37" s="4">
        <f t="shared" si="0"/>
        <v>58920.113000002224</v>
      </c>
      <c r="E37" s="5">
        <f t="shared" si="1"/>
        <v>3.9151375288129973E-2</v>
      </c>
    </row>
    <row r="38" spans="1:5" x14ac:dyDescent="0.2">
      <c r="A38" s="2" t="s">
        <v>31</v>
      </c>
      <c r="B38" s="3">
        <v>586967.77499999932</v>
      </c>
      <c r="C38" s="3">
        <v>639915.96499999892</v>
      </c>
      <c r="D38" s="4">
        <f t="shared" si="0"/>
        <v>52948.189999999595</v>
      </c>
      <c r="E38" s="5">
        <f t="shared" si="1"/>
        <v>9.0206297952216644E-2</v>
      </c>
    </row>
    <row r="39" spans="1:5" x14ac:dyDescent="0.2">
      <c r="A39" s="2" t="s">
        <v>32</v>
      </c>
      <c r="B39" s="3">
        <v>199875.8</v>
      </c>
      <c r="C39" s="3">
        <v>185146.79999999996</v>
      </c>
      <c r="D39" s="4">
        <f t="shared" si="0"/>
        <v>-14729.000000000029</v>
      </c>
      <c r="E39" s="5">
        <f t="shared" si="1"/>
        <v>-7.369076196317928E-2</v>
      </c>
    </row>
    <row r="40" spans="1:5" x14ac:dyDescent="0.2">
      <c r="A40" s="9" t="s">
        <v>33</v>
      </c>
      <c r="B40" s="10">
        <v>43559006.146999992</v>
      </c>
      <c r="C40" s="10">
        <v>41785956.599000022</v>
      </c>
      <c r="D40" s="11">
        <f t="shared" si="0"/>
        <v>-1773049.5479999706</v>
      </c>
      <c r="E40" s="12">
        <f t="shared" si="1"/>
        <v>-4.0704545508141364E-2</v>
      </c>
    </row>
    <row r="45" spans="1:5" x14ac:dyDescent="0.2">
      <c r="A45" s="18" t="s">
        <v>0</v>
      </c>
      <c r="B45" s="18"/>
      <c r="C45" s="18"/>
      <c r="D45" s="18"/>
      <c r="E45" s="18"/>
    </row>
    <row r="46" spans="1:5" x14ac:dyDescent="0.2">
      <c r="A46" s="17" t="s">
        <v>34</v>
      </c>
      <c r="B46" s="18" t="s">
        <v>2</v>
      </c>
      <c r="C46" s="18"/>
      <c r="D46" s="18" t="s">
        <v>3</v>
      </c>
      <c r="E46" s="18"/>
    </row>
    <row r="47" spans="1:5" x14ac:dyDescent="0.2">
      <c r="A47" s="17"/>
      <c r="B47" s="1" t="s">
        <v>4</v>
      </c>
      <c r="C47" s="1" t="s">
        <v>5</v>
      </c>
      <c r="D47" s="1" t="s">
        <v>6</v>
      </c>
      <c r="E47" s="1" t="s">
        <v>7</v>
      </c>
    </row>
    <row r="48" spans="1:5" x14ac:dyDescent="0.2">
      <c r="A48" s="13" t="s">
        <v>35</v>
      </c>
      <c r="B48" s="7">
        <v>2345025.5399999949</v>
      </c>
      <c r="C48" s="7">
        <v>2291819.5139999967</v>
      </c>
      <c r="D48" s="7">
        <f>C48-B48</f>
        <v>-53206.025999998208</v>
      </c>
      <c r="E48" s="8">
        <f>D48/B48</f>
        <v>-2.2688889776440697E-2</v>
      </c>
    </row>
    <row r="49" spans="1:5" x14ac:dyDescent="0.2">
      <c r="A49" s="13" t="s">
        <v>36</v>
      </c>
      <c r="B49" s="7">
        <v>5845519.5830000062</v>
      </c>
      <c r="C49" s="7">
        <v>5558497.0289999964</v>
      </c>
      <c r="D49" s="7">
        <f t="shared" ref="D49:D112" si="2">C49-B49</f>
        <v>-287022.55400000978</v>
      </c>
      <c r="E49" s="8">
        <f t="shared" ref="E49:E112" si="3">D49/B49</f>
        <v>-4.9101290300135408E-2</v>
      </c>
    </row>
    <row r="50" spans="1:5" x14ac:dyDescent="0.2">
      <c r="A50" s="13" t="s">
        <v>37</v>
      </c>
      <c r="B50" s="7">
        <v>2187604.558999998</v>
      </c>
      <c r="C50" s="7">
        <v>2087768.9579999931</v>
      </c>
      <c r="D50" s="7">
        <f t="shared" si="2"/>
        <v>-99835.601000004914</v>
      </c>
      <c r="E50" s="8">
        <f t="shared" si="3"/>
        <v>-4.5636950512501197E-2</v>
      </c>
    </row>
    <row r="51" spans="1:5" x14ac:dyDescent="0.2">
      <c r="A51" s="13" t="s">
        <v>38</v>
      </c>
      <c r="B51" s="7">
        <v>558196.37000000104</v>
      </c>
      <c r="C51" s="7">
        <v>544793.5470000013</v>
      </c>
      <c r="D51" s="7">
        <f t="shared" si="2"/>
        <v>-13402.822999999742</v>
      </c>
      <c r="E51" s="8">
        <f t="shared" si="3"/>
        <v>-2.4010946183687501E-2</v>
      </c>
    </row>
    <row r="52" spans="1:5" x14ac:dyDescent="0.2">
      <c r="A52" s="13" t="s">
        <v>39</v>
      </c>
      <c r="B52" s="7">
        <v>2930091.9909999999</v>
      </c>
      <c r="C52" s="7">
        <v>2818515.2510000044</v>
      </c>
      <c r="D52" s="7">
        <f t="shared" si="2"/>
        <v>-111576.73999999557</v>
      </c>
      <c r="E52" s="8">
        <f t="shared" si="3"/>
        <v>-3.8079603078235089E-2</v>
      </c>
    </row>
    <row r="53" spans="1:5" x14ac:dyDescent="0.2">
      <c r="A53" s="13" t="s">
        <v>40</v>
      </c>
      <c r="B53" s="7">
        <v>1949525.9989999991</v>
      </c>
      <c r="C53" s="7">
        <v>1856633.865</v>
      </c>
      <c r="D53" s="7">
        <f t="shared" si="2"/>
        <v>-92892.133999999147</v>
      </c>
      <c r="E53" s="8">
        <f t="shared" si="3"/>
        <v>-4.7648574088084879E-2</v>
      </c>
    </row>
    <row r="54" spans="1:5" x14ac:dyDescent="0.2">
      <c r="A54" s="13" t="s">
        <v>41</v>
      </c>
      <c r="B54" s="7">
        <v>2087966.5269999974</v>
      </c>
      <c r="C54" s="7">
        <v>2015034.4869999944</v>
      </c>
      <c r="D54" s="7">
        <f t="shared" si="2"/>
        <v>-72932.040000003064</v>
      </c>
      <c r="E54" s="8">
        <f t="shared" si="3"/>
        <v>-3.4929697893573156E-2</v>
      </c>
    </row>
    <row r="55" spans="1:5" x14ac:dyDescent="0.2">
      <c r="A55" s="13" t="s">
        <v>42</v>
      </c>
      <c r="B55" s="7">
        <v>6505412.4060000004</v>
      </c>
      <c r="C55" s="7">
        <v>6175882.8890000181</v>
      </c>
      <c r="D55" s="7">
        <f t="shared" si="2"/>
        <v>-329529.5169999823</v>
      </c>
      <c r="E55" s="8">
        <f t="shared" si="3"/>
        <v>-5.0654669747924708E-2</v>
      </c>
    </row>
    <row r="56" spans="1:5" x14ac:dyDescent="0.2">
      <c r="A56" s="13" t="s">
        <v>43</v>
      </c>
      <c r="B56" s="7">
        <v>3722012.6150000035</v>
      </c>
      <c r="C56" s="7">
        <v>3606757.4990000068</v>
      </c>
      <c r="D56" s="7">
        <f t="shared" si="2"/>
        <v>-115255.11599999666</v>
      </c>
      <c r="E56" s="8">
        <f t="shared" si="3"/>
        <v>-3.0965804773339423E-2</v>
      </c>
    </row>
    <row r="57" spans="1:5" x14ac:dyDescent="0.2">
      <c r="A57" s="13" t="s">
        <v>44</v>
      </c>
      <c r="B57" s="7">
        <v>1349986.9350000003</v>
      </c>
      <c r="C57" s="7">
        <v>1310873.6350000007</v>
      </c>
      <c r="D57" s="7">
        <f t="shared" si="2"/>
        <v>-39113.299999999581</v>
      </c>
      <c r="E57" s="8">
        <f t="shared" si="3"/>
        <v>-2.8973095209991476E-2</v>
      </c>
    </row>
    <row r="58" spans="1:5" x14ac:dyDescent="0.2">
      <c r="A58" s="13" t="s">
        <v>45</v>
      </c>
      <c r="B58" s="7">
        <v>1504123.2919999973</v>
      </c>
      <c r="C58" s="7">
        <v>1465696.2789999959</v>
      </c>
      <c r="D58" s="7">
        <f t="shared" si="2"/>
        <v>-38427.013000001432</v>
      </c>
      <c r="E58" s="8">
        <f t="shared" si="3"/>
        <v>-2.5547781358339273E-2</v>
      </c>
    </row>
    <row r="59" spans="1:5" x14ac:dyDescent="0.2">
      <c r="A59" s="13" t="s">
        <v>46</v>
      </c>
      <c r="B59" s="7">
        <v>3706522.8090000018</v>
      </c>
      <c r="C59" s="7">
        <v>3548566.8370000031</v>
      </c>
      <c r="D59" s="7">
        <f t="shared" si="2"/>
        <v>-157955.97199999867</v>
      </c>
      <c r="E59" s="8">
        <f t="shared" si="3"/>
        <v>-4.2615675159601747E-2</v>
      </c>
    </row>
    <row r="60" spans="1:5" x14ac:dyDescent="0.2">
      <c r="A60" s="13" t="s">
        <v>47</v>
      </c>
      <c r="B60" s="7">
        <v>2288940.7639999958</v>
      </c>
      <c r="C60" s="7">
        <v>2214224.5779999932</v>
      </c>
      <c r="D60" s="7">
        <f t="shared" si="2"/>
        <v>-74716.186000002548</v>
      </c>
      <c r="E60" s="8">
        <f t="shared" si="3"/>
        <v>-3.2642254083252754E-2</v>
      </c>
    </row>
    <row r="61" spans="1:5" x14ac:dyDescent="0.2">
      <c r="A61" s="13" t="s">
        <v>48</v>
      </c>
      <c r="B61" s="7">
        <v>4877085.3870000048</v>
      </c>
      <c r="C61" s="7">
        <v>4663725.3920000093</v>
      </c>
      <c r="D61" s="7">
        <f t="shared" si="2"/>
        <v>-213359.99499999546</v>
      </c>
      <c r="E61" s="8">
        <f t="shared" si="3"/>
        <v>-4.3747438904537521E-2</v>
      </c>
    </row>
    <row r="62" spans="1:5" x14ac:dyDescent="0.2">
      <c r="A62" s="13" t="s">
        <v>49</v>
      </c>
      <c r="B62" s="7">
        <v>1700991.3699999969</v>
      </c>
      <c r="C62" s="7">
        <v>1627166.8389999957</v>
      </c>
      <c r="D62" s="7">
        <f t="shared" si="2"/>
        <v>-73824.531000001123</v>
      </c>
      <c r="E62" s="8">
        <f t="shared" si="3"/>
        <v>-4.3400885096789917E-2</v>
      </c>
    </row>
    <row r="63" spans="1:5" x14ac:dyDescent="0.2">
      <c r="A63" s="9" t="s">
        <v>33</v>
      </c>
      <c r="B63" s="10">
        <v>43559006.146999992</v>
      </c>
      <c r="C63" s="10">
        <v>41785956.599000014</v>
      </c>
      <c r="D63" s="11">
        <f t="shared" si="2"/>
        <v>-1773049.5479999781</v>
      </c>
      <c r="E63" s="12">
        <f t="shared" si="3"/>
        <v>-4.0704545508141537E-2</v>
      </c>
    </row>
    <row r="64" spans="1:5" x14ac:dyDescent="0.2">
      <c r="D64" s="14"/>
      <c r="E64" s="15"/>
    </row>
    <row r="65" spans="1:5" x14ac:dyDescent="0.2">
      <c r="D65" s="14"/>
      <c r="E65" s="15"/>
    </row>
    <row r="66" spans="1:5" x14ac:dyDescent="0.2">
      <c r="D66" s="14"/>
      <c r="E66" s="15"/>
    </row>
    <row r="67" spans="1:5" x14ac:dyDescent="0.2">
      <c r="D67" s="14"/>
      <c r="E67" s="15"/>
    </row>
    <row r="68" spans="1:5" x14ac:dyDescent="0.2">
      <c r="A68" s="18" t="s">
        <v>92</v>
      </c>
      <c r="B68" s="18"/>
      <c r="C68" s="18"/>
      <c r="D68" s="18"/>
      <c r="E68" s="18"/>
    </row>
    <row r="69" spans="1:5" x14ac:dyDescent="0.2">
      <c r="A69" s="17" t="s">
        <v>34</v>
      </c>
      <c r="B69" s="18" t="s">
        <v>2</v>
      </c>
      <c r="C69" s="18"/>
      <c r="D69" s="18" t="s">
        <v>3</v>
      </c>
      <c r="E69" s="18"/>
    </row>
    <row r="70" spans="1:5" x14ac:dyDescent="0.2">
      <c r="A70" s="17"/>
      <c r="B70" s="1" t="s">
        <v>4</v>
      </c>
      <c r="C70" s="1" t="s">
        <v>5</v>
      </c>
      <c r="D70" s="1" t="s">
        <v>6</v>
      </c>
      <c r="E70" s="1" t="s">
        <v>7</v>
      </c>
    </row>
    <row r="71" spans="1:5" x14ac:dyDescent="0.2">
      <c r="A71" s="2" t="s">
        <v>9</v>
      </c>
      <c r="B71" s="3">
        <v>17628357.638999999</v>
      </c>
      <c r="C71" s="3">
        <v>16587977.320999999</v>
      </c>
      <c r="D71" s="4">
        <f t="shared" si="2"/>
        <v>-1040380.318</v>
      </c>
      <c r="E71" s="5">
        <f t="shared" si="3"/>
        <v>-5.9017427448732965E-2</v>
      </c>
    </row>
    <row r="72" spans="1:5" x14ac:dyDescent="0.2">
      <c r="A72" s="6" t="s">
        <v>50</v>
      </c>
      <c r="B72" s="7">
        <v>5943934.9980000015</v>
      </c>
      <c r="C72" s="7">
        <v>5672243.4439999992</v>
      </c>
      <c r="D72" s="7">
        <f t="shared" si="2"/>
        <v>-271691.55400000233</v>
      </c>
      <c r="E72" s="8">
        <f t="shared" si="3"/>
        <v>-4.570903855634699E-2</v>
      </c>
    </row>
    <row r="73" spans="1:5" x14ac:dyDescent="0.2">
      <c r="A73" s="6" t="s">
        <v>51</v>
      </c>
      <c r="B73" s="7">
        <v>2660841.3009999995</v>
      </c>
      <c r="C73" s="7">
        <v>2396151.375</v>
      </c>
      <c r="D73" s="7">
        <f t="shared" si="2"/>
        <v>-264689.92599999951</v>
      </c>
      <c r="E73" s="8">
        <f t="shared" si="3"/>
        <v>-9.9476028841150171E-2</v>
      </c>
    </row>
    <row r="74" spans="1:5" x14ac:dyDescent="0.2">
      <c r="A74" s="6" t="s">
        <v>52</v>
      </c>
      <c r="B74" s="7">
        <v>2431348.6949999998</v>
      </c>
      <c r="C74" s="7">
        <v>2278932.5769999996</v>
      </c>
      <c r="D74" s="7">
        <f t="shared" si="2"/>
        <v>-152416.11800000025</v>
      </c>
      <c r="E74" s="8">
        <f t="shared" si="3"/>
        <v>-6.2687889365042423E-2</v>
      </c>
    </row>
    <row r="75" spans="1:5" x14ac:dyDescent="0.2">
      <c r="A75" s="6" t="s">
        <v>53</v>
      </c>
      <c r="B75" s="7">
        <v>1666144.875</v>
      </c>
      <c r="C75" s="7">
        <v>1421750.625</v>
      </c>
      <c r="D75" s="7">
        <f t="shared" si="2"/>
        <v>-244394.25</v>
      </c>
      <c r="E75" s="8">
        <f t="shared" si="3"/>
        <v>-0.14668247261511397</v>
      </c>
    </row>
    <row r="76" spans="1:5" x14ac:dyDescent="0.2">
      <c r="A76" s="6" t="s">
        <v>54</v>
      </c>
      <c r="B76" s="7">
        <v>1469229.625</v>
      </c>
      <c r="C76" s="7">
        <v>1398102</v>
      </c>
      <c r="D76" s="7">
        <f t="shared" si="2"/>
        <v>-71127.625</v>
      </c>
      <c r="E76" s="8">
        <f t="shared" si="3"/>
        <v>-4.8411510215770392E-2</v>
      </c>
    </row>
    <row r="77" spans="1:5" x14ac:dyDescent="0.2">
      <c r="A77" s="6" t="s">
        <v>55</v>
      </c>
      <c r="B77" s="7">
        <v>1083549.425</v>
      </c>
      <c r="C77" s="7">
        <v>1161770.8</v>
      </c>
      <c r="D77" s="7">
        <f t="shared" si="2"/>
        <v>78221.375</v>
      </c>
      <c r="E77" s="8">
        <f t="shared" si="3"/>
        <v>7.2189946480752359E-2</v>
      </c>
    </row>
    <row r="78" spans="1:5" x14ac:dyDescent="0.2">
      <c r="A78" s="6" t="s">
        <v>56</v>
      </c>
      <c r="B78" s="7">
        <v>1217526.875</v>
      </c>
      <c r="C78" s="7">
        <v>1051929.875</v>
      </c>
      <c r="D78" s="7">
        <f t="shared" si="2"/>
        <v>-165597</v>
      </c>
      <c r="E78" s="8">
        <f t="shared" si="3"/>
        <v>-0.13601096074367969</v>
      </c>
    </row>
    <row r="79" spans="1:5" x14ac:dyDescent="0.2">
      <c r="A79" s="6" t="s">
        <v>57</v>
      </c>
      <c r="B79" s="7">
        <v>255387.25</v>
      </c>
      <c r="C79" s="7">
        <v>312304.5</v>
      </c>
      <c r="D79" s="7">
        <f t="shared" si="2"/>
        <v>56917.25</v>
      </c>
      <c r="E79" s="8">
        <f t="shared" si="3"/>
        <v>0.22286645085061998</v>
      </c>
    </row>
    <row r="80" spans="1:5" x14ac:dyDescent="0.2">
      <c r="A80" s="6" t="s">
        <v>58</v>
      </c>
      <c r="B80" s="7">
        <v>293493.34500000003</v>
      </c>
      <c r="C80" s="7">
        <v>271488.375</v>
      </c>
      <c r="D80" s="7">
        <f t="shared" si="2"/>
        <v>-22004.97000000003</v>
      </c>
      <c r="E80" s="8">
        <f t="shared" si="3"/>
        <v>-7.4976044175720666E-2</v>
      </c>
    </row>
    <row r="81" spans="1:5" x14ac:dyDescent="0.2">
      <c r="A81" s="6" t="s">
        <v>59</v>
      </c>
      <c r="B81" s="7">
        <v>213298.5</v>
      </c>
      <c r="C81" s="7">
        <v>237621.75</v>
      </c>
      <c r="D81" s="7">
        <f t="shared" si="2"/>
        <v>24323.25</v>
      </c>
      <c r="E81" s="8">
        <f t="shared" si="3"/>
        <v>0.11403385396521776</v>
      </c>
    </row>
    <row r="82" spans="1:5" x14ac:dyDescent="0.2">
      <c r="A82" s="6" t="s">
        <v>60</v>
      </c>
      <c r="B82" s="7">
        <v>149172.5</v>
      </c>
      <c r="C82" s="7">
        <v>168908.75</v>
      </c>
      <c r="D82" s="7">
        <f t="shared" si="2"/>
        <v>19736.25</v>
      </c>
      <c r="E82" s="8">
        <f t="shared" si="3"/>
        <v>0.1323048819319915</v>
      </c>
    </row>
    <row r="83" spans="1:5" x14ac:dyDescent="0.2">
      <c r="A83" s="6" t="s">
        <v>61</v>
      </c>
      <c r="B83" s="7">
        <v>37931.25</v>
      </c>
      <c r="C83" s="7">
        <v>65228.25</v>
      </c>
      <c r="D83" s="7">
        <f t="shared" si="2"/>
        <v>27297</v>
      </c>
      <c r="E83" s="8">
        <f t="shared" si="3"/>
        <v>0.71964409293129017</v>
      </c>
    </row>
    <row r="84" spans="1:5" x14ac:dyDescent="0.2">
      <c r="A84" s="6" t="s">
        <v>62</v>
      </c>
      <c r="B84" s="7">
        <v>77303</v>
      </c>
      <c r="C84" s="7">
        <v>55276.5</v>
      </c>
      <c r="D84" s="7">
        <f t="shared" si="2"/>
        <v>-22026.5</v>
      </c>
      <c r="E84" s="8">
        <f t="shared" si="3"/>
        <v>-0.28493719519294208</v>
      </c>
    </row>
    <row r="85" spans="1:5" x14ac:dyDescent="0.2">
      <c r="A85" s="6" t="s">
        <v>63</v>
      </c>
      <c r="B85" s="7">
        <v>38340.75</v>
      </c>
      <c r="C85" s="7">
        <v>35689.75</v>
      </c>
      <c r="D85" s="7">
        <f t="shared" si="2"/>
        <v>-2651</v>
      </c>
      <c r="E85" s="8">
        <f t="shared" si="3"/>
        <v>-6.9143144043869773E-2</v>
      </c>
    </row>
    <row r="86" spans="1:5" x14ac:dyDescent="0.2">
      <c r="A86" s="6" t="s">
        <v>64</v>
      </c>
      <c r="B86" s="7">
        <v>33891</v>
      </c>
      <c r="C86" s="7">
        <v>28585.5</v>
      </c>
      <c r="D86" s="7">
        <f t="shared" si="2"/>
        <v>-5305.5</v>
      </c>
      <c r="E86" s="8">
        <f t="shared" si="3"/>
        <v>-0.15654598565990971</v>
      </c>
    </row>
    <row r="87" spans="1:5" x14ac:dyDescent="0.2">
      <c r="A87" s="16" t="s">
        <v>65</v>
      </c>
      <c r="B87" s="7">
        <f>B71-SUM(B72:B86)</f>
        <v>56964.249999996275</v>
      </c>
      <c r="C87" s="7">
        <f>C71-SUM(C72:C86)</f>
        <v>31993.25</v>
      </c>
      <c r="D87" s="7">
        <f t="shared" si="2"/>
        <v>-24970.999999996275</v>
      </c>
      <c r="E87" s="8">
        <f t="shared" si="3"/>
        <v>-0.43836265728062612</v>
      </c>
    </row>
    <row r="88" spans="1:5" x14ac:dyDescent="0.2">
      <c r="A88" s="2" t="s">
        <v>10</v>
      </c>
      <c r="B88" s="3">
        <v>11558183.905999998</v>
      </c>
      <c r="C88" s="3">
        <v>11219715.777999997</v>
      </c>
      <c r="D88" s="4">
        <f t="shared" si="2"/>
        <v>-338468.12800000049</v>
      </c>
      <c r="E88" s="5">
        <f t="shared" si="3"/>
        <v>-2.9283850365479775E-2</v>
      </c>
    </row>
    <row r="89" spans="1:5" x14ac:dyDescent="0.2">
      <c r="A89" s="6" t="s">
        <v>52</v>
      </c>
      <c r="B89" s="7">
        <v>2949074.0790000004</v>
      </c>
      <c r="C89" s="7">
        <v>2934836.9089999981</v>
      </c>
      <c r="D89" s="7">
        <f t="shared" si="2"/>
        <v>-14237.170000002254</v>
      </c>
      <c r="E89" s="8">
        <f t="shared" si="3"/>
        <v>-4.8276745916229838E-3</v>
      </c>
    </row>
    <row r="90" spans="1:5" x14ac:dyDescent="0.2">
      <c r="A90" s="6" t="s">
        <v>60</v>
      </c>
      <c r="B90" s="7">
        <v>2948507.2549999994</v>
      </c>
      <c r="C90" s="7">
        <v>2777813.6669999994</v>
      </c>
      <c r="D90" s="7">
        <f t="shared" si="2"/>
        <v>-170693.58799999999</v>
      </c>
      <c r="E90" s="8">
        <f t="shared" si="3"/>
        <v>-5.7891527216201479E-2</v>
      </c>
    </row>
    <row r="91" spans="1:5" x14ac:dyDescent="0.2">
      <c r="A91" s="6" t="s">
        <v>54</v>
      </c>
      <c r="B91" s="7">
        <v>1239966.75</v>
      </c>
      <c r="C91" s="7">
        <v>1222065</v>
      </c>
      <c r="D91" s="7">
        <f t="shared" si="2"/>
        <v>-17901.75</v>
      </c>
      <c r="E91" s="8">
        <f t="shared" si="3"/>
        <v>-1.4437282290029147E-2</v>
      </c>
    </row>
    <row r="92" spans="1:5" x14ac:dyDescent="0.2">
      <c r="A92" s="6" t="s">
        <v>50</v>
      </c>
      <c r="B92" s="7">
        <v>1010215.838</v>
      </c>
      <c r="C92" s="7">
        <v>995068.73399999994</v>
      </c>
      <c r="D92" s="7">
        <f t="shared" si="2"/>
        <v>-15147.10400000005</v>
      </c>
      <c r="E92" s="8">
        <f t="shared" si="3"/>
        <v>-1.4993928455910875E-2</v>
      </c>
    </row>
    <row r="93" spans="1:5" x14ac:dyDescent="0.2">
      <c r="A93" s="6" t="s">
        <v>56</v>
      </c>
      <c r="B93" s="7">
        <v>711835.375</v>
      </c>
      <c r="C93" s="7">
        <v>667158.5</v>
      </c>
      <c r="D93" s="7">
        <f t="shared" si="2"/>
        <v>-44676.875</v>
      </c>
      <c r="E93" s="8">
        <f t="shared" si="3"/>
        <v>-6.2762931668013833E-2</v>
      </c>
    </row>
    <row r="94" spans="1:5" x14ac:dyDescent="0.2">
      <c r="A94" s="6" t="s">
        <v>55</v>
      </c>
      <c r="B94" s="7">
        <v>678465.5</v>
      </c>
      <c r="C94" s="7">
        <v>631319.75</v>
      </c>
      <c r="D94" s="7">
        <f t="shared" si="2"/>
        <v>-47145.75</v>
      </c>
      <c r="E94" s="8">
        <f t="shared" si="3"/>
        <v>-6.9488794935040912E-2</v>
      </c>
    </row>
    <row r="95" spans="1:5" x14ac:dyDescent="0.2">
      <c r="A95" s="6" t="s">
        <v>57</v>
      </c>
      <c r="B95" s="7">
        <v>292154.125</v>
      </c>
      <c r="C95" s="7">
        <v>390810</v>
      </c>
      <c r="D95" s="7">
        <f t="shared" si="2"/>
        <v>98655.875</v>
      </c>
      <c r="E95" s="8">
        <f t="shared" si="3"/>
        <v>0.33768434726020041</v>
      </c>
    </row>
    <row r="96" spans="1:5" x14ac:dyDescent="0.2">
      <c r="A96" s="6" t="s">
        <v>64</v>
      </c>
      <c r="B96" s="7">
        <v>356766</v>
      </c>
      <c r="C96" s="7">
        <v>337201.5</v>
      </c>
      <c r="D96" s="7">
        <f t="shared" si="2"/>
        <v>-19564.5</v>
      </c>
      <c r="E96" s="8">
        <f t="shared" si="3"/>
        <v>-5.4838465548847144E-2</v>
      </c>
    </row>
    <row r="97" spans="1:5" x14ac:dyDescent="0.2">
      <c r="A97" s="6" t="s">
        <v>66</v>
      </c>
      <c r="B97" s="7">
        <v>326011.25</v>
      </c>
      <c r="C97" s="7">
        <v>328052.375</v>
      </c>
      <c r="D97" s="7">
        <f t="shared" si="2"/>
        <v>2041.125</v>
      </c>
      <c r="E97" s="8">
        <f t="shared" si="3"/>
        <v>6.2609035731128913E-3</v>
      </c>
    </row>
    <row r="98" spans="1:5" x14ac:dyDescent="0.2">
      <c r="A98" s="6" t="s">
        <v>51</v>
      </c>
      <c r="B98" s="7">
        <v>306645.58400000003</v>
      </c>
      <c r="C98" s="7">
        <v>275407.87800000003</v>
      </c>
      <c r="D98" s="7">
        <f t="shared" si="2"/>
        <v>-31237.706000000006</v>
      </c>
      <c r="E98" s="8">
        <f t="shared" si="3"/>
        <v>-0.10186908806095836</v>
      </c>
    </row>
    <row r="99" spans="1:5" x14ac:dyDescent="0.2">
      <c r="A99" s="6" t="s">
        <v>62</v>
      </c>
      <c r="B99" s="7">
        <v>247658.625</v>
      </c>
      <c r="C99" s="7">
        <v>201764</v>
      </c>
      <c r="D99" s="7">
        <f t="shared" si="2"/>
        <v>-45894.625</v>
      </c>
      <c r="E99" s="8">
        <f t="shared" si="3"/>
        <v>-0.18531405881785865</v>
      </c>
    </row>
    <row r="100" spans="1:5" x14ac:dyDescent="0.2">
      <c r="A100" s="6" t="s">
        <v>53</v>
      </c>
      <c r="B100" s="7">
        <v>225994.75</v>
      </c>
      <c r="C100" s="7">
        <v>188683.375</v>
      </c>
      <c r="D100" s="7">
        <f t="shared" si="2"/>
        <v>-37311.375</v>
      </c>
      <c r="E100" s="8">
        <f t="shared" si="3"/>
        <v>-0.16509841489680624</v>
      </c>
    </row>
    <row r="101" spans="1:5" x14ac:dyDescent="0.2">
      <c r="A101" s="6" t="s">
        <v>67</v>
      </c>
      <c r="B101" s="7">
        <v>149015.625</v>
      </c>
      <c r="C101" s="7">
        <v>138665.25</v>
      </c>
      <c r="D101" s="7">
        <f t="shared" si="2"/>
        <v>-10350.375</v>
      </c>
      <c r="E101" s="8">
        <f t="shared" si="3"/>
        <v>-6.945832022648632E-2</v>
      </c>
    </row>
    <row r="102" spans="1:5" x14ac:dyDescent="0.2">
      <c r="A102" s="6" t="s">
        <v>58</v>
      </c>
      <c r="B102" s="7">
        <v>58620</v>
      </c>
      <c r="C102" s="7">
        <v>49516.5</v>
      </c>
      <c r="D102" s="7">
        <f t="shared" si="2"/>
        <v>-9103.5</v>
      </c>
      <c r="E102" s="8">
        <f t="shared" si="3"/>
        <v>-0.15529682702149436</v>
      </c>
    </row>
    <row r="103" spans="1:5" x14ac:dyDescent="0.2">
      <c r="A103" s="6" t="s">
        <v>68</v>
      </c>
      <c r="B103" s="7">
        <v>18294.25</v>
      </c>
      <c r="C103" s="7">
        <v>27069</v>
      </c>
      <c r="D103" s="7">
        <f t="shared" si="2"/>
        <v>8774.75</v>
      </c>
      <c r="E103" s="8">
        <f t="shared" si="3"/>
        <v>0.47964524372412098</v>
      </c>
    </row>
    <row r="104" spans="1:5" x14ac:dyDescent="0.2">
      <c r="A104" s="6" t="s">
        <v>63</v>
      </c>
      <c r="B104" s="7">
        <v>9682.125</v>
      </c>
      <c r="C104" s="7">
        <v>23838.25</v>
      </c>
      <c r="D104" s="7">
        <f t="shared" si="2"/>
        <v>14156.125</v>
      </c>
      <c r="E104" s="8">
        <f t="shared" si="3"/>
        <v>1.4620886427308055</v>
      </c>
    </row>
    <row r="105" spans="1:5" x14ac:dyDescent="0.2">
      <c r="A105" s="16" t="s">
        <v>65</v>
      </c>
      <c r="B105" s="7">
        <f>B88-SUM(B89:B104)</f>
        <v>29276.774999996647</v>
      </c>
      <c r="C105" s="7">
        <f>C88-SUM(C89:C104)</f>
        <v>30445.089999997988</v>
      </c>
      <c r="D105" s="7">
        <f t="shared" si="2"/>
        <v>1168.3150000013411</v>
      </c>
      <c r="E105" s="8">
        <f t="shared" si="3"/>
        <v>3.9905863948521476E-2</v>
      </c>
    </row>
    <row r="106" spans="1:5" x14ac:dyDescent="0.2">
      <c r="A106" s="2" t="s">
        <v>11</v>
      </c>
      <c r="B106" s="3">
        <v>3225474.2749999994</v>
      </c>
      <c r="C106" s="3">
        <v>3149056.6500000004</v>
      </c>
      <c r="D106" s="4">
        <f t="shared" si="2"/>
        <v>-76417.624999999069</v>
      </c>
      <c r="E106" s="5">
        <f t="shared" si="3"/>
        <v>-2.369190341783119E-2</v>
      </c>
    </row>
    <row r="107" spans="1:5" x14ac:dyDescent="0.2">
      <c r="A107" s="6" t="s">
        <v>52</v>
      </c>
      <c r="B107" s="7">
        <v>1331755.1500000001</v>
      </c>
      <c r="C107" s="7">
        <v>1398198.65</v>
      </c>
      <c r="D107" s="7">
        <f t="shared" si="2"/>
        <v>66443.499999999767</v>
      </c>
      <c r="E107" s="8">
        <f t="shared" si="3"/>
        <v>4.9891678661801879E-2</v>
      </c>
    </row>
    <row r="108" spans="1:5" x14ac:dyDescent="0.2">
      <c r="A108" s="6" t="s">
        <v>50</v>
      </c>
      <c r="B108" s="7">
        <v>1178555.6749999996</v>
      </c>
      <c r="C108" s="7">
        <v>1082988.95</v>
      </c>
      <c r="D108" s="7">
        <f t="shared" si="2"/>
        <v>-95566.724999999627</v>
      </c>
      <c r="E108" s="8">
        <f t="shared" si="3"/>
        <v>-8.1088002058112077E-2</v>
      </c>
    </row>
    <row r="109" spans="1:5" x14ac:dyDescent="0.2">
      <c r="A109" s="6" t="s">
        <v>51</v>
      </c>
      <c r="B109" s="7">
        <v>526055.02499999991</v>
      </c>
      <c r="C109" s="7">
        <v>467240.97500000015</v>
      </c>
      <c r="D109" s="7">
        <f t="shared" si="2"/>
        <v>-58814.049999999756</v>
      </c>
      <c r="E109" s="8">
        <f t="shared" si="3"/>
        <v>-0.11180208762381799</v>
      </c>
    </row>
    <row r="110" spans="1:5" x14ac:dyDescent="0.2">
      <c r="A110" s="6" t="s">
        <v>56</v>
      </c>
      <c r="B110" s="7">
        <v>64218.85</v>
      </c>
      <c r="C110" s="7">
        <v>62654.25</v>
      </c>
      <c r="D110" s="7">
        <f t="shared" si="2"/>
        <v>-1564.5999999999985</v>
      </c>
      <c r="E110" s="8">
        <f t="shared" si="3"/>
        <v>-2.4363563034840992E-2</v>
      </c>
    </row>
    <row r="111" spans="1:5" x14ac:dyDescent="0.2">
      <c r="A111" s="6" t="s">
        <v>68</v>
      </c>
      <c r="B111" s="7">
        <v>45911.25</v>
      </c>
      <c r="C111" s="7">
        <v>53836.125</v>
      </c>
      <c r="D111" s="7">
        <f t="shared" si="2"/>
        <v>7924.875</v>
      </c>
      <c r="E111" s="8">
        <f t="shared" si="3"/>
        <v>0.17261292166952544</v>
      </c>
    </row>
    <row r="112" spans="1:5" x14ac:dyDescent="0.2">
      <c r="A112" s="6" t="s">
        <v>57</v>
      </c>
      <c r="B112" s="7">
        <v>38594.25</v>
      </c>
      <c r="C112" s="7">
        <v>39312</v>
      </c>
      <c r="D112" s="7">
        <f t="shared" si="2"/>
        <v>717.75</v>
      </c>
      <c r="E112" s="8">
        <f t="shared" si="3"/>
        <v>1.859732991313473E-2</v>
      </c>
    </row>
    <row r="113" spans="1:5" x14ac:dyDescent="0.2">
      <c r="A113" s="6" t="s">
        <v>60</v>
      </c>
      <c r="B113" s="7">
        <v>22724.6</v>
      </c>
      <c r="C113" s="7">
        <v>15541.85</v>
      </c>
      <c r="D113" s="7">
        <f t="shared" ref="D113:D160" si="4">C113-B113</f>
        <v>-7182.7499999999982</v>
      </c>
      <c r="E113" s="8">
        <f t="shared" ref="E113:E160" si="5">D113/B113</f>
        <v>-0.31607817079288519</v>
      </c>
    </row>
    <row r="114" spans="1:5" x14ac:dyDescent="0.2">
      <c r="A114" s="6" t="s">
        <v>55</v>
      </c>
      <c r="B114" s="7">
        <v>3145.5</v>
      </c>
      <c r="C114" s="7">
        <v>14968.5</v>
      </c>
      <c r="D114" s="7">
        <f t="shared" si="4"/>
        <v>11823</v>
      </c>
      <c r="E114" s="8">
        <f t="shared" si="5"/>
        <v>3.7587029089175013</v>
      </c>
    </row>
    <row r="115" spans="1:5" x14ac:dyDescent="0.2">
      <c r="A115" s="6" t="s">
        <v>62</v>
      </c>
      <c r="B115" s="7">
        <v>9678.3250000000007</v>
      </c>
      <c r="C115" s="7">
        <v>8061.0749999999998</v>
      </c>
      <c r="D115" s="7">
        <f t="shared" si="4"/>
        <v>-1617.2500000000009</v>
      </c>
      <c r="E115" s="8">
        <f t="shared" si="5"/>
        <v>-0.16710019554003414</v>
      </c>
    </row>
    <row r="116" spans="1:5" x14ac:dyDescent="0.2">
      <c r="A116" s="16" t="s">
        <v>65</v>
      </c>
      <c r="B116" s="7">
        <f>B106-SUM(B107:B115)</f>
        <v>4835.6499999994412</v>
      </c>
      <c r="C116" s="7">
        <f>C106-SUM(C107:C115)</f>
        <v>6254.2750000003725</v>
      </c>
      <c r="D116" s="7">
        <f t="shared" si="4"/>
        <v>1418.6250000009313</v>
      </c>
      <c r="E116" s="8">
        <f t="shared" si="5"/>
        <v>0.29336800636958738</v>
      </c>
    </row>
    <row r="117" spans="1:5" x14ac:dyDescent="0.2">
      <c r="A117" s="2" t="s">
        <v>12</v>
      </c>
      <c r="B117" s="3">
        <v>2269993.0330000003</v>
      </c>
      <c r="C117" s="3">
        <v>2193993.9979999997</v>
      </c>
      <c r="D117" s="4">
        <f t="shared" si="4"/>
        <v>-75999.035000000615</v>
      </c>
      <c r="E117" s="5">
        <f t="shared" si="5"/>
        <v>-3.3479853856450408E-2</v>
      </c>
    </row>
    <row r="118" spans="1:5" x14ac:dyDescent="0.2">
      <c r="A118" s="6" t="s">
        <v>52</v>
      </c>
      <c r="B118" s="7">
        <v>1003240.7570000002</v>
      </c>
      <c r="C118" s="7">
        <v>955140.05299999972</v>
      </c>
      <c r="D118" s="7">
        <f t="shared" si="4"/>
        <v>-48100.704000000493</v>
      </c>
      <c r="E118" s="8">
        <f t="shared" si="5"/>
        <v>-4.7945324852866282E-2</v>
      </c>
    </row>
    <row r="119" spans="1:5" x14ac:dyDescent="0.2">
      <c r="A119" s="6" t="s">
        <v>50</v>
      </c>
      <c r="B119" s="7">
        <v>511477.65099999995</v>
      </c>
      <c r="C119" s="7">
        <v>493634.21999999986</v>
      </c>
      <c r="D119" s="7">
        <f t="shared" si="4"/>
        <v>-17843.431000000099</v>
      </c>
      <c r="E119" s="8">
        <f t="shared" si="5"/>
        <v>-3.4886042361995794E-2</v>
      </c>
    </row>
    <row r="120" spans="1:5" x14ac:dyDescent="0.2">
      <c r="A120" s="6" t="s">
        <v>60</v>
      </c>
      <c r="B120" s="7">
        <v>178037.25</v>
      </c>
      <c r="C120" s="7">
        <v>194452.35</v>
      </c>
      <c r="D120" s="7">
        <f t="shared" si="4"/>
        <v>16415.100000000006</v>
      </c>
      <c r="E120" s="8">
        <f t="shared" si="5"/>
        <v>9.2200368181377806E-2</v>
      </c>
    </row>
    <row r="121" spans="1:5" x14ac:dyDescent="0.2">
      <c r="A121" s="6" t="s">
        <v>54</v>
      </c>
      <c r="B121" s="7">
        <v>202620.25</v>
      </c>
      <c r="C121" s="7">
        <v>191131.5</v>
      </c>
      <c r="D121" s="7">
        <f t="shared" si="4"/>
        <v>-11488.75</v>
      </c>
      <c r="E121" s="8">
        <f t="shared" si="5"/>
        <v>-5.6700897368352869E-2</v>
      </c>
    </row>
    <row r="122" spans="1:5" x14ac:dyDescent="0.2">
      <c r="A122" s="6" t="s">
        <v>53</v>
      </c>
      <c r="B122" s="7">
        <v>121245.375</v>
      </c>
      <c r="C122" s="7">
        <v>102634.5</v>
      </c>
      <c r="D122" s="7">
        <f t="shared" si="4"/>
        <v>-18610.875</v>
      </c>
      <c r="E122" s="8">
        <f t="shared" si="5"/>
        <v>-0.15349760764070383</v>
      </c>
    </row>
    <row r="123" spans="1:5" x14ac:dyDescent="0.2">
      <c r="A123" s="6" t="s">
        <v>51</v>
      </c>
      <c r="B123" s="7">
        <v>73576.75</v>
      </c>
      <c r="C123" s="7">
        <v>66272</v>
      </c>
      <c r="D123" s="7">
        <f t="shared" si="4"/>
        <v>-7304.75</v>
      </c>
      <c r="E123" s="8">
        <f t="shared" si="5"/>
        <v>-9.9280683096222649E-2</v>
      </c>
    </row>
    <row r="124" spans="1:5" x14ac:dyDescent="0.2">
      <c r="A124" s="6" t="s">
        <v>64</v>
      </c>
      <c r="B124" s="7">
        <v>47566.5</v>
      </c>
      <c r="C124" s="7">
        <v>47376.75</v>
      </c>
      <c r="D124" s="7">
        <f t="shared" si="4"/>
        <v>-189.75</v>
      </c>
      <c r="E124" s="8">
        <f t="shared" si="5"/>
        <v>-3.9891520292642934E-3</v>
      </c>
    </row>
    <row r="125" spans="1:5" x14ac:dyDescent="0.2">
      <c r="A125" s="6" t="s">
        <v>55</v>
      </c>
      <c r="B125" s="7">
        <v>24481</v>
      </c>
      <c r="C125" s="7">
        <v>39324.125</v>
      </c>
      <c r="D125" s="7">
        <f t="shared" si="4"/>
        <v>14843.125</v>
      </c>
      <c r="E125" s="8">
        <f t="shared" si="5"/>
        <v>0.60631203790694821</v>
      </c>
    </row>
    <row r="126" spans="1:5" x14ac:dyDescent="0.2">
      <c r="A126" s="6" t="s">
        <v>56</v>
      </c>
      <c r="B126" s="7">
        <v>27739</v>
      </c>
      <c r="C126" s="7">
        <v>39047.5</v>
      </c>
      <c r="D126" s="7">
        <f t="shared" si="4"/>
        <v>11308.5</v>
      </c>
      <c r="E126" s="8">
        <f t="shared" si="5"/>
        <v>0.40767511445978588</v>
      </c>
    </row>
    <row r="127" spans="1:5" x14ac:dyDescent="0.2">
      <c r="A127" s="6" t="s">
        <v>62</v>
      </c>
      <c r="B127" s="7">
        <v>15970</v>
      </c>
      <c r="C127" s="7">
        <v>18334</v>
      </c>
      <c r="D127" s="7">
        <f t="shared" si="4"/>
        <v>2364</v>
      </c>
      <c r="E127" s="8">
        <f t="shared" si="5"/>
        <v>0.1480275516593613</v>
      </c>
    </row>
    <row r="128" spans="1:5" x14ac:dyDescent="0.2">
      <c r="A128" s="6" t="s">
        <v>63</v>
      </c>
      <c r="B128" s="7">
        <v>15501.75</v>
      </c>
      <c r="C128" s="7">
        <v>15582.75</v>
      </c>
      <c r="D128" s="7">
        <f t="shared" si="4"/>
        <v>81</v>
      </c>
      <c r="E128" s="8">
        <f t="shared" si="5"/>
        <v>5.2252165078136336E-3</v>
      </c>
    </row>
    <row r="129" spans="1:5" x14ac:dyDescent="0.2">
      <c r="A129" s="6" t="s">
        <v>57</v>
      </c>
      <c r="B129" s="7">
        <v>41820.5</v>
      </c>
      <c r="C129" s="7">
        <v>12154.5</v>
      </c>
      <c r="D129" s="7">
        <f t="shared" si="4"/>
        <v>-29666</v>
      </c>
      <c r="E129" s="8">
        <f t="shared" si="5"/>
        <v>-0.70936502433017301</v>
      </c>
    </row>
    <row r="130" spans="1:5" x14ac:dyDescent="0.2">
      <c r="A130" s="6" t="s">
        <v>68</v>
      </c>
      <c r="B130" s="7">
        <v>3184.5</v>
      </c>
      <c r="C130" s="7">
        <v>9135</v>
      </c>
      <c r="D130" s="7">
        <f t="shared" si="4"/>
        <v>5950.5</v>
      </c>
      <c r="E130" s="8">
        <f t="shared" si="5"/>
        <v>1.8685821950070656</v>
      </c>
    </row>
    <row r="131" spans="1:5" x14ac:dyDescent="0.2">
      <c r="A131" s="16" t="s">
        <v>65</v>
      </c>
      <c r="B131" s="7">
        <f>B117-SUM(B118:B130)</f>
        <v>3531.75</v>
      </c>
      <c r="C131" s="7">
        <f>C117-SUM(C118:C130)</f>
        <v>9774.75</v>
      </c>
      <c r="D131" s="7">
        <f t="shared" si="4"/>
        <v>6243</v>
      </c>
      <c r="E131" s="8">
        <f t="shared" si="5"/>
        <v>1.7676789127203227</v>
      </c>
    </row>
    <row r="132" spans="1:5" x14ac:dyDescent="0.2">
      <c r="A132" s="2" t="s">
        <v>13</v>
      </c>
      <c r="B132" s="3">
        <v>396222.72499999998</v>
      </c>
      <c r="C132" s="3">
        <v>355543.77499999997</v>
      </c>
      <c r="D132" s="4">
        <f t="shared" si="4"/>
        <v>-40678.950000000012</v>
      </c>
      <c r="E132" s="5">
        <f t="shared" si="5"/>
        <v>-0.10266687757498012</v>
      </c>
    </row>
    <row r="133" spans="1:5" x14ac:dyDescent="0.2">
      <c r="A133" s="6" t="s">
        <v>50</v>
      </c>
      <c r="B133" s="7">
        <v>184890.84999999995</v>
      </c>
      <c r="C133" s="7">
        <v>175054.69999999998</v>
      </c>
      <c r="D133" s="7">
        <f t="shared" si="4"/>
        <v>-9836.1499999999651</v>
      </c>
      <c r="E133" s="8">
        <f t="shared" si="5"/>
        <v>-5.3199766240460078E-2</v>
      </c>
    </row>
    <row r="134" spans="1:5" x14ac:dyDescent="0.2">
      <c r="A134" s="6" t="s">
        <v>62</v>
      </c>
      <c r="B134" s="7">
        <v>79891.5</v>
      </c>
      <c r="C134" s="7">
        <v>61144.25</v>
      </c>
      <c r="D134" s="7">
        <f t="shared" si="4"/>
        <v>-18747.25</v>
      </c>
      <c r="E134" s="8">
        <f t="shared" si="5"/>
        <v>-0.23465888110750205</v>
      </c>
    </row>
    <row r="135" spans="1:5" x14ac:dyDescent="0.2">
      <c r="A135" s="6" t="s">
        <v>56</v>
      </c>
      <c r="B135" s="7">
        <v>50508.75</v>
      </c>
      <c r="C135" s="7">
        <v>43015.75</v>
      </c>
      <c r="D135" s="7">
        <f t="shared" si="4"/>
        <v>-7493</v>
      </c>
      <c r="E135" s="8">
        <f t="shared" si="5"/>
        <v>-0.14835053332343406</v>
      </c>
    </row>
    <row r="136" spans="1:5" x14ac:dyDescent="0.2">
      <c r="A136" s="6" t="s">
        <v>55</v>
      </c>
      <c r="B136" s="7">
        <v>22212</v>
      </c>
      <c r="C136" s="7">
        <v>18606</v>
      </c>
      <c r="D136" s="7">
        <f t="shared" si="4"/>
        <v>-3606</v>
      </c>
      <c r="E136" s="8">
        <f t="shared" si="5"/>
        <v>-0.16234467855213397</v>
      </c>
    </row>
    <row r="137" spans="1:5" x14ac:dyDescent="0.2">
      <c r="A137" s="6" t="s">
        <v>51</v>
      </c>
      <c r="B137" s="7">
        <v>4299.5</v>
      </c>
      <c r="C137" s="7">
        <v>8334</v>
      </c>
      <c r="D137" s="7">
        <f t="shared" si="4"/>
        <v>4034.5</v>
      </c>
      <c r="E137" s="8">
        <f t="shared" si="5"/>
        <v>0.93836492615420397</v>
      </c>
    </row>
    <row r="138" spans="1:5" x14ac:dyDescent="0.2">
      <c r="A138" s="6" t="s">
        <v>58</v>
      </c>
      <c r="B138" s="7">
        <v>10061.25</v>
      </c>
      <c r="C138" s="7">
        <v>8059.5</v>
      </c>
      <c r="D138" s="7">
        <f t="shared" si="4"/>
        <v>-2001.75</v>
      </c>
      <c r="E138" s="8">
        <f t="shared" si="5"/>
        <v>-0.19895639209839733</v>
      </c>
    </row>
    <row r="139" spans="1:5" x14ac:dyDescent="0.2">
      <c r="A139" s="16" t="s">
        <v>65</v>
      </c>
      <c r="B139" s="7">
        <f>B132-SUM(B133:B138)</f>
        <v>44358.875</v>
      </c>
      <c r="C139" s="7">
        <f>C132-SUM(C133:C138)</f>
        <v>41329.575000000012</v>
      </c>
      <c r="D139" s="7">
        <f t="shared" si="4"/>
        <v>-3029.2999999999884</v>
      </c>
      <c r="E139" s="8">
        <f t="shared" si="5"/>
        <v>-6.8290730998024365E-2</v>
      </c>
    </row>
    <row r="140" spans="1:5" x14ac:dyDescent="0.2">
      <c r="A140" s="2" t="s">
        <v>14</v>
      </c>
      <c r="B140" s="3">
        <v>279132.23200000002</v>
      </c>
      <c r="C140" s="3">
        <v>245308.30100000001</v>
      </c>
      <c r="D140" s="4">
        <f t="shared" si="4"/>
        <v>-33823.931000000011</v>
      </c>
      <c r="E140" s="5">
        <f t="shared" si="5"/>
        <v>-0.12117529658846424</v>
      </c>
    </row>
    <row r="141" spans="1:5" x14ac:dyDescent="0.2">
      <c r="A141" s="6" t="s">
        <v>69</v>
      </c>
      <c r="B141" s="7">
        <v>88210.96</v>
      </c>
      <c r="C141" s="7">
        <v>75239.48000000001</v>
      </c>
      <c r="D141" s="7">
        <f t="shared" si="4"/>
        <v>-12971.479999999996</v>
      </c>
      <c r="E141" s="8">
        <f t="shared" si="5"/>
        <v>-0.14705066127837171</v>
      </c>
    </row>
    <row r="142" spans="1:5" x14ac:dyDescent="0.2">
      <c r="A142" s="6" t="s">
        <v>50</v>
      </c>
      <c r="B142" s="7">
        <v>55461.649999999994</v>
      </c>
      <c r="C142" s="7">
        <v>47488.3</v>
      </c>
      <c r="D142" s="7">
        <f t="shared" si="4"/>
        <v>-7973.3499999999913</v>
      </c>
      <c r="E142" s="8">
        <f t="shared" si="5"/>
        <v>-0.1437633031112488</v>
      </c>
    </row>
    <row r="143" spans="1:5" x14ac:dyDescent="0.2">
      <c r="A143" s="6" t="s">
        <v>70</v>
      </c>
      <c r="B143" s="7">
        <v>35952.25</v>
      </c>
      <c r="C143" s="7">
        <v>32254</v>
      </c>
      <c r="D143" s="7">
        <f t="shared" si="4"/>
        <v>-3698.25</v>
      </c>
      <c r="E143" s="8">
        <f t="shared" si="5"/>
        <v>-0.10286560646412951</v>
      </c>
    </row>
    <row r="144" spans="1:5" x14ac:dyDescent="0.2">
      <c r="A144" s="6" t="s">
        <v>60</v>
      </c>
      <c r="B144" s="7">
        <v>18898.560000000012</v>
      </c>
      <c r="C144" s="7">
        <v>15499.399999999998</v>
      </c>
      <c r="D144" s="7">
        <f t="shared" si="4"/>
        <v>-3399.1600000000144</v>
      </c>
      <c r="E144" s="8">
        <f t="shared" si="5"/>
        <v>-0.17986343933082796</v>
      </c>
    </row>
    <row r="145" spans="1:5" x14ac:dyDescent="0.2">
      <c r="A145" s="6" t="s">
        <v>68</v>
      </c>
      <c r="B145" s="7">
        <v>17725.2</v>
      </c>
      <c r="C145" s="7">
        <v>14093.460000000005</v>
      </c>
      <c r="D145" s="7">
        <f t="shared" si="4"/>
        <v>-3631.7399999999961</v>
      </c>
      <c r="E145" s="8">
        <f t="shared" si="5"/>
        <v>-0.20489134114142554</v>
      </c>
    </row>
    <row r="146" spans="1:5" x14ac:dyDescent="0.2">
      <c r="A146" s="6" t="s">
        <v>52</v>
      </c>
      <c r="B146" s="7">
        <v>6354.1249999999991</v>
      </c>
      <c r="C146" s="7">
        <v>10642.75</v>
      </c>
      <c r="D146" s="7">
        <f t="shared" si="4"/>
        <v>4288.6250000000009</v>
      </c>
      <c r="E146" s="8">
        <f t="shared" si="5"/>
        <v>0.67493557334802223</v>
      </c>
    </row>
    <row r="147" spans="1:5" x14ac:dyDescent="0.2">
      <c r="A147" s="6" t="s">
        <v>53</v>
      </c>
      <c r="B147" s="7">
        <v>10891.388999999999</v>
      </c>
      <c r="C147" s="7">
        <v>10004.228999999996</v>
      </c>
      <c r="D147" s="7">
        <f t="shared" si="4"/>
        <v>-887.16000000000349</v>
      </c>
      <c r="E147" s="8">
        <f t="shared" si="5"/>
        <v>-8.1455175276542183E-2</v>
      </c>
    </row>
    <row r="148" spans="1:5" x14ac:dyDescent="0.2">
      <c r="A148" s="6" t="s">
        <v>51</v>
      </c>
      <c r="B148" s="7">
        <v>9354.2649999999994</v>
      </c>
      <c r="C148" s="7">
        <v>9298.8649999999961</v>
      </c>
      <c r="D148" s="7">
        <f t="shared" si="4"/>
        <v>-55.400000000003274</v>
      </c>
      <c r="E148" s="8">
        <f t="shared" si="5"/>
        <v>-5.9224321739872968E-3</v>
      </c>
    </row>
    <row r="149" spans="1:5" x14ac:dyDescent="0.2">
      <c r="A149" s="6" t="s">
        <v>71</v>
      </c>
      <c r="B149" s="7">
        <v>8612.4500000000025</v>
      </c>
      <c r="C149" s="7">
        <v>7561.300000000002</v>
      </c>
      <c r="D149" s="7">
        <f t="shared" si="4"/>
        <v>-1051.1500000000005</v>
      </c>
      <c r="E149" s="8">
        <f t="shared" si="5"/>
        <v>-0.12205005544299244</v>
      </c>
    </row>
    <row r="150" spans="1:5" x14ac:dyDescent="0.2">
      <c r="A150" s="6" t="s">
        <v>72</v>
      </c>
      <c r="B150" s="7">
        <v>6644.36</v>
      </c>
      <c r="C150" s="7">
        <v>6895.8700000000008</v>
      </c>
      <c r="D150" s="7">
        <f t="shared" si="4"/>
        <v>251.51000000000113</v>
      </c>
      <c r="E150" s="8">
        <f t="shared" si="5"/>
        <v>3.7853156662191863E-2</v>
      </c>
    </row>
    <row r="151" spans="1:5" x14ac:dyDescent="0.2">
      <c r="A151" s="16" t="s">
        <v>65</v>
      </c>
      <c r="B151" s="7">
        <f>B140-SUM(B141:B150)</f>
        <v>21027.023000000045</v>
      </c>
      <c r="C151" s="7">
        <f>C140-SUM(C141:C150)</f>
        <v>16330.647000000026</v>
      </c>
      <c r="D151" s="7">
        <f t="shared" si="4"/>
        <v>-4696.3760000000184</v>
      </c>
      <c r="E151" s="8">
        <f t="shared" si="5"/>
        <v>-0.22334954406051719</v>
      </c>
    </row>
    <row r="152" spans="1:5" x14ac:dyDescent="0.2">
      <c r="A152" s="2" t="s">
        <v>15</v>
      </c>
      <c r="B152" s="3">
        <v>188511.88999999998</v>
      </c>
      <c r="C152" s="3">
        <v>198085.155</v>
      </c>
      <c r="D152" s="4">
        <f t="shared" si="4"/>
        <v>9573.265000000014</v>
      </c>
      <c r="E152" s="5">
        <f t="shared" si="5"/>
        <v>5.0783348466773182E-2</v>
      </c>
    </row>
    <row r="153" spans="1:5" x14ac:dyDescent="0.2">
      <c r="A153" s="6" t="s">
        <v>72</v>
      </c>
      <c r="B153" s="7">
        <v>147615.72499999998</v>
      </c>
      <c r="C153" s="7">
        <v>159087.46999999997</v>
      </c>
      <c r="D153" s="7">
        <f t="shared" si="4"/>
        <v>11471.744999999995</v>
      </c>
      <c r="E153" s="8">
        <f t="shared" si="5"/>
        <v>7.7713570149792632E-2</v>
      </c>
    </row>
    <row r="154" spans="1:5" x14ac:dyDescent="0.2">
      <c r="A154" s="6" t="s">
        <v>69</v>
      </c>
      <c r="B154" s="7">
        <v>24195.420000000016</v>
      </c>
      <c r="C154" s="7">
        <v>25449.109999999975</v>
      </c>
      <c r="D154" s="7">
        <f t="shared" si="4"/>
        <v>1253.6899999999587</v>
      </c>
      <c r="E154" s="8">
        <f t="shared" si="5"/>
        <v>5.1815178244475929E-2</v>
      </c>
    </row>
    <row r="155" spans="1:5" x14ac:dyDescent="0.2">
      <c r="A155" s="6" t="s">
        <v>68</v>
      </c>
      <c r="B155" s="7">
        <v>10281.304999999995</v>
      </c>
      <c r="C155" s="7">
        <v>10572.614999999998</v>
      </c>
      <c r="D155" s="7">
        <f t="shared" si="4"/>
        <v>291.31000000000313</v>
      </c>
      <c r="E155" s="8">
        <f t="shared" si="5"/>
        <v>2.833395176974161E-2</v>
      </c>
    </row>
    <row r="156" spans="1:5" x14ac:dyDescent="0.2">
      <c r="A156" s="16" t="s">
        <v>65</v>
      </c>
      <c r="B156" s="7">
        <f>B152-B153-B154-B155</f>
        <v>6419.4399999999969</v>
      </c>
      <c r="C156" s="7">
        <f>C152-C153-C154-C155</f>
        <v>2975.9600000000537</v>
      </c>
      <c r="D156" s="7">
        <f t="shared" si="4"/>
        <v>-3443.4799999999432</v>
      </c>
      <c r="E156" s="8">
        <f t="shared" si="5"/>
        <v>-0.53641439128645874</v>
      </c>
    </row>
    <row r="157" spans="1:5" x14ac:dyDescent="0.2">
      <c r="A157" s="2" t="s">
        <v>16</v>
      </c>
      <c r="B157" s="3">
        <v>5353.45</v>
      </c>
      <c r="C157" s="3">
        <v>5761.55</v>
      </c>
      <c r="D157" s="4">
        <f t="shared" si="4"/>
        <v>408.10000000000036</v>
      </c>
      <c r="E157" s="5">
        <f t="shared" si="5"/>
        <v>7.6231215384471765E-2</v>
      </c>
    </row>
    <row r="158" spans="1:5" x14ac:dyDescent="0.2">
      <c r="A158" s="6" t="s">
        <v>72</v>
      </c>
      <c r="B158" s="7">
        <v>4293.875</v>
      </c>
      <c r="C158" s="7">
        <v>5044.3249999999998</v>
      </c>
      <c r="D158" s="7">
        <f t="shared" si="4"/>
        <v>750.44999999999982</v>
      </c>
      <c r="E158" s="8">
        <f t="shared" si="5"/>
        <v>0.1747722045937527</v>
      </c>
    </row>
    <row r="159" spans="1:5" x14ac:dyDescent="0.2">
      <c r="A159" s="16" t="s">
        <v>65</v>
      </c>
      <c r="B159" s="7">
        <f>B157-B158</f>
        <v>1059.5749999999998</v>
      </c>
      <c r="C159" s="7">
        <f>C157-C158</f>
        <v>717.22500000000036</v>
      </c>
      <c r="D159" s="7">
        <f t="shared" si="4"/>
        <v>-342.34999999999945</v>
      </c>
      <c r="E159" s="8">
        <f t="shared" si="5"/>
        <v>-0.32310124342307012</v>
      </c>
    </row>
    <row r="160" spans="1:5" x14ac:dyDescent="0.2">
      <c r="A160" s="9" t="s">
        <v>33</v>
      </c>
      <c r="B160" s="10">
        <v>35551229.149999984</v>
      </c>
      <c r="C160" s="10">
        <v>33955464.278000005</v>
      </c>
      <c r="D160" s="11">
        <f t="shared" si="4"/>
        <v>-1595764.871999979</v>
      </c>
      <c r="E160" s="12">
        <f t="shared" si="5"/>
        <v>-4.4886348802935266E-2</v>
      </c>
    </row>
    <row r="165" spans="1:5" x14ac:dyDescent="0.2">
      <c r="A165" s="18" t="s">
        <v>91</v>
      </c>
      <c r="B165" s="18"/>
      <c r="C165" s="18"/>
      <c r="D165" s="18"/>
      <c r="E165" s="18"/>
    </row>
    <row r="166" spans="1:5" x14ac:dyDescent="0.2">
      <c r="A166" s="17" t="s">
        <v>90</v>
      </c>
      <c r="B166" s="18" t="s">
        <v>2</v>
      </c>
      <c r="C166" s="18"/>
      <c r="D166" s="18" t="s">
        <v>3</v>
      </c>
      <c r="E166" s="18"/>
    </row>
    <row r="167" spans="1:5" x14ac:dyDescent="0.2">
      <c r="A167" s="17"/>
      <c r="B167" s="1" t="s">
        <v>4</v>
      </c>
      <c r="C167" s="1" t="s">
        <v>5</v>
      </c>
      <c r="D167" s="1" t="s">
        <v>6</v>
      </c>
      <c r="E167" s="1" t="s">
        <v>7</v>
      </c>
    </row>
    <row r="168" spans="1:5" x14ac:dyDescent="0.2">
      <c r="A168" s="13" t="s">
        <v>73</v>
      </c>
      <c r="B168" s="7">
        <v>591982.08500000008</v>
      </c>
      <c r="C168" s="7">
        <v>683977.38000000047</v>
      </c>
      <c r="D168" s="7">
        <f>C168-B168</f>
        <v>91995.295000000391</v>
      </c>
      <c r="E168" s="19">
        <f>D168/B168</f>
        <v>0.15540216052315228</v>
      </c>
    </row>
    <row r="169" spans="1:5" x14ac:dyDescent="0.2">
      <c r="A169" s="13" t="s">
        <v>74</v>
      </c>
      <c r="B169" s="7">
        <v>356918.11400000006</v>
      </c>
      <c r="C169" s="7">
        <v>335186.45299999986</v>
      </c>
      <c r="D169" s="7">
        <f t="shared" ref="D169:D185" si="6">C169-B169</f>
        <v>-21731.661000000197</v>
      </c>
      <c r="E169" s="19">
        <f t="shared" ref="E169:E185" si="7">D169/B169</f>
        <v>-6.0886965798547826E-2</v>
      </c>
    </row>
    <row r="170" spans="1:5" x14ac:dyDescent="0.2">
      <c r="A170" s="13" t="s">
        <v>75</v>
      </c>
      <c r="B170" s="7">
        <v>117034.73099999999</v>
      </c>
      <c r="C170" s="7">
        <v>106424.74400000004</v>
      </c>
      <c r="D170" s="7">
        <f t="shared" si="6"/>
        <v>-10609.98699999995</v>
      </c>
      <c r="E170" s="19">
        <f t="shared" si="7"/>
        <v>-9.0656738468514547E-2</v>
      </c>
    </row>
    <row r="171" spans="1:5" x14ac:dyDescent="0.2">
      <c r="A171" s="13" t="s">
        <v>76</v>
      </c>
      <c r="B171" s="7">
        <v>75012.01999999999</v>
      </c>
      <c r="C171" s="7">
        <v>82318.774999999994</v>
      </c>
      <c r="D171" s="7">
        <f t="shared" si="6"/>
        <v>7306.7550000000047</v>
      </c>
      <c r="E171" s="19">
        <f t="shared" si="7"/>
        <v>9.7407788778385199E-2</v>
      </c>
    </row>
    <row r="172" spans="1:5" x14ac:dyDescent="0.2">
      <c r="A172" s="13" t="s">
        <v>77</v>
      </c>
      <c r="B172" s="7">
        <v>66964.934000000052</v>
      </c>
      <c r="C172" s="7">
        <v>61914.637999999999</v>
      </c>
      <c r="D172" s="7">
        <f t="shared" si="6"/>
        <v>-5050.296000000053</v>
      </c>
      <c r="E172" s="19">
        <f t="shared" si="7"/>
        <v>-7.5417023482768589E-2</v>
      </c>
    </row>
    <row r="173" spans="1:5" x14ac:dyDescent="0.2">
      <c r="A173" s="13" t="s">
        <v>78</v>
      </c>
      <c r="B173" s="7">
        <v>58360.990000000005</v>
      </c>
      <c r="C173" s="7">
        <v>57331.700000000019</v>
      </c>
      <c r="D173" s="7">
        <f t="shared" si="6"/>
        <v>-1029.2899999999863</v>
      </c>
      <c r="E173" s="19">
        <f t="shared" si="7"/>
        <v>-1.7636609659979829E-2</v>
      </c>
    </row>
    <row r="174" spans="1:5" x14ac:dyDescent="0.2">
      <c r="A174" s="13" t="s">
        <v>79</v>
      </c>
      <c r="B174" s="7">
        <v>51327.65400000001</v>
      </c>
      <c r="C174" s="7">
        <v>51749.142000000007</v>
      </c>
      <c r="D174" s="7">
        <f t="shared" si="6"/>
        <v>421.48799999999756</v>
      </c>
      <c r="E174" s="19">
        <f t="shared" si="7"/>
        <v>8.2117137089491275E-3</v>
      </c>
    </row>
    <row r="175" spans="1:5" x14ac:dyDescent="0.2">
      <c r="A175" s="13" t="s">
        <v>80</v>
      </c>
      <c r="B175" s="7">
        <v>44585.584999999999</v>
      </c>
      <c r="C175" s="7">
        <v>44486.105999999992</v>
      </c>
      <c r="D175" s="7">
        <f t="shared" si="6"/>
        <v>-99.479000000006636</v>
      </c>
      <c r="E175" s="19">
        <f t="shared" si="7"/>
        <v>-2.231191987275857E-3</v>
      </c>
    </row>
    <row r="176" spans="1:5" x14ac:dyDescent="0.2">
      <c r="A176" s="13" t="s">
        <v>81</v>
      </c>
      <c r="B176" s="7">
        <v>45145.694000000018</v>
      </c>
      <c r="C176" s="7">
        <v>37142.606000000007</v>
      </c>
      <c r="D176" s="7">
        <f t="shared" si="6"/>
        <v>-8003.0880000000107</v>
      </c>
      <c r="E176" s="19">
        <f t="shared" si="7"/>
        <v>-0.17727245482149434</v>
      </c>
    </row>
    <row r="177" spans="1:5" x14ac:dyDescent="0.2">
      <c r="A177" s="13" t="s">
        <v>82</v>
      </c>
      <c r="B177" s="7">
        <v>36553.905000000006</v>
      </c>
      <c r="C177" s="7">
        <v>36845.693000000007</v>
      </c>
      <c r="D177" s="7">
        <f t="shared" si="6"/>
        <v>291.78800000000047</v>
      </c>
      <c r="E177" s="19">
        <f t="shared" si="7"/>
        <v>7.9824029744565029E-3</v>
      </c>
    </row>
    <row r="178" spans="1:5" x14ac:dyDescent="0.2">
      <c r="A178" s="13" t="s">
        <v>83</v>
      </c>
      <c r="B178" s="7">
        <v>13399.884999999995</v>
      </c>
      <c r="C178" s="7">
        <v>14461.534999999996</v>
      </c>
      <c r="D178" s="7">
        <f t="shared" si="6"/>
        <v>1061.6500000000015</v>
      </c>
      <c r="E178" s="19">
        <f t="shared" si="7"/>
        <v>7.9228291884594668E-2</v>
      </c>
    </row>
    <row r="179" spans="1:5" x14ac:dyDescent="0.2">
      <c r="A179" s="13" t="s">
        <v>84</v>
      </c>
      <c r="B179" s="7">
        <v>12655.576000000001</v>
      </c>
      <c r="C179" s="7">
        <v>14285.412999999995</v>
      </c>
      <c r="D179" s="7">
        <f t="shared" si="6"/>
        <v>1629.8369999999941</v>
      </c>
      <c r="E179" s="19">
        <f t="shared" si="7"/>
        <v>0.12878410275439015</v>
      </c>
    </row>
    <row r="180" spans="1:5" x14ac:dyDescent="0.2">
      <c r="A180" s="13" t="s">
        <v>85</v>
      </c>
      <c r="B180" s="7">
        <v>6024.3599999999988</v>
      </c>
      <c r="C180" s="7">
        <v>12107.065999999992</v>
      </c>
      <c r="D180" s="7">
        <f t="shared" si="6"/>
        <v>6082.7059999999929</v>
      </c>
      <c r="E180" s="19">
        <f t="shared" si="7"/>
        <v>1.0096850121838659</v>
      </c>
    </row>
    <row r="181" spans="1:5" x14ac:dyDescent="0.2">
      <c r="A181" s="13" t="s">
        <v>86</v>
      </c>
      <c r="B181" s="7">
        <v>11747.16</v>
      </c>
      <c r="C181" s="7">
        <v>10918.16</v>
      </c>
      <c r="D181" s="7">
        <f t="shared" si="6"/>
        <v>-829</v>
      </c>
      <c r="E181" s="19">
        <f t="shared" si="7"/>
        <v>-7.0570248468566021E-2</v>
      </c>
    </row>
    <row r="182" spans="1:5" x14ac:dyDescent="0.2">
      <c r="A182" s="13" t="s">
        <v>87</v>
      </c>
      <c r="B182" s="7">
        <v>9906.6849999999995</v>
      </c>
      <c r="C182" s="7">
        <v>9314.06</v>
      </c>
      <c r="D182" s="7">
        <f t="shared" si="6"/>
        <v>-592.625</v>
      </c>
      <c r="E182" s="19">
        <f t="shared" si="7"/>
        <v>-5.9820717020880348E-2</v>
      </c>
    </row>
    <row r="183" spans="1:5" x14ac:dyDescent="0.2">
      <c r="A183" s="13" t="s">
        <v>88</v>
      </c>
      <c r="B183" s="7">
        <v>5663.98</v>
      </c>
      <c r="C183" s="7">
        <v>4473.5950000000003</v>
      </c>
      <c r="D183" s="7">
        <f t="shared" si="6"/>
        <v>-1190.3849999999993</v>
      </c>
      <c r="E183" s="19">
        <f t="shared" si="7"/>
        <v>-0.21016758533751875</v>
      </c>
    </row>
    <row r="184" spans="1:5" x14ac:dyDescent="0.2">
      <c r="A184" s="13" t="s">
        <v>89</v>
      </c>
      <c r="B184" s="7">
        <v>1647.5049999999999</v>
      </c>
      <c r="C184" s="7">
        <v>909.78499999999985</v>
      </c>
      <c r="D184" s="7">
        <f t="shared" si="6"/>
        <v>-737.72</v>
      </c>
      <c r="E184" s="19">
        <f t="shared" si="7"/>
        <v>-0.44778012813314683</v>
      </c>
    </row>
    <row r="185" spans="1:5" x14ac:dyDescent="0.2">
      <c r="A185" s="9" t="s">
        <v>33</v>
      </c>
      <c r="B185" s="10">
        <v>1504930.8630000004</v>
      </c>
      <c r="C185" s="10">
        <v>1563850.976</v>
      </c>
      <c r="D185" s="11">
        <f t="shared" si="6"/>
        <v>58920.112999999663</v>
      </c>
      <c r="E185" s="20">
        <f t="shared" si="7"/>
        <v>3.9151375288128204E-2</v>
      </c>
    </row>
  </sheetData>
  <mergeCells count="17">
    <mergeCell ref="A45:E45"/>
    <mergeCell ref="A165:E165"/>
    <mergeCell ref="A166:A167"/>
    <mergeCell ref="B166:C166"/>
    <mergeCell ref="D166:E166"/>
    <mergeCell ref="A1:E7"/>
    <mergeCell ref="A12:E12"/>
    <mergeCell ref="A13:A14"/>
    <mergeCell ref="B13:C13"/>
    <mergeCell ref="D13:E13"/>
    <mergeCell ref="A46:A47"/>
    <mergeCell ref="B46:C46"/>
    <mergeCell ref="D46:E46"/>
    <mergeCell ref="A68:E68"/>
    <mergeCell ref="A69:A70"/>
    <mergeCell ref="B69:C69"/>
    <mergeCell ref="D69:E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1. halvår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2025-07-01T08:36:54Z</dcterms:created>
  <dcterms:modified xsi:type="dcterms:W3CDTF">2025-07-02T13:46:24Z</dcterms:modified>
</cp:coreProperties>
</file>