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U:\SALG\Salg 2019\Web\"/>
    </mc:Choice>
  </mc:AlternateContent>
  <xr:revisionPtr revIDLastSave="0" documentId="8_{3EA6D0F1-D800-42FC-AE87-C942EC4B2720}" xr6:coauthVersionLast="47" xr6:coauthVersionMax="47" xr10:uidLastSave="{00000000-0000-0000-0000-000000000000}"/>
  <bookViews>
    <workbookView xWindow="-120" yWindow="-120" windowWidth="51840" windowHeight="21240" xr2:uid="{3D55DAFE-6D6F-4065-9BCF-824DF7A2CD5C}"/>
  </bookViews>
  <sheets>
    <sheet name="September 2019"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0" i="1" l="1"/>
  <c r="F140" i="1" s="1"/>
  <c r="E139" i="1"/>
  <c r="F139" i="1" s="1"/>
  <c r="E138" i="1"/>
  <c r="F138" i="1" s="1"/>
  <c r="E137" i="1"/>
  <c r="F137" i="1" s="1"/>
  <c r="E136" i="1"/>
  <c r="F136" i="1" s="1"/>
  <c r="E135" i="1"/>
  <c r="F135" i="1" s="1"/>
  <c r="E134" i="1"/>
  <c r="F134" i="1" s="1"/>
  <c r="E133" i="1"/>
  <c r="F133" i="1" s="1"/>
  <c r="E132" i="1"/>
  <c r="F132" i="1" s="1"/>
  <c r="E131" i="1"/>
  <c r="F131" i="1" s="1"/>
  <c r="E130" i="1"/>
  <c r="F130" i="1" s="1"/>
  <c r="E129" i="1"/>
  <c r="F129" i="1" s="1"/>
  <c r="E128" i="1"/>
  <c r="F128" i="1" s="1"/>
  <c r="E127" i="1"/>
  <c r="F127" i="1" s="1"/>
  <c r="E126" i="1"/>
  <c r="F126" i="1" s="1"/>
  <c r="E125" i="1"/>
  <c r="F125" i="1" s="1"/>
  <c r="E124" i="1"/>
  <c r="F124" i="1" s="1"/>
  <c r="E123" i="1"/>
  <c r="F123" i="1" s="1"/>
  <c r="E122" i="1"/>
  <c r="F122" i="1" s="1"/>
  <c r="E115" i="1"/>
  <c r="F115" i="1" s="1"/>
  <c r="E114" i="1"/>
  <c r="F114" i="1" s="1"/>
  <c r="E113" i="1"/>
  <c r="F113" i="1" s="1"/>
  <c r="E112" i="1"/>
  <c r="F112" i="1" s="1"/>
  <c r="E111" i="1"/>
  <c r="F111" i="1" s="1"/>
  <c r="E110" i="1"/>
  <c r="F110" i="1" s="1"/>
  <c r="E109" i="1"/>
  <c r="F109" i="1" s="1"/>
  <c r="E108" i="1"/>
  <c r="F108" i="1" s="1"/>
  <c r="E107" i="1"/>
  <c r="F107" i="1" s="1"/>
  <c r="E106" i="1"/>
  <c r="F106" i="1" s="1"/>
  <c r="E105" i="1"/>
  <c r="F105" i="1" s="1"/>
  <c r="E104" i="1"/>
  <c r="F104" i="1" s="1"/>
  <c r="E103" i="1"/>
  <c r="F103" i="1" s="1"/>
  <c r="E102" i="1"/>
  <c r="F102" i="1" s="1"/>
  <c r="E101" i="1"/>
  <c r="F101" i="1" s="1"/>
  <c r="E100" i="1"/>
  <c r="F100" i="1" s="1"/>
  <c r="E99" i="1"/>
  <c r="F99" i="1" s="1"/>
  <c r="E98" i="1"/>
  <c r="F98" i="1" s="1"/>
  <c r="E97" i="1"/>
  <c r="F97" i="1" s="1"/>
  <c r="E96" i="1"/>
  <c r="F96" i="1" s="1"/>
  <c r="E95" i="1"/>
  <c r="F95" i="1" s="1"/>
  <c r="E94" i="1"/>
  <c r="F94" i="1" s="1"/>
  <c r="E93" i="1"/>
  <c r="F93" i="1" s="1"/>
  <c r="E92" i="1"/>
  <c r="F92" i="1" s="1"/>
  <c r="E91" i="1"/>
  <c r="F91" i="1" s="1"/>
  <c r="E90" i="1"/>
  <c r="F90" i="1" s="1"/>
  <c r="E89" i="1"/>
  <c r="F89" i="1" s="1"/>
  <c r="E88" i="1"/>
  <c r="F88" i="1" s="1"/>
  <c r="E87" i="1"/>
  <c r="F87" i="1" s="1"/>
  <c r="E86" i="1"/>
  <c r="E85" i="1"/>
  <c r="F85" i="1" s="1"/>
  <c r="E84" i="1"/>
  <c r="F84" i="1" s="1"/>
  <c r="E83" i="1"/>
  <c r="F83" i="1" s="1"/>
  <c r="E82" i="1"/>
  <c r="F82" i="1" s="1"/>
  <c r="E81" i="1"/>
  <c r="F81" i="1" s="1"/>
  <c r="E80" i="1"/>
  <c r="F80" i="1" s="1"/>
  <c r="E79" i="1"/>
  <c r="F79" i="1" s="1"/>
  <c r="E78" i="1"/>
  <c r="E77" i="1"/>
  <c r="F77" i="1" s="1"/>
  <c r="E76" i="1"/>
  <c r="F76" i="1" s="1"/>
  <c r="E75" i="1"/>
  <c r="F75" i="1" s="1"/>
  <c r="E74" i="1"/>
  <c r="F74" i="1" s="1"/>
  <c r="E73" i="1"/>
  <c r="F73" i="1" s="1"/>
  <c r="E72" i="1"/>
  <c r="F72" i="1" s="1"/>
  <c r="E71" i="1"/>
  <c r="F71" i="1" s="1"/>
  <c r="E70" i="1"/>
  <c r="F70" i="1" s="1"/>
  <c r="E69" i="1"/>
  <c r="F69" i="1" s="1"/>
  <c r="E68" i="1"/>
  <c r="F68" i="1" s="1"/>
  <c r="E67" i="1"/>
  <c r="F67" i="1" s="1"/>
  <c r="E66" i="1"/>
  <c r="F66" i="1" s="1"/>
  <c r="E65" i="1"/>
  <c r="F65" i="1" s="1"/>
  <c r="E64" i="1"/>
  <c r="F64" i="1" s="1"/>
  <c r="E63" i="1"/>
  <c r="E62" i="1"/>
  <c r="F62" i="1" s="1"/>
  <c r="E61" i="1"/>
  <c r="F61" i="1" s="1"/>
  <c r="E60" i="1"/>
  <c r="F60" i="1" s="1"/>
  <c r="E59" i="1"/>
  <c r="F59" i="1" s="1"/>
  <c r="E58" i="1"/>
  <c r="F58" i="1" s="1"/>
  <c r="E57" i="1"/>
  <c r="F57" i="1" s="1"/>
  <c r="E56" i="1"/>
  <c r="F56" i="1" s="1"/>
  <c r="E55" i="1"/>
  <c r="F55" i="1" s="1"/>
  <c r="E54" i="1"/>
  <c r="F54" i="1" s="1"/>
  <c r="E53" i="1"/>
  <c r="F53" i="1" s="1"/>
  <c r="E52" i="1"/>
  <c r="F52" i="1" s="1"/>
  <c r="E51" i="1"/>
  <c r="F51" i="1" s="1"/>
  <c r="E50" i="1"/>
  <c r="F50" i="1" s="1"/>
  <c r="E49" i="1"/>
  <c r="F49" i="1" s="1"/>
  <c r="E41" i="1"/>
  <c r="F41" i="1" s="1"/>
  <c r="E40" i="1"/>
  <c r="F40" i="1" s="1"/>
  <c r="E39" i="1"/>
  <c r="F39" i="1" s="1"/>
  <c r="E38" i="1"/>
  <c r="F38" i="1" s="1"/>
  <c r="E37" i="1"/>
  <c r="F37" i="1" s="1"/>
  <c r="E36" i="1"/>
  <c r="F36" i="1" s="1"/>
  <c r="E35" i="1"/>
  <c r="F35" i="1" s="1"/>
  <c r="E34" i="1"/>
  <c r="F34" i="1" s="1"/>
  <c r="E33" i="1"/>
  <c r="F33" i="1" s="1"/>
  <c r="E32" i="1"/>
  <c r="F32" i="1" s="1"/>
  <c r="E31" i="1"/>
  <c r="F31" i="1" s="1"/>
  <c r="E30" i="1"/>
  <c r="F30" i="1" s="1"/>
  <c r="E29" i="1"/>
  <c r="F29" i="1" s="1"/>
  <c r="E28" i="1"/>
  <c r="F28" i="1" s="1"/>
  <c r="E27" i="1"/>
  <c r="F27" i="1" s="1"/>
  <c r="E26" i="1"/>
  <c r="F26" i="1" s="1"/>
  <c r="E25" i="1"/>
  <c r="F25" i="1" s="1"/>
  <c r="E24" i="1"/>
  <c r="F24" i="1" s="1"/>
  <c r="E23" i="1"/>
  <c r="F23" i="1" s="1"/>
  <c r="E22" i="1"/>
  <c r="F22" i="1" s="1"/>
  <c r="E21" i="1"/>
  <c r="F21" i="1" s="1"/>
  <c r="E20" i="1"/>
  <c r="F20" i="1" s="1"/>
  <c r="E19" i="1"/>
  <c r="F19" i="1" s="1"/>
  <c r="E18" i="1"/>
  <c r="F18" i="1" s="1"/>
  <c r="E17" i="1"/>
  <c r="F17" i="1" s="1"/>
  <c r="E16" i="1"/>
  <c r="F16" i="1" s="1"/>
</calcChain>
</file>

<file path=xl/sharedStrings.xml><?xml version="1.0" encoding="utf-8"?>
<sst xmlns="http://schemas.openxmlformats.org/spreadsheetml/2006/main" count="137" uniqueCount="78">
  <si>
    <t>Det er like mange salgsdager i september i år som i fjor, men én lørdag (236.000 liter) mindre og én mandag (116.000) mer, kalenderkorrigert salgsutvikling for september blir dermed en vekst rundt 103.000 liter tilsvarende en økning på 1,8 prosent. Veksten er som forventet den normale værsituasjonen tatt i betraktning, både når det gjelder volum og dynamikk: rødvin går ned mens hvitvin, rosévin og alt med bobler vokser.</t>
  </si>
  <si>
    <t>Totalt, liter</t>
  </si>
  <si>
    <t>Kategori</t>
  </si>
  <si>
    <t>September</t>
  </si>
  <si>
    <t>Endring</t>
  </si>
  <si>
    <t>2018</t>
  </si>
  <si>
    <t>2019</t>
  </si>
  <si>
    <t>Liter</t>
  </si>
  <si>
    <t>Prosent</t>
  </si>
  <si>
    <t>Svakvin</t>
  </si>
  <si>
    <t>Rødvin</t>
  </si>
  <si>
    <t>Hvitvin</t>
  </si>
  <si>
    <t>Musserende vin</t>
  </si>
  <si>
    <t>Rosévin</t>
  </si>
  <si>
    <t>Perlende vin</t>
  </si>
  <si>
    <t>Aromatisert vin</t>
  </si>
  <si>
    <t>Sider</t>
  </si>
  <si>
    <t>Fruktvin</t>
  </si>
  <si>
    <t>Brennevin</t>
  </si>
  <si>
    <t>Vodka</t>
  </si>
  <si>
    <t>Whisky</t>
  </si>
  <si>
    <t>Druebrennevin</t>
  </si>
  <si>
    <t>Likør</t>
  </si>
  <si>
    <t>Akevitt</t>
  </si>
  <si>
    <t>Brennevin, annet</t>
  </si>
  <si>
    <t>Bitter</t>
  </si>
  <si>
    <t>Gin</t>
  </si>
  <si>
    <t>Brennevin, nøytralt &lt; 37,5 %</t>
  </si>
  <si>
    <t>Rom</t>
  </si>
  <si>
    <t>Fruktbrennevin</t>
  </si>
  <si>
    <t>Genever</t>
  </si>
  <si>
    <t>Øl</t>
  </si>
  <si>
    <t>Alkoholfritt</t>
  </si>
  <si>
    <t>Sterkvin</t>
  </si>
  <si>
    <t>Totalsum</t>
  </si>
  <si>
    <t>Svakvin, liter</t>
  </si>
  <si>
    <t>Kategori/land</t>
  </si>
  <si>
    <t>Italia</t>
  </si>
  <si>
    <t>Spania</t>
  </si>
  <si>
    <t>Frankrike</t>
  </si>
  <si>
    <t>Chile</t>
  </si>
  <si>
    <t>USA</t>
  </si>
  <si>
    <t>Portugal</t>
  </si>
  <si>
    <t>Australia</t>
  </si>
  <si>
    <t>Argentina</t>
  </si>
  <si>
    <t>Sør-Afrika</t>
  </si>
  <si>
    <t>Østerrike</t>
  </si>
  <si>
    <t>New Zealand</t>
  </si>
  <si>
    <t>Libanon</t>
  </si>
  <si>
    <t>Tyskland</t>
  </si>
  <si>
    <t>Uruguay</t>
  </si>
  <si>
    <t>Ungarn</t>
  </si>
  <si>
    <t>Bulgaria</t>
  </si>
  <si>
    <t>EU</t>
  </si>
  <si>
    <t>Irland</t>
  </si>
  <si>
    <t>England</t>
  </si>
  <si>
    <t>Sverige</t>
  </si>
  <si>
    <t>Norge</t>
  </si>
  <si>
    <t>Fylkene, liter</t>
  </si>
  <si>
    <t>Fylkene</t>
  </si>
  <si>
    <t>Akershus</t>
  </si>
  <si>
    <t>Aust-Agder</t>
  </si>
  <si>
    <t>Buskerud</t>
  </si>
  <si>
    <t>Finnmark</t>
  </si>
  <si>
    <t>Hedmark</t>
  </si>
  <si>
    <t>Hordaland</t>
  </si>
  <si>
    <t>Møre og Romsdal</t>
  </si>
  <si>
    <t>Nordland</t>
  </si>
  <si>
    <t>Oppland</t>
  </si>
  <si>
    <t>Oslo</t>
  </si>
  <si>
    <t>Rogaland</t>
  </si>
  <si>
    <t>Sogn og Fjordane</t>
  </si>
  <si>
    <t>Telemark</t>
  </si>
  <si>
    <t>Troms</t>
  </si>
  <si>
    <t>Trøndelag</t>
  </si>
  <si>
    <t>Vest-Agder</t>
  </si>
  <si>
    <t>Vestfold</t>
  </si>
  <si>
    <t>Østfold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</si>
</sst>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 ;[Red]\-#,##0\ "/>
    <numFmt numFmtId="165" formatCode="_-* #,##0_-;\-* #,##0_-;_-* &quot;-&quot;??_-;_-@_-"/>
    <numFmt numFmtId="166" formatCode="0.0\ %"/>
  </numFmts>
  <fonts count="4">
    <font>
      <sz val="10"/>
      <color rgb="FF000000"/>
      <name val="Arial"/>
      <family val="2"/>
    </font>
    <font>
      <sz val="10"/>
      <color rgb="FF000000"/>
      <name val="Arial"/>
      <family val="2"/>
    </font>
    <font>
      <b/>
      <sz val="10"/>
      <color rgb="FF000000"/>
      <name val="Arial"/>
      <family val="2"/>
    </font>
    <font>
      <b/>
      <sz val="10"/>
      <color theme="1"/>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9" tint="0.79998168889431442"/>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35">
    <xf numFmtId="0" fontId="0" fillId="0" borderId="0" xfId="0"/>
    <xf numFmtId="0" fontId="3" fillId="3" borderId="9" xfId="0" applyFont="1" applyFill="1" applyBorder="1" applyAlignment="1">
      <alignment horizontal="center"/>
    </xf>
    <xf numFmtId="164" fontId="3" fillId="3" borderId="9" xfId="0" applyNumberFormat="1" applyFont="1" applyFill="1" applyBorder="1" applyAlignment="1">
      <alignment horizontal="center"/>
    </xf>
    <xf numFmtId="0" fontId="3" fillId="0" borderId="9" xfId="0" applyFont="1" applyBorder="1" applyAlignment="1">
      <alignment horizontal="left"/>
    </xf>
    <xf numFmtId="165" fontId="3" fillId="0" borderId="9" xfId="0" applyNumberFormat="1" applyFont="1" applyBorder="1"/>
    <xf numFmtId="164" fontId="2" fillId="0" borderId="9" xfId="0" applyNumberFormat="1" applyFont="1" applyBorder="1"/>
    <xf numFmtId="166" fontId="2" fillId="0" borderId="9" xfId="1" applyNumberFormat="1" applyFont="1" applyBorder="1"/>
    <xf numFmtId="0" fontId="0" fillId="0" borderId="9" xfId="0" applyBorder="1" applyAlignment="1">
      <alignment horizontal="left" indent="1"/>
    </xf>
    <xf numFmtId="165" fontId="0" fillId="0" borderId="9" xfId="0" applyNumberFormat="1" applyBorder="1"/>
    <xf numFmtId="164" fontId="0" fillId="0" borderId="9" xfId="0" applyNumberFormat="1" applyBorder="1"/>
    <xf numFmtId="166" fontId="0" fillId="0" borderId="9" xfId="1" applyNumberFormat="1" applyFont="1" applyBorder="1"/>
    <xf numFmtId="0" fontId="3" fillId="3" borderId="9" xfId="0" applyFont="1" applyFill="1" applyBorder="1" applyAlignment="1">
      <alignment horizontal="left"/>
    </xf>
    <xf numFmtId="165" fontId="3" fillId="3" borderId="9" xfId="0" applyNumberFormat="1" applyFont="1" applyFill="1" applyBorder="1"/>
    <xf numFmtId="164" fontId="2" fillId="2" borderId="9" xfId="0" applyNumberFormat="1" applyFont="1" applyFill="1" applyBorder="1"/>
    <xf numFmtId="166" fontId="2" fillId="2" borderId="9" xfId="1" applyNumberFormat="1" applyFont="1" applyFill="1" applyBorder="1"/>
    <xf numFmtId="164" fontId="0" fillId="0" borderId="0" xfId="0" applyNumberFormat="1"/>
    <xf numFmtId="166" fontId="0" fillId="0" borderId="0" xfId="1" applyNumberFormat="1" applyFont="1"/>
    <xf numFmtId="0" fontId="3" fillId="4" borderId="9" xfId="0" applyFont="1" applyFill="1" applyBorder="1" applyAlignment="1">
      <alignment horizontal="left"/>
    </xf>
    <xf numFmtId="165" fontId="3" fillId="4" borderId="9" xfId="0" applyNumberFormat="1" applyFont="1" applyFill="1" applyBorder="1"/>
    <xf numFmtId="164" fontId="2" fillId="4" borderId="9" xfId="0" applyNumberFormat="1" applyFont="1" applyFill="1" applyBorder="1"/>
    <xf numFmtId="166" fontId="2" fillId="4" borderId="9" xfId="1" applyNumberFormat="1" applyFont="1" applyFill="1" applyBorder="1"/>
    <xf numFmtId="0" fontId="0" fillId="0" borderId="9" xfId="0" applyBorder="1" applyAlignment="1">
      <alignment horizontal="left"/>
    </xf>
    <xf numFmtId="0" fontId="3" fillId="3" borderId="10" xfId="0" applyFont="1" applyFill="1" applyBorder="1" applyAlignment="1">
      <alignment horizontal="center"/>
    </xf>
    <xf numFmtId="0" fontId="3" fillId="3" borderId="11" xfId="0" applyFont="1" applyFill="1" applyBorder="1" applyAlignment="1">
      <alignment horizontal="center"/>
    </xf>
    <xf numFmtId="0" fontId="2" fillId="2" borderId="9" xfId="0" applyFont="1" applyFill="1" applyBorder="1" applyAlignment="1">
      <alignment horizontal="center"/>
    </xf>
    <xf numFmtId="0" fontId="3" fillId="3" borderId="9" xfId="0" applyFont="1" applyFill="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97A9A-9856-4143-9CA0-542A0B04DFFE}">
  <dimension ref="B4:F140"/>
  <sheetViews>
    <sheetView tabSelected="1" workbookViewId="0">
      <selection activeCell="H16" sqref="H16"/>
    </sheetView>
  </sheetViews>
  <sheetFormatPr defaultColWidth="11.42578125" defaultRowHeight="12.75"/>
  <cols>
    <col min="1" max="1" width="13.5703125" customWidth="1"/>
    <col min="2" max="2" width="30.42578125" customWidth="1"/>
    <col min="5" max="5" width="11.42578125" style="15"/>
  </cols>
  <sheetData>
    <row r="4" spans="2:6">
      <c r="B4" s="26" t="s">
        <v>0</v>
      </c>
      <c r="C4" s="27"/>
      <c r="D4" s="27"/>
      <c r="E4" s="27"/>
      <c r="F4" s="28"/>
    </row>
    <row r="5" spans="2:6">
      <c r="B5" s="29"/>
      <c r="C5" s="30"/>
      <c r="D5" s="30"/>
      <c r="E5" s="30"/>
      <c r="F5" s="31"/>
    </row>
    <row r="6" spans="2:6">
      <c r="B6" s="29"/>
      <c r="C6" s="30"/>
      <c r="D6" s="30"/>
      <c r="E6" s="30"/>
      <c r="F6" s="31"/>
    </row>
    <row r="7" spans="2:6">
      <c r="B7" s="29"/>
      <c r="C7" s="30"/>
      <c r="D7" s="30"/>
      <c r="E7" s="30"/>
      <c r="F7" s="31"/>
    </row>
    <row r="8" spans="2:6">
      <c r="B8" s="29"/>
      <c r="C8" s="30"/>
      <c r="D8" s="30"/>
      <c r="E8" s="30"/>
      <c r="F8" s="31"/>
    </row>
    <row r="9" spans="2:6">
      <c r="B9" s="29"/>
      <c r="C9" s="30"/>
      <c r="D9" s="30"/>
      <c r="E9" s="30"/>
      <c r="F9" s="31"/>
    </row>
    <row r="10" spans="2:6">
      <c r="B10" s="32"/>
      <c r="C10" s="33"/>
      <c r="D10" s="33"/>
      <c r="E10" s="33"/>
      <c r="F10" s="34"/>
    </row>
    <row r="13" spans="2:6">
      <c r="B13" s="24" t="s">
        <v>1</v>
      </c>
      <c r="C13" s="24"/>
      <c r="D13" s="24"/>
      <c r="E13" s="24"/>
      <c r="F13" s="24"/>
    </row>
    <row r="14" spans="2:6">
      <c r="B14" s="25" t="s">
        <v>2</v>
      </c>
      <c r="C14" s="24" t="s">
        <v>3</v>
      </c>
      <c r="D14" s="24"/>
      <c r="E14" s="24" t="s">
        <v>4</v>
      </c>
      <c r="F14" s="24"/>
    </row>
    <row r="15" spans="2:6">
      <c r="B15" s="25"/>
      <c r="C15" s="1" t="s">
        <v>5</v>
      </c>
      <c r="D15" s="1" t="s">
        <v>6</v>
      </c>
      <c r="E15" s="2" t="s">
        <v>7</v>
      </c>
      <c r="F15" s="1" t="s">
        <v>8</v>
      </c>
    </row>
    <row r="16" spans="2:6">
      <c r="B16" s="3" t="s">
        <v>9</v>
      </c>
      <c r="C16" s="4">
        <v>4622664.0360000003</v>
      </c>
      <c r="D16" s="4">
        <v>4586136.5580000002</v>
      </c>
      <c r="E16" s="5">
        <f>D16-C16</f>
        <v>-36527.478000000119</v>
      </c>
      <c r="F16" s="6">
        <f>E16/C16</f>
        <v>-7.9018240814245754E-3</v>
      </c>
    </row>
    <row r="17" spans="2:6">
      <c r="B17" s="7" t="s">
        <v>10</v>
      </c>
      <c r="C17" s="8">
        <v>2878383.597000001</v>
      </c>
      <c r="D17" s="8">
        <v>2781109.5060000001</v>
      </c>
      <c r="E17" s="9">
        <f t="shared" ref="E17:E80" si="0">D17-C17</f>
        <v>-97274.091000000946</v>
      </c>
      <c r="F17" s="10">
        <f t="shared" ref="F17:F80" si="1">E17/C17</f>
        <v>-3.3794693348511644E-2</v>
      </c>
    </row>
    <row r="18" spans="2:6">
      <c r="B18" s="7" t="s">
        <v>11</v>
      </c>
      <c r="C18" s="8">
        <v>1237158.3010000002</v>
      </c>
      <c r="D18" s="8">
        <v>1277748.94</v>
      </c>
      <c r="E18" s="9">
        <f t="shared" si="0"/>
        <v>40590.638999999734</v>
      </c>
      <c r="F18" s="10">
        <f t="shared" si="1"/>
        <v>3.2809575756950544E-2</v>
      </c>
    </row>
    <row r="19" spans="2:6">
      <c r="B19" s="7" t="s">
        <v>12</v>
      </c>
      <c r="C19" s="8">
        <v>288025.34999999992</v>
      </c>
      <c r="D19" s="8">
        <v>296691.07499999995</v>
      </c>
      <c r="E19" s="9">
        <f t="shared" si="0"/>
        <v>8665.7250000000349</v>
      </c>
      <c r="F19" s="10">
        <f t="shared" si="1"/>
        <v>3.0086674662490775E-2</v>
      </c>
    </row>
    <row r="20" spans="2:6">
      <c r="B20" s="7" t="s">
        <v>13</v>
      </c>
      <c r="C20" s="8">
        <v>141231.87299999999</v>
      </c>
      <c r="D20" s="8">
        <v>151836.36200000002</v>
      </c>
      <c r="E20" s="9">
        <f t="shared" si="0"/>
        <v>10604.489000000031</v>
      </c>
      <c r="F20" s="10">
        <f t="shared" si="1"/>
        <v>7.5085664267867003E-2</v>
      </c>
    </row>
    <row r="21" spans="2:6">
      <c r="B21" s="7" t="s">
        <v>14</v>
      </c>
      <c r="C21" s="8">
        <v>42047.424999999996</v>
      </c>
      <c r="D21" s="8">
        <v>41604.15</v>
      </c>
      <c r="E21" s="9">
        <f t="shared" si="0"/>
        <v>-443.27499999999418</v>
      </c>
      <c r="F21" s="10">
        <f t="shared" si="1"/>
        <v>-1.0542262695040047E-2</v>
      </c>
    </row>
    <row r="22" spans="2:6">
      <c r="B22" s="7" t="s">
        <v>15</v>
      </c>
      <c r="C22" s="8">
        <v>16865.994999999999</v>
      </c>
      <c r="D22" s="8">
        <v>17315.46999999999</v>
      </c>
      <c r="E22" s="9">
        <f t="shared" si="0"/>
        <v>449.47499999999127</v>
      </c>
      <c r="F22" s="10">
        <f t="shared" si="1"/>
        <v>2.6649776666007034E-2</v>
      </c>
    </row>
    <row r="23" spans="2:6">
      <c r="B23" s="7" t="s">
        <v>16</v>
      </c>
      <c r="C23" s="8">
        <v>14721.975</v>
      </c>
      <c r="D23" s="8">
        <v>15745.294999999996</v>
      </c>
      <c r="E23" s="9">
        <f t="shared" si="0"/>
        <v>1023.3199999999961</v>
      </c>
      <c r="F23" s="10">
        <f t="shared" si="1"/>
        <v>6.9509695540170127E-2</v>
      </c>
    </row>
    <row r="24" spans="2:6">
      <c r="B24" s="7" t="s">
        <v>17</v>
      </c>
      <c r="C24" s="8">
        <v>4229.5199999999995</v>
      </c>
      <c r="D24" s="8">
        <v>4085.7599999999993</v>
      </c>
      <c r="E24" s="9">
        <f t="shared" si="0"/>
        <v>-143.76000000000022</v>
      </c>
      <c r="F24" s="10">
        <f t="shared" si="1"/>
        <v>-3.3989672586960278E-2</v>
      </c>
    </row>
    <row r="25" spans="2:6">
      <c r="B25" s="3" t="s">
        <v>18</v>
      </c>
      <c r="C25" s="4">
        <v>810359.125</v>
      </c>
      <c r="D25" s="4">
        <v>809048.83500000008</v>
      </c>
      <c r="E25" s="5">
        <f t="shared" si="0"/>
        <v>-1310.2899999999208</v>
      </c>
      <c r="F25" s="6">
        <f t="shared" si="1"/>
        <v>-1.6169250886141633E-3</v>
      </c>
    </row>
    <row r="26" spans="2:6">
      <c r="B26" s="7" t="s">
        <v>19</v>
      </c>
      <c r="C26" s="8">
        <v>259065.4499999999</v>
      </c>
      <c r="D26" s="8">
        <v>258765.06000000026</v>
      </c>
      <c r="E26" s="9">
        <f t="shared" si="0"/>
        <v>-300.38999999963562</v>
      </c>
      <c r="F26" s="10">
        <f t="shared" si="1"/>
        <v>-1.1595139374997157E-3</v>
      </c>
    </row>
    <row r="27" spans="2:6">
      <c r="B27" s="7" t="s">
        <v>20</v>
      </c>
      <c r="C27" s="8">
        <v>103414.3</v>
      </c>
      <c r="D27" s="8">
        <v>102985.59999999999</v>
      </c>
      <c r="E27" s="9">
        <f t="shared" si="0"/>
        <v>-428.70000000001164</v>
      </c>
      <c r="F27" s="10">
        <f t="shared" si="1"/>
        <v>-4.1454615077413052E-3</v>
      </c>
    </row>
    <row r="28" spans="2:6">
      <c r="B28" s="7" t="s">
        <v>21</v>
      </c>
      <c r="C28" s="8">
        <v>106566.79999999997</v>
      </c>
      <c r="D28" s="8">
        <v>100926.71999999999</v>
      </c>
      <c r="E28" s="9">
        <f t="shared" si="0"/>
        <v>-5640.0799999999872</v>
      </c>
      <c r="F28" s="10">
        <f t="shared" si="1"/>
        <v>-5.2925301313354524E-2</v>
      </c>
    </row>
    <row r="29" spans="2:6">
      <c r="B29" s="7" t="s">
        <v>22</v>
      </c>
      <c r="C29" s="8">
        <v>93360.450000000026</v>
      </c>
      <c r="D29" s="8">
        <v>93035.119999999952</v>
      </c>
      <c r="E29" s="9">
        <f t="shared" si="0"/>
        <v>-325.33000000007451</v>
      </c>
      <c r="F29" s="10">
        <f t="shared" si="1"/>
        <v>-3.4846661514600068E-3</v>
      </c>
    </row>
    <row r="30" spans="2:6">
      <c r="B30" s="7" t="s">
        <v>23</v>
      </c>
      <c r="C30" s="8">
        <v>77490.120000000024</v>
      </c>
      <c r="D30" s="8">
        <v>79973.139999999985</v>
      </c>
      <c r="E30" s="9">
        <f t="shared" si="0"/>
        <v>2483.0199999999604</v>
      </c>
      <c r="F30" s="10">
        <f t="shared" si="1"/>
        <v>3.2043052714332609E-2</v>
      </c>
    </row>
    <row r="31" spans="2:6">
      <c r="B31" s="7" t="s">
        <v>24</v>
      </c>
      <c r="C31" s="8">
        <v>51030.429999999986</v>
      </c>
      <c r="D31" s="8">
        <v>51145.114999999991</v>
      </c>
      <c r="E31" s="9">
        <f t="shared" si="0"/>
        <v>114.68500000000495</v>
      </c>
      <c r="F31" s="10">
        <f t="shared" si="1"/>
        <v>2.2473845507475633E-3</v>
      </c>
    </row>
    <row r="32" spans="2:6">
      <c r="B32" s="7" t="s">
        <v>25</v>
      </c>
      <c r="C32" s="8">
        <v>48765.264999999963</v>
      </c>
      <c r="D32" s="8">
        <v>47997.310000000019</v>
      </c>
      <c r="E32" s="9">
        <f t="shared" si="0"/>
        <v>-767.95499999994354</v>
      </c>
      <c r="F32" s="10">
        <f t="shared" si="1"/>
        <v>-1.5747991936472489E-2</v>
      </c>
    </row>
    <row r="33" spans="2:6">
      <c r="B33" s="7" t="s">
        <v>26</v>
      </c>
      <c r="C33" s="8">
        <v>39126.69999999999</v>
      </c>
      <c r="D33" s="8">
        <v>41375.999999999956</v>
      </c>
      <c r="E33" s="9">
        <f t="shared" si="0"/>
        <v>2249.2999999999665</v>
      </c>
      <c r="F33" s="10">
        <f t="shared" si="1"/>
        <v>5.7487597982962199E-2</v>
      </c>
    </row>
    <row r="34" spans="2:6">
      <c r="B34" s="7" t="s">
        <v>27</v>
      </c>
      <c r="C34" s="8">
        <v>13193.800000000003</v>
      </c>
      <c r="D34" s="8">
        <v>14639.149999999998</v>
      </c>
      <c r="E34" s="9">
        <f t="shared" si="0"/>
        <v>1445.3499999999949</v>
      </c>
      <c r="F34" s="10">
        <f t="shared" si="1"/>
        <v>0.10954766632812341</v>
      </c>
    </row>
    <row r="35" spans="2:6">
      <c r="B35" s="7" t="s">
        <v>28</v>
      </c>
      <c r="C35" s="8">
        <v>11724.500000000004</v>
      </c>
      <c r="D35" s="8">
        <v>12162.899999999998</v>
      </c>
      <c r="E35" s="9">
        <f t="shared" si="0"/>
        <v>438.39999999999418</v>
      </c>
      <c r="F35" s="10">
        <f t="shared" si="1"/>
        <v>3.7391786430124446E-2</v>
      </c>
    </row>
    <row r="36" spans="2:6">
      <c r="B36" s="7" t="s">
        <v>29</v>
      </c>
      <c r="C36" s="8">
        <v>5540.6100000000006</v>
      </c>
      <c r="D36" s="8">
        <v>5009.12</v>
      </c>
      <c r="E36" s="9">
        <f t="shared" si="0"/>
        <v>-531.49000000000069</v>
      </c>
      <c r="F36" s="10">
        <f t="shared" si="1"/>
        <v>-9.592626082687658E-2</v>
      </c>
    </row>
    <row r="37" spans="2:6">
      <c r="B37" s="7" t="s">
        <v>30</v>
      </c>
      <c r="C37" s="8">
        <v>1080.7</v>
      </c>
      <c r="D37" s="8">
        <v>1033.5999999999999</v>
      </c>
      <c r="E37" s="9">
        <f t="shared" si="0"/>
        <v>-47.100000000000136</v>
      </c>
      <c r="F37" s="10">
        <f t="shared" si="1"/>
        <v>-4.3582862959193239E-2</v>
      </c>
    </row>
    <row r="38" spans="2:6">
      <c r="B38" s="3" t="s">
        <v>31</v>
      </c>
      <c r="C38" s="4">
        <v>169279.04299999971</v>
      </c>
      <c r="D38" s="4">
        <v>176623.20799999984</v>
      </c>
      <c r="E38" s="5">
        <f t="shared" si="0"/>
        <v>7344.1650000001246</v>
      </c>
      <c r="F38" s="6">
        <f t="shared" si="1"/>
        <v>4.3384962898213794E-2</v>
      </c>
    </row>
    <row r="39" spans="2:6">
      <c r="B39" s="3" t="s">
        <v>32</v>
      </c>
      <c r="C39" s="4">
        <v>34075.130000000005</v>
      </c>
      <c r="D39" s="4">
        <v>35578.630000000019</v>
      </c>
      <c r="E39" s="5">
        <f t="shared" si="0"/>
        <v>1503.5000000000146</v>
      </c>
      <c r="F39" s="6">
        <f t="shared" si="1"/>
        <v>4.4123089185573595E-2</v>
      </c>
    </row>
    <row r="40" spans="2:6">
      <c r="B40" s="3" t="s">
        <v>33</v>
      </c>
      <c r="C40" s="4">
        <v>30980.224999999999</v>
      </c>
      <c r="D40" s="4">
        <v>31030.000000000004</v>
      </c>
      <c r="E40" s="5">
        <f t="shared" si="0"/>
        <v>49.775000000005093</v>
      </c>
      <c r="F40" s="6">
        <f t="shared" si="1"/>
        <v>1.6066700613054004E-3</v>
      </c>
    </row>
    <row r="41" spans="2:6">
      <c r="B41" s="11" t="s">
        <v>34</v>
      </c>
      <c r="C41" s="12">
        <v>5667357.5590000004</v>
      </c>
      <c r="D41" s="12">
        <v>5638417.2309999997</v>
      </c>
      <c r="E41" s="13">
        <f t="shared" si="0"/>
        <v>-28940.328000000678</v>
      </c>
      <c r="F41" s="14">
        <f t="shared" si="1"/>
        <v>-5.1064941110063244E-3</v>
      </c>
    </row>
    <row r="42" spans="2:6">
      <c r="F42" s="16"/>
    </row>
    <row r="43" spans="2:6">
      <c r="E43" s="16"/>
      <c r="F43" s="16"/>
    </row>
    <row r="44" spans="2:6">
      <c r="F44" s="16"/>
    </row>
    <row r="45" spans="2:6">
      <c r="F45" s="16"/>
    </row>
    <row r="46" spans="2:6">
      <c r="B46" s="24" t="s">
        <v>35</v>
      </c>
      <c r="C46" s="24"/>
      <c r="D46" s="24"/>
      <c r="E46" s="24"/>
      <c r="F46" s="24"/>
    </row>
    <row r="47" spans="2:6">
      <c r="B47" s="22" t="s">
        <v>36</v>
      </c>
      <c r="C47" s="24" t="s">
        <v>3</v>
      </c>
      <c r="D47" s="24"/>
      <c r="E47" s="24" t="s">
        <v>4</v>
      </c>
      <c r="F47" s="24"/>
    </row>
    <row r="48" spans="2:6">
      <c r="B48" s="23"/>
      <c r="C48" s="1" t="s">
        <v>5</v>
      </c>
      <c r="D48" s="1" t="s">
        <v>6</v>
      </c>
      <c r="E48" s="2" t="s">
        <v>7</v>
      </c>
      <c r="F48" s="1" t="s">
        <v>8</v>
      </c>
    </row>
    <row r="49" spans="2:6">
      <c r="B49" s="17" t="s">
        <v>10</v>
      </c>
      <c r="C49" s="18">
        <v>2878383.5970000005</v>
      </c>
      <c r="D49" s="18">
        <v>2781109.5060000005</v>
      </c>
      <c r="E49" s="19">
        <f t="shared" si="0"/>
        <v>-97274.091000000015</v>
      </c>
      <c r="F49" s="20">
        <f t="shared" si="1"/>
        <v>-3.3794693348511325E-2</v>
      </c>
    </row>
    <row r="50" spans="2:6">
      <c r="B50" s="7" t="s">
        <v>37</v>
      </c>
      <c r="C50" s="8">
        <v>1055183.7820000001</v>
      </c>
      <c r="D50" s="8">
        <v>1033284.138</v>
      </c>
      <c r="E50" s="9">
        <f t="shared" si="0"/>
        <v>-21899.644000000088</v>
      </c>
      <c r="F50" s="10">
        <f t="shared" si="1"/>
        <v>-2.0754340972234622E-2</v>
      </c>
    </row>
    <row r="51" spans="2:6">
      <c r="B51" s="7" t="s">
        <v>38</v>
      </c>
      <c r="C51" s="8">
        <v>434756.625</v>
      </c>
      <c r="D51" s="8">
        <v>407357.5</v>
      </c>
      <c r="E51" s="9">
        <f t="shared" si="0"/>
        <v>-27399.125</v>
      </c>
      <c r="F51" s="10">
        <f t="shared" si="1"/>
        <v>-6.3021753837563713E-2</v>
      </c>
    </row>
    <row r="52" spans="2:6">
      <c r="B52" s="7" t="s">
        <v>39</v>
      </c>
      <c r="C52" s="8">
        <v>384022.50800000003</v>
      </c>
      <c r="D52" s="8">
        <v>375857.97300000006</v>
      </c>
      <c r="E52" s="9">
        <f t="shared" si="0"/>
        <v>-8164.5349999999744</v>
      </c>
      <c r="F52" s="10">
        <f t="shared" si="1"/>
        <v>-2.1260563716749576E-2</v>
      </c>
    </row>
    <row r="53" spans="2:6">
      <c r="B53" s="7" t="s">
        <v>40</v>
      </c>
      <c r="C53" s="8">
        <v>264930.875</v>
      </c>
      <c r="D53" s="8">
        <v>240063</v>
      </c>
      <c r="E53" s="9">
        <f t="shared" si="0"/>
        <v>-24867.875</v>
      </c>
      <c r="F53" s="10">
        <f t="shared" si="1"/>
        <v>-9.3865522468832674E-2</v>
      </c>
    </row>
    <row r="54" spans="2:6">
      <c r="B54" s="7" t="s">
        <v>41</v>
      </c>
      <c r="C54" s="8">
        <v>223481.06100000002</v>
      </c>
      <c r="D54" s="8">
        <v>234051.99799999999</v>
      </c>
      <c r="E54" s="9">
        <f t="shared" si="0"/>
        <v>10570.936999999976</v>
      </c>
      <c r="F54" s="10">
        <f t="shared" si="1"/>
        <v>4.7301265497392532E-2</v>
      </c>
    </row>
    <row r="55" spans="2:6">
      <c r="B55" s="7" t="s">
        <v>42</v>
      </c>
      <c r="C55" s="8">
        <v>196085.95</v>
      </c>
      <c r="D55" s="8">
        <v>177869.05000000002</v>
      </c>
      <c r="E55" s="9">
        <f t="shared" si="0"/>
        <v>-18216.899999999994</v>
      </c>
      <c r="F55" s="10">
        <f t="shared" si="1"/>
        <v>-9.2902627648742769E-2</v>
      </c>
    </row>
    <row r="56" spans="2:6">
      <c r="B56" s="7" t="s">
        <v>43</v>
      </c>
      <c r="C56" s="8">
        <v>171539.79699999999</v>
      </c>
      <c r="D56" s="8">
        <v>161335.86400000003</v>
      </c>
      <c r="E56" s="9">
        <f t="shared" si="0"/>
        <v>-10203.932999999961</v>
      </c>
      <c r="F56" s="10">
        <f t="shared" si="1"/>
        <v>-5.948434811310848E-2</v>
      </c>
    </row>
    <row r="57" spans="2:6">
      <c r="B57" s="7" t="s">
        <v>44</v>
      </c>
      <c r="C57" s="8">
        <v>53286.75</v>
      </c>
      <c r="D57" s="8">
        <v>57803.25</v>
      </c>
      <c r="E57" s="9">
        <f t="shared" si="0"/>
        <v>4516.5</v>
      </c>
      <c r="F57" s="10">
        <f t="shared" si="1"/>
        <v>8.4758406170389447E-2</v>
      </c>
    </row>
    <row r="58" spans="2:6">
      <c r="B58" s="7" t="s">
        <v>45</v>
      </c>
      <c r="C58" s="8">
        <v>62427.936999999998</v>
      </c>
      <c r="D58" s="8">
        <v>57219.358</v>
      </c>
      <c r="E58" s="9">
        <f t="shared" si="0"/>
        <v>-5208.5789999999979</v>
      </c>
      <c r="F58" s="10">
        <f t="shared" si="1"/>
        <v>-8.3433463450826473E-2</v>
      </c>
    </row>
    <row r="59" spans="2:6">
      <c r="B59" s="7" t="s">
        <v>46</v>
      </c>
      <c r="C59" s="8">
        <v>10184.625</v>
      </c>
      <c r="D59" s="8">
        <v>10047.75</v>
      </c>
      <c r="E59" s="9">
        <f t="shared" si="0"/>
        <v>-136.875</v>
      </c>
      <c r="F59" s="10">
        <f t="shared" si="1"/>
        <v>-1.3439375529290474E-2</v>
      </c>
    </row>
    <row r="60" spans="2:6">
      <c r="B60" s="7" t="s">
        <v>47</v>
      </c>
      <c r="C60" s="8">
        <v>8114.25</v>
      </c>
      <c r="D60" s="8">
        <v>9142.5</v>
      </c>
      <c r="E60" s="9">
        <f t="shared" si="0"/>
        <v>1028.25</v>
      </c>
      <c r="F60" s="10">
        <f t="shared" si="1"/>
        <v>0.12672150845734356</v>
      </c>
    </row>
    <row r="61" spans="2:6">
      <c r="B61" s="7" t="s">
        <v>48</v>
      </c>
      <c r="C61" s="8">
        <v>6114</v>
      </c>
      <c r="D61" s="8">
        <v>6839.625</v>
      </c>
      <c r="E61" s="9">
        <f t="shared" si="0"/>
        <v>725.625</v>
      </c>
      <c r="F61" s="10">
        <f t="shared" si="1"/>
        <v>0.11868253189401375</v>
      </c>
    </row>
    <row r="62" spans="2:6">
      <c r="B62" s="7" t="s">
        <v>49</v>
      </c>
      <c r="C62" s="8">
        <v>3190.5</v>
      </c>
      <c r="D62" s="8">
        <v>5120.25</v>
      </c>
      <c r="E62" s="9">
        <f t="shared" si="0"/>
        <v>1929.75</v>
      </c>
      <c r="F62" s="10">
        <f t="shared" si="1"/>
        <v>0.60484250117536431</v>
      </c>
    </row>
    <row r="63" spans="2:6">
      <c r="B63" s="7" t="s">
        <v>50</v>
      </c>
      <c r="C63" s="8">
        <v>90</v>
      </c>
      <c r="D63" s="8">
        <v>2406</v>
      </c>
      <c r="E63" s="9">
        <f t="shared" si="0"/>
        <v>2316</v>
      </c>
      <c r="F63" s="10"/>
    </row>
    <row r="64" spans="2:6">
      <c r="B64" s="17" t="s">
        <v>11</v>
      </c>
      <c r="C64" s="18">
        <v>1237158.301</v>
      </c>
      <c r="D64" s="18">
        <v>1277748.9399999997</v>
      </c>
      <c r="E64" s="19">
        <f t="shared" si="0"/>
        <v>40590.638999999734</v>
      </c>
      <c r="F64" s="20">
        <f t="shared" si="1"/>
        <v>3.2809575756950551E-2</v>
      </c>
    </row>
    <row r="65" spans="2:6">
      <c r="B65" s="7" t="s">
        <v>49</v>
      </c>
      <c r="C65" s="8">
        <v>324544.73900000006</v>
      </c>
      <c r="D65" s="8">
        <v>329862.74</v>
      </c>
      <c r="E65" s="9">
        <f t="shared" si="0"/>
        <v>5318.0009999999311</v>
      </c>
      <c r="F65" s="10">
        <f t="shared" si="1"/>
        <v>1.6386033606294047E-2</v>
      </c>
    </row>
    <row r="66" spans="2:6">
      <c r="B66" s="7" t="s">
        <v>39</v>
      </c>
      <c r="C66" s="8">
        <v>296960.321</v>
      </c>
      <c r="D66" s="8">
        <v>317471.25399999996</v>
      </c>
      <c r="E66" s="9">
        <f t="shared" si="0"/>
        <v>20510.932999999961</v>
      </c>
      <c r="F66" s="10">
        <f t="shared" si="1"/>
        <v>6.9069608124514251E-2</v>
      </c>
    </row>
    <row r="67" spans="2:6">
      <c r="B67" s="7" t="s">
        <v>37</v>
      </c>
      <c r="C67" s="8">
        <v>131673.25199999998</v>
      </c>
      <c r="D67" s="8">
        <v>129136.819</v>
      </c>
      <c r="E67" s="9">
        <f t="shared" si="0"/>
        <v>-2536.4329999999754</v>
      </c>
      <c r="F67" s="10">
        <f t="shared" si="1"/>
        <v>-1.9263084654429101E-2</v>
      </c>
    </row>
    <row r="68" spans="2:6">
      <c r="B68" s="7" t="s">
        <v>40</v>
      </c>
      <c r="C68" s="8">
        <v>115590.5</v>
      </c>
      <c r="D68" s="8">
        <v>122738.125</v>
      </c>
      <c r="E68" s="9">
        <f t="shared" si="0"/>
        <v>7147.625</v>
      </c>
      <c r="F68" s="10">
        <f t="shared" si="1"/>
        <v>6.1835747747435992E-2</v>
      </c>
    </row>
    <row r="69" spans="2:6">
      <c r="B69" s="7" t="s">
        <v>43</v>
      </c>
      <c r="C69" s="8">
        <v>88631.428</v>
      </c>
      <c r="D69" s="8">
        <v>75127.125</v>
      </c>
      <c r="E69" s="9">
        <f t="shared" si="0"/>
        <v>-13504.303</v>
      </c>
      <c r="F69" s="10">
        <f t="shared" si="1"/>
        <v>-0.15236472326723655</v>
      </c>
    </row>
    <row r="70" spans="2:6">
      <c r="B70" s="7" t="s">
        <v>42</v>
      </c>
      <c r="C70" s="8">
        <v>49003.5</v>
      </c>
      <c r="D70" s="8">
        <v>59393.875</v>
      </c>
      <c r="E70" s="9">
        <f t="shared" si="0"/>
        <v>10390.375</v>
      </c>
      <c r="F70" s="10">
        <f t="shared" si="1"/>
        <v>0.21203332415031578</v>
      </c>
    </row>
    <row r="71" spans="2:6">
      <c r="B71" s="7" t="s">
        <v>51</v>
      </c>
      <c r="C71" s="8">
        <v>42956.25</v>
      </c>
      <c r="D71" s="8">
        <v>45805.5</v>
      </c>
      <c r="E71" s="9">
        <f t="shared" si="0"/>
        <v>2849.25</v>
      </c>
      <c r="F71" s="10">
        <f t="shared" si="1"/>
        <v>6.6329113924050637E-2</v>
      </c>
    </row>
    <row r="72" spans="2:6">
      <c r="B72" s="7" t="s">
        <v>47</v>
      </c>
      <c r="C72" s="8">
        <v>38781.811000000002</v>
      </c>
      <c r="D72" s="8">
        <v>45688.289000000004</v>
      </c>
      <c r="E72" s="9">
        <f t="shared" si="0"/>
        <v>6906.4780000000028</v>
      </c>
      <c r="F72" s="10">
        <f t="shared" si="1"/>
        <v>0.17808549476970023</v>
      </c>
    </row>
    <row r="73" spans="2:6">
      <c r="B73" s="7" t="s">
        <v>45</v>
      </c>
      <c r="C73" s="8">
        <v>35411.75</v>
      </c>
      <c r="D73" s="8">
        <v>39474.5</v>
      </c>
      <c r="E73" s="9">
        <f t="shared" si="0"/>
        <v>4062.75</v>
      </c>
      <c r="F73" s="10">
        <f t="shared" si="1"/>
        <v>0.11472886824288549</v>
      </c>
    </row>
    <row r="74" spans="2:6">
      <c r="B74" s="7" t="s">
        <v>46</v>
      </c>
      <c r="C74" s="8">
        <v>36543.5</v>
      </c>
      <c r="D74" s="8">
        <v>38016.25</v>
      </c>
      <c r="E74" s="9">
        <f t="shared" si="0"/>
        <v>1472.75</v>
      </c>
      <c r="F74" s="10">
        <f t="shared" si="1"/>
        <v>4.0301284770205371E-2</v>
      </c>
    </row>
    <row r="75" spans="2:6">
      <c r="B75" s="7" t="s">
        <v>38</v>
      </c>
      <c r="C75" s="8">
        <v>39982.375</v>
      </c>
      <c r="D75" s="8">
        <v>29610.123999999996</v>
      </c>
      <c r="E75" s="9">
        <f t="shared" si="0"/>
        <v>-10372.251000000004</v>
      </c>
      <c r="F75" s="10">
        <f t="shared" si="1"/>
        <v>-0.25942058219402936</v>
      </c>
    </row>
    <row r="76" spans="2:6">
      <c r="B76" s="7" t="s">
        <v>44</v>
      </c>
      <c r="C76" s="8">
        <v>16851.5</v>
      </c>
      <c r="D76" s="8">
        <v>25000.5</v>
      </c>
      <c r="E76" s="9">
        <f t="shared" si="0"/>
        <v>8149</v>
      </c>
      <c r="F76" s="10">
        <f t="shared" si="1"/>
        <v>0.48357712963237692</v>
      </c>
    </row>
    <row r="77" spans="2:6">
      <c r="B77" s="7" t="s">
        <v>41</v>
      </c>
      <c r="C77" s="8">
        <v>16955</v>
      </c>
      <c r="D77" s="8">
        <v>16211.714</v>
      </c>
      <c r="E77" s="9">
        <f t="shared" si="0"/>
        <v>-743.28600000000006</v>
      </c>
      <c r="F77" s="10">
        <f t="shared" si="1"/>
        <v>-4.3838749631377176E-2</v>
      </c>
    </row>
    <row r="78" spans="2:6">
      <c r="B78" s="7" t="s">
        <v>52</v>
      </c>
      <c r="C78" s="8"/>
      <c r="D78" s="8">
        <v>1655.25</v>
      </c>
      <c r="E78" s="9">
        <f t="shared" si="0"/>
        <v>1655.25</v>
      </c>
      <c r="F78" s="10"/>
    </row>
    <row r="79" spans="2:6">
      <c r="B79" s="17" t="s">
        <v>12</v>
      </c>
      <c r="C79" s="18">
        <v>288025.35000000003</v>
      </c>
      <c r="D79" s="18">
        <v>296691.07500000001</v>
      </c>
      <c r="E79" s="19">
        <f t="shared" si="0"/>
        <v>8665.7249999999767</v>
      </c>
      <c r="F79" s="20">
        <f t="shared" si="1"/>
        <v>3.008667466249056E-2</v>
      </c>
    </row>
    <row r="80" spans="2:6">
      <c r="B80" s="7" t="s">
        <v>37</v>
      </c>
      <c r="C80" s="8">
        <v>136885</v>
      </c>
      <c r="D80" s="8">
        <v>133700.25</v>
      </c>
      <c r="E80" s="9">
        <f t="shared" si="0"/>
        <v>-3184.75</v>
      </c>
      <c r="F80" s="10">
        <f t="shared" si="1"/>
        <v>-2.3265880118347518E-2</v>
      </c>
    </row>
    <row r="81" spans="2:6">
      <c r="B81" s="7" t="s">
        <v>39</v>
      </c>
      <c r="C81" s="8">
        <v>71439.475000000006</v>
      </c>
      <c r="D81" s="8">
        <v>82919.199999999997</v>
      </c>
      <c r="E81" s="9">
        <f t="shared" ref="E81:E141" si="2">D81-C81</f>
        <v>11479.724999999991</v>
      </c>
      <c r="F81" s="10">
        <f t="shared" ref="F81:F141" si="3">E81/C81</f>
        <v>0.16069162042414212</v>
      </c>
    </row>
    <row r="82" spans="2:6">
      <c r="B82" s="7" t="s">
        <v>38</v>
      </c>
      <c r="C82" s="8">
        <v>66203.625</v>
      </c>
      <c r="D82" s="8">
        <v>65853.850000000006</v>
      </c>
      <c r="E82" s="9">
        <f t="shared" si="2"/>
        <v>-349.77499999999418</v>
      </c>
      <c r="F82" s="10">
        <f t="shared" si="3"/>
        <v>-5.2833209661856759E-3</v>
      </c>
    </row>
    <row r="83" spans="2:6">
      <c r="B83" s="7" t="s">
        <v>43</v>
      </c>
      <c r="C83" s="8">
        <v>7575.2499999999991</v>
      </c>
      <c r="D83" s="8">
        <v>6668.7</v>
      </c>
      <c r="E83" s="9">
        <f t="shared" si="2"/>
        <v>-906.54999999999927</v>
      </c>
      <c r="F83" s="10">
        <f t="shared" si="3"/>
        <v>-0.1196726180654103</v>
      </c>
    </row>
    <row r="84" spans="2:6">
      <c r="B84" s="7" t="s">
        <v>49</v>
      </c>
      <c r="C84" s="8">
        <v>2231.0250000000001</v>
      </c>
      <c r="D84" s="8">
        <v>2703.65</v>
      </c>
      <c r="E84" s="9">
        <f t="shared" si="2"/>
        <v>472.625</v>
      </c>
      <c r="F84" s="10">
        <f t="shared" si="3"/>
        <v>0.21184209051893188</v>
      </c>
    </row>
    <row r="85" spans="2:6">
      <c r="B85" s="7" t="s">
        <v>45</v>
      </c>
      <c r="C85" s="8">
        <v>627.75</v>
      </c>
      <c r="D85" s="8">
        <v>1148.25</v>
      </c>
      <c r="E85" s="9">
        <f t="shared" si="2"/>
        <v>520.5</v>
      </c>
      <c r="F85" s="10">
        <f t="shared" si="3"/>
        <v>0.82915173237753881</v>
      </c>
    </row>
    <row r="86" spans="2:6">
      <c r="B86" s="7" t="s">
        <v>44</v>
      </c>
      <c r="C86" s="8"/>
      <c r="D86" s="8">
        <v>1001.25</v>
      </c>
      <c r="E86" s="9">
        <f t="shared" si="2"/>
        <v>1001.25</v>
      </c>
      <c r="F86" s="10"/>
    </row>
    <row r="87" spans="2:6">
      <c r="B87" s="17" t="s">
        <v>13</v>
      </c>
      <c r="C87" s="18">
        <v>141231.87299999999</v>
      </c>
      <c r="D87" s="18">
        <v>151836.36200000002</v>
      </c>
      <c r="E87" s="19">
        <f t="shared" si="2"/>
        <v>10604.489000000031</v>
      </c>
      <c r="F87" s="20">
        <f t="shared" si="3"/>
        <v>7.5085664267867003E-2</v>
      </c>
    </row>
    <row r="88" spans="2:6">
      <c r="B88" s="7" t="s">
        <v>39</v>
      </c>
      <c r="C88" s="8">
        <v>77130.047999999995</v>
      </c>
      <c r="D88" s="8">
        <v>84612.119000000006</v>
      </c>
      <c r="E88" s="9">
        <f t="shared" si="2"/>
        <v>7482.0710000000108</v>
      </c>
      <c r="F88" s="10">
        <f t="shared" si="3"/>
        <v>9.7005916552781235E-2</v>
      </c>
    </row>
    <row r="89" spans="2:6">
      <c r="B89" s="7" t="s">
        <v>37</v>
      </c>
      <c r="C89" s="8">
        <v>20822.449999999997</v>
      </c>
      <c r="D89" s="8">
        <v>25033.242999999999</v>
      </c>
      <c r="E89" s="9">
        <f t="shared" si="2"/>
        <v>4210.7930000000015</v>
      </c>
      <c r="F89" s="10">
        <f t="shared" si="3"/>
        <v>0.20222370566383888</v>
      </c>
    </row>
    <row r="90" spans="2:6">
      <c r="B90" s="7" t="s">
        <v>41</v>
      </c>
      <c r="C90" s="8">
        <v>19382.25</v>
      </c>
      <c r="D90" s="8">
        <v>17136.75</v>
      </c>
      <c r="E90" s="9">
        <f t="shared" si="2"/>
        <v>-2245.5</v>
      </c>
      <c r="F90" s="10">
        <f t="shared" si="3"/>
        <v>-0.11585342259025655</v>
      </c>
    </row>
    <row r="91" spans="2:6">
      <c r="B91" s="7" t="s">
        <v>38</v>
      </c>
      <c r="C91" s="8">
        <v>12648</v>
      </c>
      <c r="D91" s="8">
        <v>12989.25</v>
      </c>
      <c r="E91" s="9">
        <f t="shared" si="2"/>
        <v>341.25</v>
      </c>
      <c r="F91" s="10">
        <f t="shared" si="3"/>
        <v>2.6980550284629982E-2</v>
      </c>
    </row>
    <row r="92" spans="2:6">
      <c r="B92" s="7" t="s">
        <v>49</v>
      </c>
      <c r="C92" s="8">
        <v>3593.5</v>
      </c>
      <c r="D92" s="8">
        <v>4084.75</v>
      </c>
      <c r="E92" s="9">
        <f t="shared" si="2"/>
        <v>491.25</v>
      </c>
      <c r="F92" s="10">
        <f t="shared" si="3"/>
        <v>0.13670516209823291</v>
      </c>
    </row>
    <row r="93" spans="2:6">
      <c r="B93" s="7" t="s">
        <v>40</v>
      </c>
      <c r="C93" s="8">
        <v>3399.75</v>
      </c>
      <c r="D93" s="8">
        <v>2866</v>
      </c>
      <c r="E93" s="9">
        <f t="shared" si="2"/>
        <v>-533.75</v>
      </c>
      <c r="F93" s="10">
        <f t="shared" si="3"/>
        <v>-0.15699683800279432</v>
      </c>
    </row>
    <row r="94" spans="2:6">
      <c r="B94" s="7" t="s">
        <v>47</v>
      </c>
      <c r="C94" s="8">
        <v>944.25</v>
      </c>
      <c r="D94" s="8">
        <v>2006.25</v>
      </c>
      <c r="E94" s="9">
        <f t="shared" si="2"/>
        <v>1062</v>
      </c>
      <c r="F94" s="10">
        <f t="shared" si="3"/>
        <v>1.1247021445591741</v>
      </c>
    </row>
    <row r="95" spans="2:6">
      <c r="B95" s="7" t="s">
        <v>46</v>
      </c>
      <c r="C95" s="8">
        <v>1059.75</v>
      </c>
      <c r="D95" s="8">
        <v>1428.75</v>
      </c>
      <c r="E95" s="9">
        <f t="shared" si="2"/>
        <v>369</v>
      </c>
      <c r="F95" s="10">
        <f t="shared" si="3"/>
        <v>0.34819532908704881</v>
      </c>
    </row>
    <row r="96" spans="2:6">
      <c r="B96" s="17" t="s">
        <v>14</v>
      </c>
      <c r="C96" s="18">
        <v>42047.425000000003</v>
      </c>
      <c r="D96" s="18">
        <v>41604.15</v>
      </c>
      <c r="E96" s="19">
        <f t="shared" si="2"/>
        <v>-443.27500000000146</v>
      </c>
      <c r="F96" s="20">
        <f t="shared" si="3"/>
        <v>-1.0542262695040218E-2</v>
      </c>
    </row>
    <row r="97" spans="2:6">
      <c r="B97" s="7" t="s">
        <v>37</v>
      </c>
      <c r="C97" s="8">
        <v>23401.675000000003</v>
      </c>
      <c r="D97" s="8">
        <v>23037.9</v>
      </c>
      <c r="E97" s="9">
        <f t="shared" si="2"/>
        <v>-363.77500000000146</v>
      </c>
      <c r="F97" s="10">
        <f t="shared" si="3"/>
        <v>-1.5544827453590456E-2</v>
      </c>
    </row>
    <row r="98" spans="2:6">
      <c r="B98" s="7" t="s">
        <v>46</v>
      </c>
      <c r="C98" s="8">
        <v>6343.5</v>
      </c>
      <c r="D98" s="8">
        <v>6189.75</v>
      </c>
      <c r="E98" s="9">
        <f t="shared" si="2"/>
        <v>-153.75</v>
      </c>
      <c r="F98" s="10">
        <f t="shared" si="3"/>
        <v>-2.4237408370773234E-2</v>
      </c>
    </row>
    <row r="99" spans="2:6">
      <c r="B99" s="7" t="s">
        <v>43</v>
      </c>
      <c r="C99" s="8">
        <v>5317.5</v>
      </c>
      <c r="D99" s="8">
        <v>4758</v>
      </c>
      <c r="E99" s="9">
        <f t="shared" si="2"/>
        <v>-559.5</v>
      </c>
      <c r="F99" s="10">
        <f t="shared" si="3"/>
        <v>-0.10521861777150916</v>
      </c>
    </row>
    <row r="100" spans="2:6">
      <c r="B100" s="7" t="s">
        <v>42</v>
      </c>
      <c r="C100" s="8">
        <v>3613.5</v>
      </c>
      <c r="D100" s="8">
        <v>3135.75</v>
      </c>
      <c r="E100" s="9">
        <f t="shared" si="2"/>
        <v>-477.75</v>
      </c>
      <c r="F100" s="10">
        <f t="shared" si="3"/>
        <v>-0.13221253632212537</v>
      </c>
    </row>
    <row r="101" spans="2:6">
      <c r="B101" s="7" t="s">
        <v>53</v>
      </c>
      <c r="C101" s="8">
        <v>2019.75</v>
      </c>
      <c r="D101" s="8">
        <v>2890.5</v>
      </c>
      <c r="E101" s="9">
        <f t="shared" si="2"/>
        <v>870.75</v>
      </c>
      <c r="F101" s="10">
        <f t="shared" si="3"/>
        <v>0.43111771258819159</v>
      </c>
    </row>
    <row r="102" spans="2:6">
      <c r="B102" s="17" t="s">
        <v>15</v>
      </c>
      <c r="C102" s="18">
        <v>16865.994999999999</v>
      </c>
      <c r="D102" s="18">
        <v>17315.47</v>
      </c>
      <c r="E102" s="19">
        <f t="shared" si="2"/>
        <v>449.47500000000218</v>
      </c>
      <c r="F102" s="20">
        <f t="shared" si="3"/>
        <v>2.664977666600768E-2</v>
      </c>
    </row>
    <row r="103" spans="2:6">
      <c r="B103" s="7" t="s">
        <v>37</v>
      </c>
      <c r="C103" s="8">
        <v>4580.1499999999996</v>
      </c>
      <c r="D103" s="8">
        <v>4102.3999999999996</v>
      </c>
      <c r="E103" s="9">
        <f t="shared" si="2"/>
        <v>-477.75</v>
      </c>
      <c r="F103" s="10">
        <f t="shared" si="3"/>
        <v>-0.10430881084680634</v>
      </c>
    </row>
    <row r="104" spans="2:6">
      <c r="B104" s="7" t="s">
        <v>54</v>
      </c>
      <c r="C104" s="8">
        <v>2443.605</v>
      </c>
      <c r="D104" s="8">
        <v>2644.25</v>
      </c>
      <c r="E104" s="9">
        <f t="shared" si="2"/>
        <v>200.64499999999998</v>
      </c>
      <c r="F104" s="10">
        <f t="shared" si="3"/>
        <v>8.2110242858399768E-2</v>
      </c>
    </row>
    <row r="105" spans="2:6">
      <c r="B105" s="7" t="s">
        <v>55</v>
      </c>
      <c r="C105" s="8">
        <v>2054.87</v>
      </c>
      <c r="D105" s="8">
        <v>2411.7299999999996</v>
      </c>
      <c r="E105" s="9">
        <f t="shared" si="2"/>
        <v>356.85999999999967</v>
      </c>
      <c r="F105" s="10">
        <f t="shared" si="3"/>
        <v>0.17366548735443102</v>
      </c>
    </row>
    <row r="106" spans="2:6">
      <c r="B106" s="7" t="s">
        <v>49</v>
      </c>
      <c r="C106" s="8">
        <v>2236.1</v>
      </c>
      <c r="D106" s="8">
        <v>2062.15</v>
      </c>
      <c r="E106" s="9">
        <f t="shared" si="2"/>
        <v>-173.94999999999982</v>
      </c>
      <c r="F106" s="10">
        <f t="shared" si="3"/>
        <v>-7.7791690890389439E-2</v>
      </c>
    </row>
    <row r="107" spans="2:6">
      <c r="B107" s="7" t="s">
        <v>56</v>
      </c>
      <c r="C107" s="8">
        <v>1051.46</v>
      </c>
      <c r="D107" s="8">
        <v>2019.25</v>
      </c>
      <c r="E107" s="9">
        <f t="shared" si="2"/>
        <v>967.79</v>
      </c>
      <c r="F107" s="10">
        <f t="shared" si="3"/>
        <v>0.92042493295037375</v>
      </c>
    </row>
    <row r="108" spans="2:6">
      <c r="B108" s="7" t="s">
        <v>38</v>
      </c>
      <c r="C108" s="8">
        <v>1597.86</v>
      </c>
      <c r="D108" s="8">
        <v>1309.125</v>
      </c>
      <c r="E108" s="9">
        <f t="shared" si="2"/>
        <v>-288.7349999999999</v>
      </c>
      <c r="F108" s="10">
        <f t="shared" si="3"/>
        <v>-0.18070106267132285</v>
      </c>
    </row>
    <row r="109" spans="2:6">
      <c r="B109" s="7" t="s">
        <v>40</v>
      </c>
      <c r="C109" s="8">
        <v>1105.7</v>
      </c>
      <c r="D109" s="8">
        <v>1214.2</v>
      </c>
      <c r="E109" s="9">
        <f t="shared" si="2"/>
        <v>108.5</v>
      </c>
      <c r="F109" s="10">
        <f t="shared" si="3"/>
        <v>9.8127882789183316E-2</v>
      </c>
    </row>
    <row r="110" spans="2:6">
      <c r="B110" s="17" t="s">
        <v>16</v>
      </c>
      <c r="C110" s="18">
        <v>14721.975</v>
      </c>
      <c r="D110" s="18">
        <v>15745.295</v>
      </c>
      <c r="E110" s="19">
        <f t="shared" si="2"/>
        <v>1023.3199999999997</v>
      </c>
      <c r="F110" s="20">
        <f t="shared" si="3"/>
        <v>6.9509695540170363E-2</v>
      </c>
    </row>
    <row r="111" spans="2:6">
      <c r="B111" s="7" t="s">
        <v>57</v>
      </c>
      <c r="C111" s="8">
        <v>8156.2999999999993</v>
      </c>
      <c r="D111" s="8">
        <v>10427.189999999999</v>
      </c>
      <c r="E111" s="9">
        <f t="shared" si="2"/>
        <v>2270.8899999999994</v>
      </c>
      <c r="F111" s="10">
        <f t="shared" si="3"/>
        <v>0.27842158822014879</v>
      </c>
    </row>
    <row r="112" spans="2:6">
      <c r="B112" s="7" t="s">
        <v>55</v>
      </c>
      <c r="C112" s="8">
        <v>2573.9950000000003</v>
      </c>
      <c r="D112" s="8">
        <v>1616.1599999999999</v>
      </c>
      <c r="E112" s="9">
        <f t="shared" si="2"/>
        <v>-957.83500000000049</v>
      </c>
      <c r="F112" s="10">
        <f t="shared" si="3"/>
        <v>-0.37211999246307798</v>
      </c>
    </row>
    <row r="113" spans="2:6">
      <c r="B113" s="7" t="s">
        <v>39</v>
      </c>
      <c r="C113" s="8">
        <v>1491.9450000000002</v>
      </c>
      <c r="D113" s="8">
        <v>1291.56</v>
      </c>
      <c r="E113" s="9">
        <f t="shared" si="2"/>
        <v>-200.38500000000022</v>
      </c>
      <c r="F113" s="10">
        <f t="shared" si="3"/>
        <v>-0.1343112514201262</v>
      </c>
    </row>
    <row r="114" spans="2:6">
      <c r="B114" s="17" t="s">
        <v>17</v>
      </c>
      <c r="C114" s="18">
        <v>4229.5200000000004</v>
      </c>
      <c r="D114" s="18">
        <v>4085.7599999999998</v>
      </c>
      <c r="E114" s="19">
        <f t="shared" si="2"/>
        <v>-143.76000000000067</v>
      </c>
      <c r="F114" s="20">
        <f t="shared" si="3"/>
        <v>-3.3989672586960375E-2</v>
      </c>
    </row>
    <row r="115" spans="2:6">
      <c r="B115" s="11" t="s">
        <v>34</v>
      </c>
      <c r="C115" s="12">
        <v>4622664.0360000003</v>
      </c>
      <c r="D115" s="12">
        <v>4586136.5580000002</v>
      </c>
      <c r="E115" s="13">
        <f t="shared" si="2"/>
        <v>-36527.478000000119</v>
      </c>
      <c r="F115" s="14">
        <f t="shared" si="3"/>
        <v>-7.9018240814245754E-3</v>
      </c>
    </row>
    <row r="116" spans="2:6">
      <c r="F116" s="16"/>
    </row>
    <row r="117" spans="2:6">
      <c r="F117" s="16"/>
    </row>
    <row r="118" spans="2:6">
      <c r="F118" s="16"/>
    </row>
    <row r="119" spans="2:6">
      <c r="B119" s="24" t="s">
        <v>58</v>
      </c>
      <c r="C119" s="24"/>
      <c r="D119" s="24"/>
      <c r="E119" s="24"/>
      <c r="F119" s="24"/>
    </row>
    <row r="120" spans="2:6">
      <c r="B120" s="25" t="s">
        <v>59</v>
      </c>
      <c r="C120" s="24" t="s">
        <v>3</v>
      </c>
      <c r="D120" s="24"/>
      <c r="E120" s="24" t="s">
        <v>4</v>
      </c>
      <c r="F120" s="24"/>
    </row>
    <row r="121" spans="2:6">
      <c r="B121" s="25"/>
      <c r="C121" s="1" t="s">
        <v>5</v>
      </c>
      <c r="D121" s="1" t="s">
        <v>6</v>
      </c>
      <c r="E121" s="2" t="s">
        <v>7</v>
      </c>
      <c r="F121" s="1" t="s">
        <v>8</v>
      </c>
    </row>
    <row r="122" spans="2:6">
      <c r="B122" s="21" t="s">
        <v>60</v>
      </c>
      <c r="C122" s="8">
        <v>686301.42200000014</v>
      </c>
      <c r="D122" s="8">
        <v>685101.94099999964</v>
      </c>
      <c r="E122" s="9">
        <f t="shared" si="2"/>
        <v>-1199.4810000004945</v>
      </c>
      <c r="F122" s="10">
        <f t="shared" si="3"/>
        <v>-1.7477466336948582E-3</v>
      </c>
    </row>
    <row r="123" spans="2:6">
      <c r="B123" s="21" t="s">
        <v>61</v>
      </c>
      <c r="C123" s="8">
        <v>111352.63200000006</v>
      </c>
      <c r="D123" s="8">
        <v>112446.60499999998</v>
      </c>
      <c r="E123" s="9">
        <f t="shared" si="2"/>
        <v>1093.9729999999254</v>
      </c>
      <c r="F123" s="10">
        <f t="shared" si="3"/>
        <v>9.8244018156654327E-3</v>
      </c>
    </row>
    <row r="124" spans="2:6">
      <c r="B124" s="21" t="s">
        <v>62</v>
      </c>
      <c r="C124" s="8">
        <v>296403.20999999985</v>
      </c>
      <c r="D124" s="8">
        <v>298867.71300000016</v>
      </c>
      <c r="E124" s="9">
        <f t="shared" si="2"/>
        <v>2464.5030000003171</v>
      </c>
      <c r="F124" s="10">
        <f t="shared" si="3"/>
        <v>8.3146974015575557E-3</v>
      </c>
    </row>
    <row r="125" spans="2:6">
      <c r="B125" s="21" t="s">
        <v>63</v>
      </c>
      <c r="C125" s="8">
        <v>80727.896999999983</v>
      </c>
      <c r="D125" s="8">
        <v>81924.721999999936</v>
      </c>
      <c r="E125" s="9">
        <f t="shared" si="2"/>
        <v>1196.8249999999534</v>
      </c>
      <c r="F125" s="10">
        <f t="shared" si="3"/>
        <v>1.4825420263331692E-2</v>
      </c>
    </row>
    <row r="126" spans="2:6">
      <c r="B126" s="21" t="s">
        <v>64</v>
      </c>
      <c r="C126" s="8">
        <v>183746.82700000005</v>
      </c>
      <c r="D126" s="8">
        <v>179707.15600000019</v>
      </c>
      <c r="E126" s="9">
        <f t="shared" si="2"/>
        <v>-4039.6709999998566</v>
      </c>
      <c r="F126" s="10">
        <f t="shared" si="3"/>
        <v>-2.1984983718928958E-2</v>
      </c>
    </row>
    <row r="127" spans="2:6">
      <c r="B127" s="21" t="s">
        <v>65</v>
      </c>
      <c r="C127" s="8">
        <v>570970.10099999933</v>
      </c>
      <c r="D127" s="8">
        <v>570642.73299999977</v>
      </c>
      <c r="E127" s="9">
        <f t="shared" si="2"/>
        <v>-327.3679999995511</v>
      </c>
      <c r="F127" s="10">
        <f t="shared" si="3"/>
        <v>-5.7335401525613597E-4</v>
      </c>
    </row>
    <row r="128" spans="2:6">
      <c r="B128" s="21" t="s">
        <v>66</v>
      </c>
      <c r="C128" s="8">
        <v>267588.91500000015</v>
      </c>
      <c r="D128" s="8">
        <v>262415.90500000014</v>
      </c>
      <c r="E128" s="9">
        <f t="shared" si="2"/>
        <v>-5173.0100000000093</v>
      </c>
      <c r="F128" s="10">
        <f t="shared" si="3"/>
        <v>-1.933192935140832E-2</v>
      </c>
    </row>
    <row r="129" spans="2:6">
      <c r="B129" s="21" t="s">
        <v>67</v>
      </c>
      <c r="C129" s="8">
        <v>288022.88299999991</v>
      </c>
      <c r="D129" s="8">
        <v>290432.74799999996</v>
      </c>
      <c r="E129" s="9">
        <f t="shared" si="2"/>
        <v>2409.8650000000489</v>
      </c>
      <c r="F129" s="10">
        <f t="shared" si="3"/>
        <v>8.3669220129292624E-3</v>
      </c>
    </row>
    <row r="130" spans="2:6">
      <c r="B130" s="21" t="s">
        <v>68</v>
      </c>
      <c r="C130" s="8">
        <v>217107.5100000001</v>
      </c>
      <c r="D130" s="8">
        <v>219063.90800000023</v>
      </c>
      <c r="E130" s="9">
        <f t="shared" si="2"/>
        <v>1956.398000000132</v>
      </c>
      <c r="F130" s="10">
        <f t="shared" si="3"/>
        <v>9.0111944999052822E-3</v>
      </c>
    </row>
    <row r="131" spans="2:6">
      <c r="B131" s="21" t="s">
        <v>69</v>
      </c>
      <c r="C131" s="8">
        <v>899886.65699999966</v>
      </c>
      <c r="D131" s="8">
        <v>897997.42599999974</v>
      </c>
      <c r="E131" s="9">
        <f t="shared" si="2"/>
        <v>-1889.2309999999125</v>
      </c>
      <c r="F131" s="10">
        <f t="shared" si="3"/>
        <v>-2.0994099482463079E-3</v>
      </c>
    </row>
    <row r="132" spans="2:6">
      <c r="B132" s="21" t="s">
        <v>70</v>
      </c>
      <c r="C132" s="8">
        <v>473637.26000000013</v>
      </c>
      <c r="D132" s="8">
        <v>467147.29699999996</v>
      </c>
      <c r="E132" s="9">
        <f t="shared" si="2"/>
        <v>-6489.9630000001634</v>
      </c>
      <c r="F132" s="10">
        <f t="shared" si="3"/>
        <v>-1.3702391150561427E-2</v>
      </c>
    </row>
    <row r="133" spans="2:6">
      <c r="B133" s="21" t="s">
        <v>71</v>
      </c>
      <c r="C133" s="8">
        <v>95885.056999999942</v>
      </c>
      <c r="D133" s="8">
        <v>93741.912999999913</v>
      </c>
      <c r="E133" s="9">
        <f t="shared" si="2"/>
        <v>-2143.1440000000293</v>
      </c>
      <c r="F133" s="10">
        <f t="shared" si="3"/>
        <v>-2.235117824459374E-2</v>
      </c>
    </row>
    <row r="134" spans="2:6">
      <c r="B134" s="21" t="s">
        <v>72</v>
      </c>
      <c r="C134" s="8">
        <v>166808.84600000011</v>
      </c>
      <c r="D134" s="8">
        <v>164729.70400000023</v>
      </c>
      <c r="E134" s="9">
        <f t="shared" si="2"/>
        <v>-2079.1419999998761</v>
      </c>
      <c r="F134" s="10">
        <f t="shared" si="3"/>
        <v>-1.2464219073848606E-2</v>
      </c>
    </row>
    <row r="135" spans="2:6">
      <c r="B135" s="21" t="s">
        <v>73</v>
      </c>
      <c r="C135" s="8">
        <v>213919.70100000003</v>
      </c>
      <c r="D135" s="8">
        <v>214563.86700000009</v>
      </c>
      <c r="E135" s="9">
        <f t="shared" si="2"/>
        <v>644.16600000005565</v>
      </c>
      <c r="F135" s="10">
        <f t="shared" si="3"/>
        <v>3.0112514040960422E-3</v>
      </c>
    </row>
    <row r="136" spans="2:6">
      <c r="B136" s="21" t="s">
        <v>74</v>
      </c>
      <c r="C136" s="8">
        <v>489786.54299999954</v>
      </c>
      <c r="D136" s="8">
        <v>481350.80400000006</v>
      </c>
      <c r="E136" s="9">
        <f t="shared" si="2"/>
        <v>-8435.7389999994775</v>
      </c>
      <c r="F136" s="10">
        <f t="shared" si="3"/>
        <v>-1.7223296802581785E-2</v>
      </c>
    </row>
    <row r="137" spans="2:6">
      <c r="B137" s="21" t="s">
        <v>75</v>
      </c>
      <c r="C137" s="8">
        <v>159957.38500000013</v>
      </c>
      <c r="D137" s="8">
        <v>156891.399</v>
      </c>
      <c r="E137" s="9">
        <f t="shared" si="2"/>
        <v>-3065.9860000001208</v>
      </c>
      <c r="F137" s="10">
        <f t="shared" si="3"/>
        <v>-1.916751764852944E-2</v>
      </c>
    </row>
    <row r="138" spans="2:6">
      <c r="B138" s="21" t="s">
        <v>76</v>
      </c>
      <c r="C138" s="8">
        <v>276371.71100000024</v>
      </c>
      <c r="D138" s="8">
        <v>271855.92699999997</v>
      </c>
      <c r="E138" s="9">
        <f t="shared" si="2"/>
        <v>-4515.7840000002761</v>
      </c>
      <c r="F138" s="10">
        <f t="shared" si="3"/>
        <v>-1.633953049558054E-2</v>
      </c>
    </row>
    <row r="139" spans="2:6">
      <c r="B139" s="21" t="s">
        <v>77</v>
      </c>
      <c r="C139" s="8">
        <v>188883.00200000018</v>
      </c>
      <c r="D139" s="8">
        <v>189535.46300000016</v>
      </c>
      <c r="E139" s="9">
        <f t="shared" si="2"/>
        <v>652.46099999998114</v>
      </c>
      <c r="F139" s="10">
        <f t="shared" si="3"/>
        <v>3.4543129508285797E-3</v>
      </c>
    </row>
    <row r="140" spans="2:6">
      <c r="B140" s="11" t="s">
        <v>34</v>
      </c>
      <c r="C140" s="12">
        <v>5667357.5589999994</v>
      </c>
      <c r="D140" s="12">
        <v>5638417.2310000015</v>
      </c>
      <c r="E140" s="13">
        <f t="shared" si="2"/>
        <v>-28940.327999997884</v>
      </c>
      <c r="F140" s="14">
        <f t="shared" si="3"/>
        <v>-5.1064941110058317E-3</v>
      </c>
    </row>
  </sheetData>
  <mergeCells count="13">
    <mergeCell ref="B46:F46"/>
    <mergeCell ref="B4:F10"/>
    <mergeCell ref="B13:F13"/>
    <mergeCell ref="B14:B15"/>
    <mergeCell ref="C14:D14"/>
    <mergeCell ref="E14:F14"/>
    <mergeCell ref="B47:B48"/>
    <mergeCell ref="C47:D47"/>
    <mergeCell ref="E47:F47"/>
    <mergeCell ref="B119:F119"/>
    <mergeCell ref="B120:B121"/>
    <mergeCell ref="C120:D120"/>
    <mergeCell ref="E120:F12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6756168E9D51F4884422AF8811BC745" ma:contentTypeVersion="20" ma:contentTypeDescription="Opprett et nytt dokument." ma:contentTypeScope="" ma:versionID="e63dd0323b00081c59b4c61fb611c905">
  <xsd:schema xmlns:xsd="http://www.w3.org/2001/XMLSchema" xmlns:xs="http://www.w3.org/2001/XMLSchema" xmlns:p="http://schemas.microsoft.com/office/2006/metadata/properties" xmlns:ns2="38017dbb-a32a-40e8-9f02-a412e9e1a8ab" xmlns:ns3="bb9e497e-50d1-499c-ab9b-a1dd365e5d32" xmlns:ns4="cb3009fd-0dd9-42b4-b636-d64152022a82" targetNamespace="http://schemas.microsoft.com/office/2006/metadata/properties" ma:root="true" ma:fieldsID="2787b651c0e81e83d85509309ef1a6b8" ns2:_="" ns3:_="" ns4:_="">
    <xsd:import namespace="38017dbb-a32a-40e8-9f02-a412e9e1a8ab"/>
    <xsd:import namespace="bb9e497e-50d1-499c-ab9b-a1dd365e5d32"/>
    <xsd:import namespace="cb3009fd-0dd9-42b4-b636-d64152022a8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element ref="ns2:MediaServiceLocation" minOccurs="0"/>
                <xsd:element ref="ns2:MediaServiceGenerationTime" minOccurs="0"/>
                <xsd:element ref="ns2:MediaServiceEventHashCode" minOccurs="0"/>
                <xsd:element ref="ns4:TaxCatchAll" minOccurs="0"/>
                <xsd:element ref="ns2:lcf76f155ced4ddcb4097134ff3c332f"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017dbb-a32a-40e8-9f02-a412e9e1a8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Bildemerkelapper" ma:readOnly="false" ma:fieldId="{5cf76f15-5ced-4ddc-b409-7134ff3c332f}" ma:taxonomyMulti="true" ma:sspId="1bc1a000-f7e0-4dd1-a917-6a95be978c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b9e497e-50d1-499c-ab9b-a1dd365e5d32"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3009fd-0dd9-42b4-b636-d64152022a8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963cdbb-252c-4d42-aa37-721b51ee920e}" ma:internalName="TaxCatchAll" ma:showField="CatchAllData" ma:web="bb9e497e-50d1-499c-ab9b-a1dd365e5d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8017dbb-a32a-40e8-9f02-a412e9e1a8ab">
      <Terms xmlns="http://schemas.microsoft.com/office/infopath/2007/PartnerControls"/>
    </lcf76f155ced4ddcb4097134ff3c332f>
    <TaxCatchAll xmlns="cb3009fd-0dd9-42b4-b636-d64152022a8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4C8250-D14D-4B08-8DF1-1789553FD364}"/>
</file>

<file path=customXml/itemProps2.xml><?xml version="1.0" encoding="utf-8"?>
<ds:datastoreItem xmlns:ds="http://schemas.openxmlformats.org/officeDocument/2006/customXml" ds:itemID="{BA36A15E-D176-47B0-8985-581E575812C3}"/>
</file>

<file path=customXml/itemProps3.xml><?xml version="1.0" encoding="utf-8"?>
<ds:datastoreItem xmlns:ds="http://schemas.openxmlformats.org/officeDocument/2006/customXml" ds:itemID="{D8162EF8-B87D-4FF0-A0D1-A73D1490400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Nordahl, Jens</dc:creator>
  <cp:keywords/>
  <dc:description/>
  <cp:lastModifiedBy/>
  <cp:revision/>
  <dcterms:created xsi:type="dcterms:W3CDTF">2019-10-02T10:52:24Z</dcterms:created>
  <dcterms:modified xsi:type="dcterms:W3CDTF">2025-01-31T17:56:16Z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0x010100C6756168E9D51F4884422AF8811BC745</vt:lpwstr>
  </property>
</Properties>
</file>