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U:\SALG\Salg 2019\Web\"/>
    </mc:Choice>
  </mc:AlternateContent>
  <xr:revisionPtr revIDLastSave="0" documentId="8_{4E199351-4836-4678-B16C-A5325C87F06C}" xr6:coauthVersionLast="47" xr6:coauthVersionMax="47" xr10:uidLastSave="{00000000-0000-0000-0000-000000000000}"/>
  <bookViews>
    <workbookView xWindow="-120" yWindow="-120" windowWidth="51840" windowHeight="21240" xr2:uid="{262A3DEC-A0D9-47FD-BFBA-DCFB00B329FB}"/>
  </bookViews>
  <sheets>
    <sheet name="August 2019"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2" i="1" l="1"/>
  <c r="F162" i="1" s="1"/>
  <c r="E161" i="1"/>
  <c r="F161" i="1" s="1"/>
  <c r="E160" i="1"/>
  <c r="F160" i="1" s="1"/>
  <c r="E159" i="1"/>
  <c r="F159" i="1" s="1"/>
  <c r="E158" i="1"/>
  <c r="F158" i="1" s="1"/>
  <c r="E157" i="1"/>
  <c r="F157" i="1" s="1"/>
  <c r="E156" i="1"/>
  <c r="F156" i="1" s="1"/>
  <c r="E155" i="1"/>
  <c r="F155" i="1" s="1"/>
  <c r="E154" i="1"/>
  <c r="F154" i="1" s="1"/>
  <c r="E153" i="1"/>
  <c r="F153" i="1" s="1"/>
  <c r="E152" i="1"/>
  <c r="F152" i="1" s="1"/>
  <c r="E151" i="1"/>
  <c r="F151" i="1" s="1"/>
  <c r="E150" i="1"/>
  <c r="F150" i="1" s="1"/>
  <c r="E149" i="1"/>
  <c r="F149" i="1" s="1"/>
  <c r="E148" i="1"/>
  <c r="F148" i="1" s="1"/>
  <c r="E147" i="1"/>
  <c r="F147" i="1" s="1"/>
  <c r="E146" i="1"/>
  <c r="F146" i="1" s="1"/>
  <c r="E145" i="1"/>
  <c r="F145" i="1" s="1"/>
  <c r="E144" i="1"/>
  <c r="F144" i="1" s="1"/>
  <c r="E137" i="1"/>
  <c r="F137" i="1" s="1"/>
  <c r="E136" i="1"/>
  <c r="F136" i="1" s="1"/>
  <c r="E135" i="1"/>
  <c r="F135" i="1" s="1"/>
  <c r="E134" i="1"/>
  <c r="F134" i="1" s="1"/>
  <c r="E133" i="1"/>
  <c r="F133" i="1" s="1"/>
  <c r="E132" i="1"/>
  <c r="F132" i="1" s="1"/>
  <c r="E131" i="1"/>
  <c r="F131" i="1" s="1"/>
  <c r="E130" i="1"/>
  <c r="F130" i="1" s="1"/>
  <c r="E129" i="1"/>
  <c r="F129" i="1" s="1"/>
  <c r="E128" i="1"/>
  <c r="F128" i="1" s="1"/>
  <c r="E127" i="1"/>
  <c r="F127" i="1" s="1"/>
  <c r="E126" i="1"/>
  <c r="F126" i="1" s="1"/>
  <c r="E125" i="1"/>
  <c r="F125" i="1" s="1"/>
  <c r="E117" i="1"/>
  <c r="F117" i="1" s="1"/>
  <c r="E116" i="1"/>
  <c r="F116" i="1" s="1"/>
  <c r="E115" i="1"/>
  <c r="F115" i="1" s="1"/>
  <c r="E114" i="1"/>
  <c r="F114" i="1" s="1"/>
  <c r="E113" i="1"/>
  <c r="F113" i="1" s="1"/>
  <c r="E112" i="1"/>
  <c r="F112" i="1" s="1"/>
  <c r="E111" i="1"/>
  <c r="F111" i="1" s="1"/>
  <c r="E110" i="1"/>
  <c r="F110" i="1" s="1"/>
  <c r="E109" i="1"/>
  <c r="F109" i="1" s="1"/>
  <c r="E108" i="1"/>
  <c r="F108" i="1" s="1"/>
  <c r="E107" i="1"/>
  <c r="F107" i="1" s="1"/>
  <c r="E106" i="1"/>
  <c r="F106" i="1" s="1"/>
  <c r="E105" i="1"/>
  <c r="F105" i="1" s="1"/>
  <c r="E104" i="1"/>
  <c r="F104" i="1" s="1"/>
  <c r="E103" i="1"/>
  <c r="F103" i="1" s="1"/>
  <c r="E102" i="1"/>
  <c r="F102" i="1" s="1"/>
  <c r="E101" i="1"/>
  <c r="F101" i="1" s="1"/>
  <c r="E100" i="1"/>
  <c r="F100" i="1" s="1"/>
  <c r="E99" i="1"/>
  <c r="F99" i="1" s="1"/>
  <c r="E98" i="1"/>
  <c r="F98" i="1" s="1"/>
  <c r="E97" i="1"/>
  <c r="F97" i="1" s="1"/>
  <c r="E96" i="1"/>
  <c r="F96" i="1" s="1"/>
  <c r="E95" i="1"/>
  <c r="F95" i="1" s="1"/>
  <c r="E94" i="1"/>
  <c r="F94" i="1" s="1"/>
  <c r="E93" i="1"/>
  <c r="F93" i="1" s="1"/>
  <c r="E92" i="1"/>
  <c r="E91" i="1"/>
  <c r="F91" i="1" s="1"/>
  <c r="E90" i="1"/>
  <c r="F90" i="1" s="1"/>
  <c r="E89" i="1"/>
  <c r="F89" i="1" s="1"/>
  <c r="E88" i="1"/>
  <c r="F88" i="1" s="1"/>
  <c r="E87" i="1"/>
  <c r="F87" i="1" s="1"/>
  <c r="E86" i="1"/>
  <c r="F86" i="1" s="1"/>
  <c r="E85" i="1"/>
  <c r="F85" i="1" s="1"/>
  <c r="E84" i="1"/>
  <c r="F84" i="1" s="1"/>
  <c r="E83" i="1"/>
  <c r="F83" i="1" s="1"/>
  <c r="E82" i="1"/>
  <c r="F82" i="1" s="1"/>
  <c r="E81" i="1"/>
  <c r="F81" i="1" s="1"/>
  <c r="E80" i="1"/>
  <c r="F80" i="1" s="1"/>
  <c r="E79" i="1"/>
  <c r="F79" i="1" s="1"/>
  <c r="E78" i="1"/>
  <c r="F78" i="1" s="1"/>
  <c r="E77" i="1"/>
  <c r="F77" i="1" s="1"/>
  <c r="E76" i="1"/>
  <c r="F76" i="1" s="1"/>
  <c r="E75" i="1"/>
  <c r="F75" i="1" s="1"/>
  <c r="E74" i="1"/>
  <c r="F74" i="1" s="1"/>
  <c r="E73" i="1"/>
  <c r="F73" i="1" s="1"/>
  <c r="E72" i="1"/>
  <c r="F72" i="1" s="1"/>
  <c r="E71" i="1"/>
  <c r="F71" i="1" s="1"/>
  <c r="E70" i="1"/>
  <c r="F70" i="1" s="1"/>
  <c r="E69" i="1"/>
  <c r="F69" i="1" s="1"/>
  <c r="E68" i="1"/>
  <c r="F68" i="1" s="1"/>
  <c r="E67" i="1"/>
  <c r="F67" i="1" s="1"/>
  <c r="E66" i="1"/>
  <c r="F66" i="1" s="1"/>
  <c r="E65" i="1"/>
  <c r="F65" i="1" s="1"/>
  <c r="E64" i="1"/>
  <c r="F64" i="1" s="1"/>
  <c r="E63" i="1"/>
  <c r="F63" i="1" s="1"/>
  <c r="E51" i="1"/>
  <c r="F51" i="1" s="1"/>
  <c r="E50" i="1"/>
  <c r="F50" i="1" s="1"/>
  <c r="E49" i="1"/>
  <c r="F49" i="1" s="1"/>
  <c r="E48" i="1"/>
  <c r="F48" i="1" s="1"/>
  <c r="E47" i="1"/>
  <c r="F47" i="1" s="1"/>
  <c r="E46" i="1"/>
  <c r="F46" i="1" s="1"/>
  <c r="E39" i="1"/>
  <c r="F39"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alcChain>
</file>

<file path=xl/sharedStrings.xml><?xml version="1.0" encoding="utf-8"?>
<sst xmlns="http://schemas.openxmlformats.org/spreadsheetml/2006/main" count="160" uniqueCount="72">
  <si>
    <t>Salget økte med 2,1 prosent i august. Det var like mange salgsdager som i fjor, men en onsdag mindre og en lørdag mer; kalenderkorrigert salgsutvikling blir dermed rundt 1,9 %. Med en normal værsituasjon både i år og i fjor får vi også en normal salgsutvikling hvilket innebærer nedgang for rødvin og vekst for hvitvin, musserende og rosévin. Øl og alkoholfritt fortsetter veksten. Mens det fortsatt er markert nedgang for Cognac (druebrennevin), er det moderat vekst for de fleste andre brennevinskategorier.</t>
  </si>
  <si>
    <t>Totalt</t>
  </si>
  <si>
    <t>Kategori</t>
  </si>
  <si>
    <t>Januar - august</t>
  </si>
  <si>
    <t>Endring</t>
  </si>
  <si>
    <t>2018</t>
  </si>
  <si>
    <t>2019</t>
  </si>
  <si>
    <t>Liter</t>
  </si>
  <si>
    <t>Prosent</t>
  </si>
  <si>
    <t>Svakvin</t>
  </si>
  <si>
    <t>Rødvin</t>
  </si>
  <si>
    <t>Hvitvin</t>
  </si>
  <si>
    <t>Musserende vin</t>
  </si>
  <si>
    <t>Rosévin</t>
  </si>
  <si>
    <t>Perlende vin</t>
  </si>
  <si>
    <t>Aromatisert vin</t>
  </si>
  <si>
    <t>Sider</t>
  </si>
  <si>
    <t>Fruktvin</t>
  </si>
  <si>
    <t>Brennevin</t>
  </si>
  <si>
    <t>Vodka</t>
  </si>
  <si>
    <t>Whisky</t>
  </si>
  <si>
    <t>Likør</t>
  </si>
  <si>
    <t>Druebrennevin</t>
  </si>
  <si>
    <t>Akevitt</t>
  </si>
  <si>
    <t>Brennevin, annet</t>
  </si>
  <si>
    <t>Bitter</t>
  </si>
  <si>
    <t>Gin</t>
  </si>
  <si>
    <t>Brennevin, nøytralt &lt; 37,5 %</t>
  </si>
  <si>
    <t>Rom</t>
  </si>
  <si>
    <t>Fruktbrennevin</t>
  </si>
  <si>
    <t>Genever</t>
  </si>
  <si>
    <t>Øl</t>
  </si>
  <si>
    <t>Alkoholfritt</t>
  </si>
  <si>
    <t>Sterkvin</t>
  </si>
  <si>
    <t>Totalsum</t>
  </si>
  <si>
    <t>August</t>
  </si>
  <si>
    <t>Italia</t>
  </si>
  <si>
    <t>Spania</t>
  </si>
  <si>
    <t>Frankrike</t>
  </si>
  <si>
    <t>Chile</t>
  </si>
  <si>
    <t>USA</t>
  </si>
  <si>
    <t>Portugal</t>
  </si>
  <si>
    <t>Australia</t>
  </si>
  <si>
    <t>Sør-Afrika</t>
  </si>
  <si>
    <t>Argentina</t>
  </si>
  <si>
    <t>Østerrike</t>
  </si>
  <si>
    <t>New Zealand</t>
  </si>
  <si>
    <t>Libanon</t>
  </si>
  <si>
    <t>Tyskland</t>
  </si>
  <si>
    <t>Ungarn</t>
  </si>
  <si>
    <t>Bulgaria</t>
  </si>
  <si>
    <t>Hellas</t>
  </si>
  <si>
    <t>England</t>
  </si>
  <si>
    <t>Fylkene</t>
  </si>
  <si>
    <t>Akershus</t>
  </si>
  <si>
    <t>Aust-Agder</t>
  </si>
  <si>
    <t>Buskerud</t>
  </si>
  <si>
    <t>Finnmark</t>
  </si>
  <si>
    <t>Hedmark</t>
  </si>
  <si>
    <t>Hordaland</t>
  </si>
  <si>
    <t>Møre og Romsdal</t>
  </si>
  <si>
    <t>Nordland</t>
  </si>
  <si>
    <t>Oppland</t>
  </si>
  <si>
    <t>Oslo</t>
  </si>
  <si>
    <t>Rogaland</t>
  </si>
  <si>
    <t>Sogn og Fjordane</t>
  </si>
  <si>
    <t>Telemark</t>
  </si>
  <si>
    <t>Troms</t>
  </si>
  <si>
    <t>Trøndelag</t>
  </si>
  <si>
    <t>Vest-Agder</t>
  </si>
  <si>
    <t>Vestfold</t>
  </si>
  <si>
    <t>Østfold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</si>
</sst>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0.0\ %"/>
    <numFmt numFmtId="166" formatCode="_ * #,##0_ ;_ * \-#,##0_ ;_ * &quot;-&quot;??_ ;_ @_ "/>
  </numFmts>
  <fonts count="4">
    <font>
      <sz val="10"/>
      <color rgb="FF000000"/>
      <name val="Arial"/>
    </font>
    <font>
      <b/>
      <sz val="10"/>
      <color rgb="FF000000"/>
      <name val="Arial"/>
      <family val="2"/>
    </font>
    <font>
      <sz val="10"/>
      <color rgb="FF000000"/>
      <name val="Arial"/>
      <family val="2"/>
    </font>
    <font>
      <b/>
      <sz val="10"/>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25">
    <xf numFmtId="0" fontId="0" fillId="0" borderId="0" xfId="0"/>
    <xf numFmtId="164" fontId="0" fillId="0" borderId="0" xfId="0" applyNumberFormat="1"/>
    <xf numFmtId="165" fontId="0" fillId="0" borderId="0" xfId="1" applyNumberFormat="1" applyFont="1"/>
    <xf numFmtId="0" fontId="1" fillId="2" borderId="1" xfId="0" applyFont="1" applyFill="1" applyBorder="1" applyAlignment="1">
      <alignment horizontal="center"/>
    </xf>
    <xf numFmtId="0" fontId="3" fillId="3" borderId="1" xfId="0" applyFont="1" applyFill="1" applyBorder="1" applyAlignment="1">
      <alignment horizontal="center"/>
    </xf>
    <xf numFmtId="0" fontId="3" fillId="0" borderId="1" xfId="0" applyFont="1" applyBorder="1" applyAlignment="1">
      <alignment horizontal="left"/>
    </xf>
    <xf numFmtId="166" fontId="3" fillId="0" borderId="1" xfId="0" applyNumberFormat="1" applyFont="1" applyBorder="1"/>
    <xf numFmtId="164" fontId="1" fillId="0" borderId="1" xfId="0" applyNumberFormat="1" applyFont="1" applyBorder="1"/>
    <xf numFmtId="165" fontId="1" fillId="0" borderId="1" xfId="1" applyNumberFormat="1" applyFont="1" applyBorder="1"/>
    <xf numFmtId="0" fontId="0" fillId="0" borderId="1" xfId="0" applyBorder="1" applyAlignment="1">
      <alignment horizontal="left" indent="1"/>
    </xf>
    <xf numFmtId="166" fontId="0" fillId="0" borderId="1" xfId="0" applyNumberFormat="1" applyBorder="1"/>
    <xf numFmtId="164" fontId="0" fillId="0" borderId="1" xfId="0" applyNumberFormat="1" applyBorder="1"/>
    <xf numFmtId="165" fontId="0" fillId="0" borderId="1" xfId="1" applyNumberFormat="1" applyFont="1" applyBorder="1"/>
    <xf numFmtId="0" fontId="3" fillId="3" borderId="1" xfId="0" applyFont="1" applyFill="1" applyBorder="1" applyAlignment="1">
      <alignment horizontal="left"/>
    </xf>
    <xf numFmtId="166" fontId="3" fillId="3" borderId="1" xfId="0" applyNumberFormat="1" applyFont="1" applyFill="1" applyBorder="1"/>
    <xf numFmtId="164" fontId="1" fillId="2" borderId="1" xfId="0" applyNumberFormat="1" applyFont="1" applyFill="1" applyBorder="1"/>
    <xf numFmtId="165" fontId="1" fillId="2" borderId="1" xfId="1" applyNumberFormat="1" applyFont="1" applyFill="1" applyBorder="1"/>
    <xf numFmtId="0" fontId="0" fillId="0" borderId="1" xfId="0" applyBorder="1" applyAlignment="1">
      <alignment horizontal="left"/>
    </xf>
    <xf numFmtId="0" fontId="3" fillId="4" borderId="1" xfId="0" applyFont="1" applyFill="1" applyBorder="1" applyAlignment="1">
      <alignment horizontal="left"/>
    </xf>
    <xf numFmtId="166" fontId="3" fillId="4" borderId="1" xfId="0" applyNumberFormat="1" applyFont="1" applyFill="1" applyBorder="1"/>
    <xf numFmtId="164" fontId="1" fillId="4" borderId="1" xfId="0" applyNumberFormat="1" applyFont="1" applyFill="1" applyBorder="1"/>
    <xf numFmtId="165" fontId="1" fillId="4" borderId="1" xfId="1" applyNumberFormat="1" applyFont="1" applyFill="1" applyBorder="1"/>
    <xf numFmtId="0" fontId="1" fillId="2" borderId="1" xfId="0" applyFont="1" applyFill="1" applyBorder="1" applyAlignment="1">
      <alignment horizontal="center"/>
    </xf>
    <xf numFmtId="0" fontId="3" fillId="3" borderId="1" xfId="0" applyFont="1" applyFill="1" applyBorder="1" applyAlignment="1">
      <alignment horizontal="center"/>
    </xf>
    <xf numFmtId="0" fontId="1" fillId="0" borderId="1"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B122-CE4F-4AC7-8363-B201ED955CDD}">
  <dimension ref="B1:F162"/>
  <sheetViews>
    <sheetView tabSelected="1" topLeftCell="A106" workbookViewId="0">
      <selection activeCell="D32" sqref="D32"/>
    </sheetView>
  </sheetViews>
  <sheetFormatPr defaultColWidth="11.42578125" defaultRowHeight="12.6"/>
  <cols>
    <col min="1" max="1" width="5" customWidth="1"/>
    <col min="2" max="2" width="32" customWidth="1"/>
  </cols>
  <sheetData>
    <row r="1" spans="2:6" ht="12.75" customHeight="1">
      <c r="B1" s="24" t="s">
        <v>0</v>
      </c>
      <c r="C1" s="24"/>
      <c r="D1" s="24"/>
      <c r="E1" s="24"/>
      <c r="F1" s="24"/>
    </row>
    <row r="2" spans="2:6">
      <c r="B2" s="24"/>
      <c r="C2" s="24"/>
      <c r="D2" s="24"/>
      <c r="E2" s="24"/>
      <c r="F2" s="24"/>
    </row>
    <row r="3" spans="2:6">
      <c r="B3" s="24"/>
      <c r="C3" s="24"/>
      <c r="D3" s="24"/>
      <c r="E3" s="24"/>
      <c r="F3" s="24"/>
    </row>
    <row r="4" spans="2:6">
      <c r="B4" s="24"/>
      <c r="C4" s="24"/>
      <c r="D4" s="24"/>
      <c r="E4" s="24"/>
      <c r="F4" s="24"/>
    </row>
    <row r="5" spans="2:6">
      <c r="B5" s="24"/>
      <c r="C5" s="24"/>
      <c r="D5" s="24"/>
      <c r="E5" s="24"/>
      <c r="F5" s="24"/>
    </row>
    <row r="6" spans="2:6">
      <c r="B6" s="24"/>
      <c r="C6" s="24"/>
      <c r="D6" s="24"/>
      <c r="E6" s="24"/>
      <c r="F6" s="24"/>
    </row>
    <row r="7" spans="2:6">
      <c r="B7" s="24"/>
      <c r="C7" s="24"/>
      <c r="D7" s="24"/>
      <c r="E7" s="24"/>
      <c r="F7" s="24"/>
    </row>
    <row r="8" spans="2:6">
      <c r="B8" s="24"/>
      <c r="C8" s="24"/>
      <c r="D8" s="24"/>
      <c r="E8" s="24"/>
      <c r="F8" s="24"/>
    </row>
    <row r="9" spans="2:6">
      <c r="E9" s="1"/>
      <c r="F9" s="2"/>
    </row>
    <row r="10" spans="2:6">
      <c r="E10" s="1"/>
      <c r="F10" s="2"/>
    </row>
    <row r="11" spans="2:6" ht="12.95">
      <c r="B11" s="22" t="s">
        <v>1</v>
      </c>
      <c r="C11" s="22"/>
      <c r="D11" s="22"/>
      <c r="E11" s="22"/>
      <c r="F11" s="22"/>
    </row>
    <row r="12" spans="2:6" ht="12.95">
      <c r="B12" s="23" t="s">
        <v>2</v>
      </c>
      <c r="C12" s="22" t="s">
        <v>3</v>
      </c>
      <c r="D12" s="22"/>
      <c r="E12" s="22" t="s">
        <v>4</v>
      </c>
      <c r="F12" s="22"/>
    </row>
    <row r="13" spans="2:6" ht="12.95">
      <c r="B13" s="23"/>
      <c r="C13" s="4" t="s">
        <v>5</v>
      </c>
      <c r="D13" s="4" t="s">
        <v>6</v>
      </c>
      <c r="E13" s="3" t="s">
        <v>7</v>
      </c>
      <c r="F13" s="3" t="s">
        <v>8</v>
      </c>
    </row>
    <row r="14" spans="2:6" ht="12.95">
      <c r="B14" s="5" t="s">
        <v>9</v>
      </c>
      <c r="C14" s="6">
        <v>43618818.214999966</v>
      </c>
      <c r="D14" s="6">
        <v>43377716.248999961</v>
      </c>
      <c r="E14" s="7">
        <f>D14-C14</f>
        <v>-241101.9660000056</v>
      </c>
      <c r="F14" s="8">
        <f>E14/C14</f>
        <v>-5.5274758892274083E-3</v>
      </c>
    </row>
    <row r="15" spans="2:6">
      <c r="B15" s="9" t="s">
        <v>10</v>
      </c>
      <c r="C15" s="10">
        <v>23660988.28099997</v>
      </c>
      <c r="D15" s="10">
        <v>23624005.367999975</v>
      </c>
      <c r="E15" s="11">
        <f t="shared" ref="E15:E39" si="0">D15-C15</f>
        <v>-36982.912999995053</v>
      </c>
      <c r="F15" s="12">
        <f t="shared" ref="F15:F39" si="1">E15/C15</f>
        <v>-1.563033317154074E-3</v>
      </c>
    </row>
    <row r="16" spans="2:6">
      <c r="B16" s="9" t="s">
        <v>11</v>
      </c>
      <c r="C16" s="10">
        <v>13504954.319</v>
      </c>
      <c r="D16" s="10">
        <v>13165445.208999984</v>
      </c>
      <c r="E16" s="11">
        <f t="shared" si="0"/>
        <v>-339509.11000001617</v>
      </c>
      <c r="F16" s="12">
        <f t="shared" si="1"/>
        <v>-2.5139597067897063E-2</v>
      </c>
    </row>
    <row r="17" spans="2:6">
      <c r="B17" s="9" t="s">
        <v>12</v>
      </c>
      <c r="C17" s="10">
        <v>3345568.524999998</v>
      </c>
      <c r="D17" s="10">
        <v>3521342.9750000057</v>
      </c>
      <c r="E17" s="11">
        <f t="shared" si="0"/>
        <v>175774.45000000764</v>
      </c>
      <c r="F17" s="12">
        <f t="shared" si="1"/>
        <v>5.2539485796366324E-2</v>
      </c>
    </row>
    <row r="18" spans="2:6">
      <c r="B18" s="9" t="s">
        <v>13</v>
      </c>
      <c r="C18" s="10">
        <v>2296048.540000001</v>
      </c>
      <c r="D18" s="10">
        <v>2213753.7720000003</v>
      </c>
      <c r="E18" s="11">
        <f t="shared" si="0"/>
        <v>-82294.768000000622</v>
      </c>
      <c r="F18" s="12">
        <f t="shared" si="1"/>
        <v>-3.584191125158033E-2</v>
      </c>
    </row>
    <row r="19" spans="2:6">
      <c r="B19" s="9" t="s">
        <v>14</v>
      </c>
      <c r="C19" s="10">
        <v>488758.72499999998</v>
      </c>
      <c r="D19" s="10">
        <v>477074.19999999995</v>
      </c>
      <c r="E19" s="11">
        <f t="shared" si="0"/>
        <v>-11684.525000000023</v>
      </c>
      <c r="F19" s="12">
        <f t="shared" si="1"/>
        <v>-2.390652975044082E-2</v>
      </c>
    </row>
    <row r="20" spans="2:6">
      <c r="B20" s="9" t="s">
        <v>15</v>
      </c>
      <c r="C20" s="10">
        <v>160498.36499999999</v>
      </c>
      <c r="D20" s="10">
        <v>192608.19500000001</v>
      </c>
      <c r="E20" s="11">
        <f t="shared" si="0"/>
        <v>32109.830000000016</v>
      </c>
      <c r="F20" s="12">
        <f t="shared" si="1"/>
        <v>0.20006328413376684</v>
      </c>
    </row>
    <row r="21" spans="2:6">
      <c r="B21" s="9" t="s">
        <v>16</v>
      </c>
      <c r="C21" s="10">
        <v>126961.37000000036</v>
      </c>
      <c r="D21" s="10">
        <v>147747.31500000012</v>
      </c>
      <c r="E21" s="11">
        <f t="shared" si="0"/>
        <v>20785.94499999976</v>
      </c>
      <c r="F21" s="12">
        <f t="shared" si="1"/>
        <v>0.16371865710018488</v>
      </c>
    </row>
    <row r="22" spans="2:6">
      <c r="B22" s="9" t="s">
        <v>17</v>
      </c>
      <c r="C22" s="10">
        <v>35040.090000000026</v>
      </c>
      <c r="D22" s="10">
        <v>35739.215000000026</v>
      </c>
      <c r="E22" s="11">
        <f t="shared" si="0"/>
        <v>699.125</v>
      </c>
      <c r="F22" s="12">
        <f t="shared" si="1"/>
        <v>1.9952146241633498E-2</v>
      </c>
    </row>
    <row r="23" spans="2:6" ht="12.95">
      <c r="B23" s="5" t="s">
        <v>18</v>
      </c>
      <c r="C23" s="6">
        <v>6965490.5450000018</v>
      </c>
      <c r="D23" s="6">
        <v>7048947.3850000035</v>
      </c>
      <c r="E23" s="7">
        <f t="shared" si="0"/>
        <v>83456.840000001714</v>
      </c>
      <c r="F23" s="8">
        <f t="shared" si="1"/>
        <v>1.1981473445529125E-2</v>
      </c>
    </row>
    <row r="24" spans="2:6">
      <c r="B24" s="9" t="s">
        <v>19</v>
      </c>
      <c r="C24" s="10">
        <v>2178255.7999999998</v>
      </c>
      <c r="D24" s="10">
        <v>2190435.1300000022</v>
      </c>
      <c r="E24" s="11">
        <f t="shared" si="0"/>
        <v>12179.330000002403</v>
      </c>
      <c r="F24" s="12">
        <f t="shared" si="1"/>
        <v>5.5913221945753126E-3</v>
      </c>
    </row>
    <row r="25" spans="2:6">
      <c r="B25" s="9" t="s">
        <v>20</v>
      </c>
      <c r="C25" s="10">
        <v>849119.29999999877</v>
      </c>
      <c r="D25" s="10">
        <v>867738.69999999891</v>
      </c>
      <c r="E25" s="11">
        <f t="shared" si="0"/>
        <v>18619.40000000014</v>
      </c>
      <c r="F25" s="12">
        <f t="shared" si="1"/>
        <v>2.1927896350960537E-2</v>
      </c>
    </row>
    <row r="26" spans="2:6">
      <c r="B26" s="9" t="s">
        <v>21</v>
      </c>
      <c r="C26" s="10">
        <v>841669.20000000054</v>
      </c>
      <c r="D26" s="10">
        <v>866498.17999999993</v>
      </c>
      <c r="E26" s="11">
        <f t="shared" si="0"/>
        <v>24828.979999999399</v>
      </c>
      <c r="F26" s="12">
        <f t="shared" si="1"/>
        <v>2.9499689426676638E-2</v>
      </c>
    </row>
    <row r="27" spans="2:6">
      <c r="B27" s="9" t="s">
        <v>22</v>
      </c>
      <c r="C27" s="10">
        <v>905245.18000000017</v>
      </c>
      <c r="D27" s="10">
        <v>860110.75999999966</v>
      </c>
      <c r="E27" s="11">
        <f t="shared" si="0"/>
        <v>-45134.420000000508</v>
      </c>
      <c r="F27" s="12">
        <f t="shared" si="1"/>
        <v>-4.9858779695463831E-2</v>
      </c>
    </row>
    <row r="28" spans="2:6">
      <c r="B28" s="9" t="s">
        <v>23</v>
      </c>
      <c r="C28" s="10">
        <v>584975.1300000007</v>
      </c>
      <c r="D28" s="10">
        <v>598557.27000000048</v>
      </c>
      <c r="E28" s="11">
        <f t="shared" si="0"/>
        <v>13582.139999999781</v>
      </c>
      <c r="F28" s="12">
        <f t="shared" si="1"/>
        <v>2.3218320409621115E-2</v>
      </c>
    </row>
    <row r="29" spans="2:6">
      <c r="B29" s="9" t="s">
        <v>24</v>
      </c>
      <c r="C29" s="10">
        <v>517962.09500000044</v>
      </c>
      <c r="D29" s="10">
        <v>534922.90500000166</v>
      </c>
      <c r="E29" s="11">
        <f t="shared" si="0"/>
        <v>16960.81000000122</v>
      </c>
      <c r="F29" s="12">
        <f t="shared" si="1"/>
        <v>3.2745272605326857E-2</v>
      </c>
    </row>
    <row r="30" spans="2:6">
      <c r="B30" s="9" t="s">
        <v>25</v>
      </c>
      <c r="C30" s="10">
        <v>433652.29000000079</v>
      </c>
      <c r="D30" s="10">
        <v>430023.46000000014</v>
      </c>
      <c r="E30" s="11">
        <f t="shared" si="0"/>
        <v>-3628.8300000006566</v>
      </c>
      <c r="F30" s="12">
        <f t="shared" si="1"/>
        <v>-8.3680637314301979E-3</v>
      </c>
    </row>
    <row r="31" spans="2:6">
      <c r="B31" s="9" t="s">
        <v>26</v>
      </c>
      <c r="C31" s="10">
        <v>370091.30000000098</v>
      </c>
      <c r="D31" s="10">
        <v>388344.40000000171</v>
      </c>
      <c r="E31" s="11">
        <f t="shared" si="0"/>
        <v>18253.100000000733</v>
      </c>
      <c r="F31" s="12">
        <f t="shared" si="1"/>
        <v>4.9320532528056418E-2</v>
      </c>
    </row>
    <row r="32" spans="2:6">
      <c r="B32" s="9" t="s">
        <v>27</v>
      </c>
      <c r="C32" s="10">
        <v>120064.5999999999</v>
      </c>
      <c r="D32" s="10">
        <v>146549.14999999997</v>
      </c>
      <c r="E32" s="11">
        <f t="shared" si="0"/>
        <v>26484.550000000061</v>
      </c>
      <c r="F32" s="12">
        <f t="shared" si="1"/>
        <v>0.22058583462569387</v>
      </c>
    </row>
    <row r="33" spans="2:6">
      <c r="B33" s="9" t="s">
        <v>28</v>
      </c>
      <c r="C33" s="10">
        <v>114852.49999999959</v>
      </c>
      <c r="D33" s="10">
        <v>115288.6999999993</v>
      </c>
      <c r="E33" s="11">
        <f t="shared" si="0"/>
        <v>436.19999999970605</v>
      </c>
      <c r="F33" s="12">
        <f t="shared" si="1"/>
        <v>3.7979147166993109E-3</v>
      </c>
    </row>
    <row r="34" spans="2:6">
      <c r="B34" s="9" t="s">
        <v>29</v>
      </c>
      <c r="C34" s="10">
        <v>40286.849999999962</v>
      </c>
      <c r="D34" s="10">
        <v>42034.729999999974</v>
      </c>
      <c r="E34" s="11">
        <f t="shared" si="0"/>
        <v>1747.8800000000119</v>
      </c>
      <c r="F34" s="12">
        <f t="shared" si="1"/>
        <v>4.3385869086315101E-2</v>
      </c>
    </row>
    <row r="35" spans="2:6">
      <c r="B35" s="9" t="s">
        <v>30</v>
      </c>
      <c r="C35" s="10">
        <v>9316.3000000000047</v>
      </c>
      <c r="D35" s="10">
        <v>8444</v>
      </c>
      <c r="E35" s="11">
        <f t="shared" si="0"/>
        <v>-872.30000000000473</v>
      </c>
      <c r="F35" s="12">
        <f t="shared" si="1"/>
        <v>-9.3631591941007078E-2</v>
      </c>
    </row>
    <row r="36" spans="2:6" ht="12.95">
      <c r="B36" s="5" t="s">
        <v>31</v>
      </c>
      <c r="C36" s="6">
        <v>1438134.839999998</v>
      </c>
      <c r="D36" s="6">
        <v>1565813.4069999983</v>
      </c>
      <c r="E36" s="7">
        <f t="shared" si="0"/>
        <v>127678.56700000027</v>
      </c>
      <c r="F36" s="8">
        <f t="shared" si="1"/>
        <v>8.8780664683709667E-2</v>
      </c>
    </row>
    <row r="37" spans="2:6" ht="12.95">
      <c r="B37" s="5" t="s">
        <v>32</v>
      </c>
      <c r="C37" s="6">
        <v>329762.29500000051</v>
      </c>
      <c r="D37" s="6">
        <v>352077.98999999964</v>
      </c>
      <c r="E37" s="7">
        <f t="shared" si="0"/>
        <v>22315.694999999134</v>
      </c>
      <c r="F37" s="8">
        <f t="shared" si="1"/>
        <v>6.7672063599627422E-2</v>
      </c>
    </row>
    <row r="38" spans="2:6" ht="12.95">
      <c r="B38" s="5" t="s">
        <v>33</v>
      </c>
      <c r="C38" s="6">
        <v>279210.02500000002</v>
      </c>
      <c r="D38" s="6">
        <v>269189.87499999994</v>
      </c>
      <c r="E38" s="7">
        <f t="shared" si="0"/>
        <v>-10020.150000000081</v>
      </c>
      <c r="F38" s="8">
        <f t="shared" si="1"/>
        <v>-3.5887500815918343E-2</v>
      </c>
    </row>
    <row r="39" spans="2:6" ht="12.95">
      <c r="B39" s="13" t="s">
        <v>34</v>
      </c>
      <c r="C39" s="14">
        <v>52631415.919999972</v>
      </c>
      <c r="D39" s="14">
        <v>52613744.905999966</v>
      </c>
      <c r="E39" s="15">
        <f t="shared" si="0"/>
        <v>-17671.01400000602</v>
      </c>
      <c r="F39" s="16">
        <f t="shared" si="1"/>
        <v>-3.3575030599340239E-4</v>
      </c>
    </row>
    <row r="40" spans="2:6">
      <c r="E40" s="1"/>
      <c r="F40" s="2"/>
    </row>
    <row r="41" spans="2:6">
      <c r="E41" s="1"/>
      <c r="F41" s="2"/>
    </row>
    <row r="42" spans="2:6">
      <c r="E42" s="1"/>
      <c r="F42" s="2"/>
    </row>
    <row r="43" spans="2:6" ht="12.95">
      <c r="B43" s="22" t="s">
        <v>1</v>
      </c>
      <c r="C43" s="22"/>
      <c r="D43" s="22"/>
      <c r="E43" s="22"/>
      <c r="F43" s="22"/>
    </row>
    <row r="44" spans="2:6" ht="12.95">
      <c r="B44" s="23" t="s">
        <v>2</v>
      </c>
      <c r="C44" s="22" t="s">
        <v>35</v>
      </c>
      <c r="D44" s="22"/>
      <c r="E44" s="22" t="s">
        <v>4</v>
      </c>
      <c r="F44" s="22"/>
    </row>
    <row r="45" spans="2:6" ht="12.95">
      <c r="B45" s="23"/>
      <c r="C45" s="4" t="s">
        <v>5</v>
      </c>
      <c r="D45" s="4" t="s">
        <v>6</v>
      </c>
      <c r="E45" s="3" t="s">
        <v>7</v>
      </c>
      <c r="F45" s="3" t="s">
        <v>8</v>
      </c>
    </row>
    <row r="46" spans="2:6">
      <c r="B46" s="17" t="s">
        <v>9</v>
      </c>
      <c r="C46" s="10">
        <v>5459146.1920000017</v>
      </c>
      <c r="D46" s="10">
        <v>5546658.1870000055</v>
      </c>
      <c r="E46" s="11">
        <f t="shared" ref="E46:E109" si="2">D46-C46</f>
        <v>87511.995000003837</v>
      </c>
      <c r="F46" s="12">
        <f t="shared" ref="F46:F109" si="3">E46/C46</f>
        <v>1.6030344658702594E-2</v>
      </c>
    </row>
    <row r="47" spans="2:6">
      <c r="B47" s="17" t="s">
        <v>18</v>
      </c>
      <c r="C47" s="10">
        <v>929114.03499999712</v>
      </c>
      <c r="D47" s="10">
        <v>952906.1749999983</v>
      </c>
      <c r="E47" s="11">
        <f t="shared" si="2"/>
        <v>23792.140000001178</v>
      </c>
      <c r="F47" s="12">
        <f t="shared" si="3"/>
        <v>2.5607341083811366E-2</v>
      </c>
    </row>
    <row r="48" spans="2:6">
      <c r="B48" s="17" t="s">
        <v>31</v>
      </c>
      <c r="C48" s="10">
        <v>175366.98700000023</v>
      </c>
      <c r="D48" s="10">
        <v>201011.42800000001</v>
      </c>
      <c r="E48" s="11">
        <f t="shared" si="2"/>
        <v>25644.440999999788</v>
      </c>
      <c r="F48" s="12">
        <f t="shared" si="3"/>
        <v>0.14623300222407171</v>
      </c>
    </row>
    <row r="49" spans="2:6">
      <c r="B49" s="17" t="s">
        <v>32</v>
      </c>
      <c r="C49" s="10">
        <v>44449.195000000029</v>
      </c>
      <c r="D49" s="10">
        <v>47524.765000000007</v>
      </c>
      <c r="E49" s="11">
        <f t="shared" si="2"/>
        <v>3075.5699999999779</v>
      </c>
      <c r="F49" s="12">
        <f t="shared" si="3"/>
        <v>6.9192929140785925E-2</v>
      </c>
    </row>
    <row r="50" spans="2:6">
      <c r="B50" s="17" t="s">
        <v>33</v>
      </c>
      <c r="C50" s="10">
        <v>34159.700000000012</v>
      </c>
      <c r="D50" s="10">
        <v>34395.550000000017</v>
      </c>
      <c r="E50" s="11">
        <f t="shared" si="2"/>
        <v>235.85000000000582</v>
      </c>
      <c r="F50" s="12">
        <f t="shared" si="3"/>
        <v>6.9043346399413853E-3</v>
      </c>
    </row>
    <row r="51" spans="2:6" ht="12.95">
      <c r="B51" s="13" t="s">
        <v>34</v>
      </c>
      <c r="C51" s="14">
        <v>6642236.1089999992</v>
      </c>
      <c r="D51" s="14">
        <v>6782496.1050000042</v>
      </c>
      <c r="E51" s="15">
        <f t="shared" si="2"/>
        <v>140259.99600000493</v>
      </c>
      <c r="F51" s="16">
        <f t="shared" si="3"/>
        <v>2.1116382148770277E-2</v>
      </c>
    </row>
    <row r="52" spans="2:6">
      <c r="E52" s="1"/>
      <c r="F52" s="2"/>
    </row>
    <row r="53" spans="2:6">
      <c r="E53" s="1"/>
      <c r="F53" s="2"/>
    </row>
    <row r="54" spans="2:6">
      <c r="E54" s="1"/>
      <c r="F54" s="2"/>
    </row>
    <row r="55" spans="2:6">
      <c r="E55" s="1"/>
      <c r="F55" s="2"/>
    </row>
    <row r="56" spans="2:6">
      <c r="E56" s="1"/>
      <c r="F56" s="2"/>
    </row>
    <row r="57" spans="2:6">
      <c r="E57" s="1"/>
      <c r="F57" s="2"/>
    </row>
    <row r="58" spans="2:6">
      <c r="E58" s="1"/>
      <c r="F58" s="2"/>
    </row>
    <row r="59" spans="2:6">
      <c r="E59" s="1"/>
      <c r="F59" s="2"/>
    </row>
    <row r="60" spans="2:6" ht="12.95">
      <c r="B60" s="22" t="s">
        <v>9</v>
      </c>
      <c r="C60" s="22"/>
      <c r="D60" s="22"/>
      <c r="E60" s="22"/>
      <c r="F60" s="22"/>
    </row>
    <row r="61" spans="2:6" ht="12.95">
      <c r="B61" s="23" t="s">
        <v>2</v>
      </c>
      <c r="C61" s="22" t="s">
        <v>35</v>
      </c>
      <c r="D61" s="22"/>
      <c r="E61" s="22" t="s">
        <v>4</v>
      </c>
      <c r="F61" s="22"/>
    </row>
    <row r="62" spans="2:6" ht="12.95">
      <c r="B62" s="23"/>
      <c r="C62" s="4" t="s">
        <v>5</v>
      </c>
      <c r="D62" s="4" t="s">
        <v>6</v>
      </c>
      <c r="E62" s="3" t="s">
        <v>7</v>
      </c>
      <c r="F62" s="3" t="s">
        <v>8</v>
      </c>
    </row>
    <row r="63" spans="2:6" ht="12.95">
      <c r="B63" s="18" t="s">
        <v>10</v>
      </c>
      <c r="C63" s="19">
        <v>2957208.77</v>
      </c>
      <c r="D63" s="19">
        <v>2850212.034</v>
      </c>
      <c r="E63" s="20">
        <f t="shared" si="2"/>
        <v>-106996.73600000003</v>
      </c>
      <c r="F63" s="21">
        <f t="shared" si="3"/>
        <v>-3.6181664644528981E-2</v>
      </c>
    </row>
    <row r="64" spans="2:6">
      <c r="B64" s="9" t="s">
        <v>36</v>
      </c>
      <c r="C64" s="10">
        <v>1078698.682</v>
      </c>
      <c r="D64" s="10">
        <v>1042038.1810000001</v>
      </c>
      <c r="E64" s="11">
        <f t="shared" si="2"/>
        <v>-36660.500999999931</v>
      </c>
      <c r="F64" s="12">
        <f t="shared" si="3"/>
        <v>-3.3985858712674247E-2</v>
      </c>
    </row>
    <row r="65" spans="2:6">
      <c r="B65" s="9" t="s">
        <v>37</v>
      </c>
      <c r="C65" s="10">
        <v>445698.625</v>
      </c>
      <c r="D65" s="10">
        <v>425712.25</v>
      </c>
      <c r="E65" s="11">
        <f t="shared" si="2"/>
        <v>-19986.375</v>
      </c>
      <c r="F65" s="12">
        <f t="shared" si="3"/>
        <v>-4.4842801567987783E-2</v>
      </c>
    </row>
    <row r="66" spans="2:6">
      <c r="B66" s="9" t="s">
        <v>38</v>
      </c>
      <c r="C66" s="10">
        <v>374694.45300000004</v>
      </c>
      <c r="D66" s="10">
        <v>377928.05899999995</v>
      </c>
      <c r="E66" s="11">
        <f t="shared" si="2"/>
        <v>3233.6059999999125</v>
      </c>
      <c r="F66" s="12">
        <f t="shared" si="3"/>
        <v>8.6299809727898805E-3</v>
      </c>
    </row>
    <row r="67" spans="2:6">
      <c r="B67" s="9" t="s">
        <v>39</v>
      </c>
      <c r="C67" s="10">
        <v>279090.875</v>
      </c>
      <c r="D67" s="10">
        <v>252551</v>
      </c>
      <c r="E67" s="11">
        <f t="shared" si="2"/>
        <v>-26539.875</v>
      </c>
      <c r="F67" s="12">
        <f t="shared" si="3"/>
        <v>-9.5094026273700283E-2</v>
      </c>
    </row>
    <row r="68" spans="2:6">
      <c r="B68" s="9" t="s">
        <v>40</v>
      </c>
      <c r="C68" s="10">
        <v>238914.75</v>
      </c>
      <c r="D68" s="10">
        <v>246651.99799999999</v>
      </c>
      <c r="E68" s="11">
        <f t="shared" si="2"/>
        <v>7737.2479999999923</v>
      </c>
      <c r="F68" s="12">
        <f t="shared" si="3"/>
        <v>3.2384974138264765E-2</v>
      </c>
    </row>
    <row r="69" spans="2:6">
      <c r="B69" s="9" t="s">
        <v>41</v>
      </c>
      <c r="C69" s="10">
        <v>208121.65</v>
      </c>
      <c r="D69" s="10">
        <v>184158.1</v>
      </c>
      <c r="E69" s="11">
        <f t="shared" si="2"/>
        <v>-23963.549999999988</v>
      </c>
      <c r="F69" s="12">
        <f t="shared" si="3"/>
        <v>-0.11514203351741632</v>
      </c>
    </row>
    <row r="70" spans="2:6">
      <c r="B70" s="9" t="s">
        <v>42</v>
      </c>
      <c r="C70" s="10">
        <v>182980.48499999999</v>
      </c>
      <c r="D70" s="10">
        <v>168725.02699999997</v>
      </c>
      <c r="E70" s="11">
        <f t="shared" si="2"/>
        <v>-14255.458000000013</v>
      </c>
      <c r="F70" s="12">
        <f t="shared" si="3"/>
        <v>-7.790698554548052E-2</v>
      </c>
    </row>
    <row r="71" spans="2:6">
      <c r="B71" s="9" t="s">
        <v>43</v>
      </c>
      <c r="C71" s="10">
        <v>63724.5</v>
      </c>
      <c r="D71" s="10">
        <v>59525.232000000004</v>
      </c>
      <c r="E71" s="11">
        <f t="shared" si="2"/>
        <v>-4199.2679999999964</v>
      </c>
      <c r="F71" s="12">
        <f t="shared" si="3"/>
        <v>-6.5897229480027242E-2</v>
      </c>
    </row>
    <row r="72" spans="2:6">
      <c r="B72" s="9" t="s">
        <v>44</v>
      </c>
      <c r="C72" s="10">
        <v>55622.25</v>
      </c>
      <c r="D72" s="10">
        <v>57274.875</v>
      </c>
      <c r="E72" s="11">
        <f t="shared" si="2"/>
        <v>1652.625</v>
      </c>
      <c r="F72" s="12">
        <f t="shared" si="3"/>
        <v>2.9711581246713321E-2</v>
      </c>
    </row>
    <row r="73" spans="2:6">
      <c r="B73" s="9" t="s">
        <v>45</v>
      </c>
      <c r="C73" s="10">
        <v>9652.875</v>
      </c>
      <c r="D73" s="10">
        <v>10929</v>
      </c>
      <c r="E73" s="11">
        <f t="shared" si="2"/>
        <v>1276.125</v>
      </c>
      <c r="F73" s="12">
        <f t="shared" si="3"/>
        <v>0.13220154617147742</v>
      </c>
    </row>
    <row r="74" spans="2:6">
      <c r="B74" s="9" t="s">
        <v>46</v>
      </c>
      <c r="C74" s="10">
        <v>6320.25</v>
      </c>
      <c r="D74" s="10">
        <v>10885.5</v>
      </c>
      <c r="E74" s="11">
        <f t="shared" si="2"/>
        <v>4565.25</v>
      </c>
      <c r="F74" s="12">
        <f t="shared" si="3"/>
        <v>0.72232111071555716</v>
      </c>
    </row>
    <row r="75" spans="2:6">
      <c r="B75" s="9" t="s">
        <v>47</v>
      </c>
      <c r="C75" s="10">
        <v>5730.375</v>
      </c>
      <c r="D75" s="10">
        <v>6491.625</v>
      </c>
      <c r="E75" s="11">
        <f t="shared" si="2"/>
        <v>761.25</v>
      </c>
      <c r="F75" s="12">
        <f t="shared" si="3"/>
        <v>0.13284470911589555</v>
      </c>
    </row>
    <row r="76" spans="2:6">
      <c r="B76" s="9" t="s">
        <v>48</v>
      </c>
      <c r="C76" s="10">
        <v>2749.5</v>
      </c>
      <c r="D76" s="10">
        <v>5541.75</v>
      </c>
      <c r="E76" s="11">
        <f t="shared" si="2"/>
        <v>2792.25</v>
      </c>
      <c r="F76" s="12">
        <f t="shared" si="3"/>
        <v>1.0155482815057284</v>
      </c>
    </row>
    <row r="77" spans="2:6">
      <c r="B77" s="9" t="s">
        <v>49</v>
      </c>
      <c r="C77" s="10">
        <v>3718.5</v>
      </c>
      <c r="D77" s="10">
        <v>412.5</v>
      </c>
      <c r="E77" s="11">
        <f t="shared" si="2"/>
        <v>-3306</v>
      </c>
      <c r="F77" s="12">
        <f t="shared" si="3"/>
        <v>-0.88906817265026217</v>
      </c>
    </row>
    <row r="78" spans="2:6" ht="12.95">
      <c r="B78" s="18" t="s">
        <v>11</v>
      </c>
      <c r="C78" s="19">
        <v>1712805.344</v>
      </c>
      <c r="D78" s="19">
        <v>1827527.588</v>
      </c>
      <c r="E78" s="20">
        <f t="shared" si="2"/>
        <v>114722.24399999995</v>
      </c>
      <c r="F78" s="21">
        <f t="shared" si="3"/>
        <v>6.6979148799292829E-2</v>
      </c>
    </row>
    <row r="79" spans="2:6">
      <c r="B79" s="9" t="s">
        <v>48</v>
      </c>
      <c r="C79" s="10">
        <v>456721.95500000002</v>
      </c>
      <c r="D79" s="10">
        <v>488756.12599999999</v>
      </c>
      <c r="E79" s="11">
        <f t="shared" si="2"/>
        <v>32034.170999999973</v>
      </c>
      <c r="F79" s="12">
        <f t="shared" si="3"/>
        <v>7.0139327985666841E-2</v>
      </c>
    </row>
    <row r="80" spans="2:6">
      <c r="B80" s="9" t="s">
        <v>38</v>
      </c>
      <c r="C80" s="10">
        <v>415327.77099999995</v>
      </c>
      <c r="D80" s="10">
        <v>460485.83399999992</v>
      </c>
      <c r="E80" s="11">
        <f t="shared" si="2"/>
        <v>45158.062999999966</v>
      </c>
      <c r="F80" s="12">
        <f t="shared" si="3"/>
        <v>0.10872873463595087</v>
      </c>
    </row>
    <row r="81" spans="2:6">
      <c r="B81" s="9" t="s">
        <v>36</v>
      </c>
      <c r="C81" s="10">
        <v>185242.50899999999</v>
      </c>
      <c r="D81" s="10">
        <v>186731.66200000001</v>
      </c>
      <c r="E81" s="11">
        <f t="shared" si="2"/>
        <v>1489.1530000000203</v>
      </c>
      <c r="F81" s="12">
        <f t="shared" si="3"/>
        <v>8.0389377580716119E-3</v>
      </c>
    </row>
    <row r="82" spans="2:6">
      <c r="B82" s="9" t="s">
        <v>39</v>
      </c>
      <c r="C82" s="10">
        <v>150829.75</v>
      </c>
      <c r="D82" s="10">
        <v>161011.75</v>
      </c>
      <c r="E82" s="11">
        <f t="shared" si="2"/>
        <v>10182</v>
      </c>
      <c r="F82" s="12">
        <f t="shared" si="3"/>
        <v>6.7506576123079171E-2</v>
      </c>
    </row>
    <row r="83" spans="2:6">
      <c r="B83" s="9" t="s">
        <v>42</v>
      </c>
      <c r="C83" s="10">
        <v>122198.98400000001</v>
      </c>
      <c r="D83" s="10">
        <v>106991.06200000001</v>
      </c>
      <c r="E83" s="11">
        <f t="shared" si="2"/>
        <v>-15207.922000000006</v>
      </c>
      <c r="F83" s="12">
        <f t="shared" si="3"/>
        <v>-0.12445211492102098</v>
      </c>
    </row>
    <row r="84" spans="2:6">
      <c r="B84" s="9" t="s">
        <v>41</v>
      </c>
      <c r="C84" s="10">
        <v>67405.875</v>
      </c>
      <c r="D84" s="10">
        <v>76748.875</v>
      </c>
      <c r="E84" s="11">
        <f t="shared" si="2"/>
        <v>9343</v>
      </c>
      <c r="F84" s="12">
        <f t="shared" si="3"/>
        <v>0.1386080961043826</v>
      </c>
    </row>
    <row r="85" spans="2:6">
      <c r="B85" s="9" t="s">
        <v>46</v>
      </c>
      <c r="C85" s="10">
        <v>55266.125</v>
      </c>
      <c r="D85" s="10">
        <v>67591.092999999993</v>
      </c>
      <c r="E85" s="11">
        <f t="shared" si="2"/>
        <v>12324.967999999993</v>
      </c>
      <c r="F85" s="12">
        <f t="shared" si="3"/>
        <v>0.2230112568956118</v>
      </c>
    </row>
    <row r="86" spans="2:6">
      <c r="B86" s="9" t="s">
        <v>49</v>
      </c>
      <c r="C86" s="10">
        <v>60390.25</v>
      </c>
      <c r="D86" s="10">
        <v>61935.25</v>
      </c>
      <c r="E86" s="11">
        <f t="shared" si="2"/>
        <v>1545</v>
      </c>
      <c r="F86" s="12">
        <f t="shared" si="3"/>
        <v>2.5583600001655896E-2</v>
      </c>
    </row>
    <row r="87" spans="2:6">
      <c r="B87" s="9" t="s">
        <v>43</v>
      </c>
      <c r="C87" s="10">
        <v>44614.75</v>
      </c>
      <c r="D87" s="10">
        <v>54600.125</v>
      </c>
      <c r="E87" s="11">
        <f t="shared" si="2"/>
        <v>9985.375</v>
      </c>
      <c r="F87" s="12">
        <f t="shared" si="3"/>
        <v>0.22381331286177777</v>
      </c>
    </row>
    <row r="88" spans="2:6">
      <c r="B88" s="9" t="s">
        <v>45</v>
      </c>
      <c r="C88" s="10">
        <v>52357.75</v>
      </c>
      <c r="D88" s="10">
        <v>54460.25</v>
      </c>
      <c r="E88" s="11">
        <f t="shared" si="2"/>
        <v>2102.5</v>
      </c>
      <c r="F88" s="12">
        <f t="shared" si="3"/>
        <v>4.0156423834102881E-2</v>
      </c>
    </row>
    <row r="89" spans="2:6">
      <c r="B89" s="9" t="s">
        <v>37</v>
      </c>
      <c r="C89" s="10">
        <v>56188.25</v>
      </c>
      <c r="D89" s="10">
        <v>46056.125</v>
      </c>
      <c r="E89" s="11">
        <f t="shared" si="2"/>
        <v>-10132.125</v>
      </c>
      <c r="F89" s="12">
        <f t="shared" si="3"/>
        <v>-0.18032462303061583</v>
      </c>
    </row>
    <row r="90" spans="2:6">
      <c r="B90" s="9" t="s">
        <v>44</v>
      </c>
      <c r="C90" s="10">
        <v>21230.75</v>
      </c>
      <c r="D90" s="10">
        <v>34336.5</v>
      </c>
      <c r="E90" s="11">
        <f t="shared" si="2"/>
        <v>13105.75</v>
      </c>
      <c r="F90" s="12">
        <f t="shared" si="3"/>
        <v>0.61730037798947279</v>
      </c>
    </row>
    <row r="91" spans="2:6">
      <c r="B91" s="9" t="s">
        <v>40</v>
      </c>
      <c r="C91" s="10">
        <v>21062.875</v>
      </c>
      <c r="D91" s="10">
        <v>22130.436000000002</v>
      </c>
      <c r="E91" s="11">
        <f t="shared" si="2"/>
        <v>1067.5610000000015</v>
      </c>
      <c r="F91" s="12">
        <f t="shared" si="3"/>
        <v>5.0684486329620318E-2</v>
      </c>
    </row>
    <row r="92" spans="2:6">
      <c r="B92" s="9" t="s">
        <v>50</v>
      </c>
      <c r="C92" s="10"/>
      <c r="D92" s="10">
        <v>2457.75</v>
      </c>
      <c r="E92" s="11">
        <f t="shared" si="2"/>
        <v>2457.75</v>
      </c>
      <c r="F92" s="12"/>
    </row>
    <row r="93" spans="2:6">
      <c r="B93" s="9" t="s">
        <v>51</v>
      </c>
      <c r="C93" s="10">
        <v>1472.5</v>
      </c>
      <c r="D93" s="10">
        <v>1372</v>
      </c>
      <c r="E93" s="11">
        <f t="shared" si="2"/>
        <v>-100.5</v>
      </c>
      <c r="F93" s="12">
        <f t="shared" si="3"/>
        <v>-6.8251273344651947E-2</v>
      </c>
    </row>
    <row r="94" spans="2:6" ht="12.95">
      <c r="B94" s="5" t="s">
        <v>12</v>
      </c>
      <c r="C94" s="6">
        <v>398477.65</v>
      </c>
      <c r="D94" s="6">
        <v>434039.45</v>
      </c>
      <c r="E94" s="7">
        <f t="shared" si="2"/>
        <v>35561.799999999988</v>
      </c>
      <c r="F94" s="8">
        <f t="shared" si="3"/>
        <v>8.9244152087325321E-2</v>
      </c>
    </row>
    <row r="95" spans="2:6">
      <c r="B95" s="9" t="s">
        <v>36</v>
      </c>
      <c r="C95" s="10">
        <v>194423.05</v>
      </c>
      <c r="D95" s="10">
        <v>201337.85</v>
      </c>
      <c r="E95" s="11">
        <f t="shared" si="2"/>
        <v>6914.8000000000175</v>
      </c>
      <c r="F95" s="12">
        <f t="shared" si="3"/>
        <v>3.556574181919283E-2</v>
      </c>
    </row>
    <row r="96" spans="2:6">
      <c r="B96" s="9" t="s">
        <v>38</v>
      </c>
      <c r="C96" s="10">
        <v>94791.174999999988</v>
      </c>
      <c r="D96" s="10">
        <v>113215.02500000001</v>
      </c>
      <c r="E96" s="11">
        <f t="shared" si="2"/>
        <v>18423.85000000002</v>
      </c>
      <c r="F96" s="12">
        <f t="shared" si="3"/>
        <v>0.19436250262748639</v>
      </c>
    </row>
    <row r="97" spans="2:6">
      <c r="B97" s="9" t="s">
        <v>37</v>
      </c>
      <c r="C97" s="10">
        <v>91954.25</v>
      </c>
      <c r="D97" s="10">
        <v>100108.85</v>
      </c>
      <c r="E97" s="11">
        <f t="shared" si="2"/>
        <v>8154.6000000000058</v>
      </c>
      <c r="F97" s="12">
        <f t="shared" si="3"/>
        <v>8.8681056068642891E-2</v>
      </c>
    </row>
    <row r="98" spans="2:6">
      <c r="B98" s="9" t="s">
        <v>42</v>
      </c>
      <c r="C98" s="10">
        <v>9311.4999999999982</v>
      </c>
      <c r="D98" s="10">
        <v>9682.75</v>
      </c>
      <c r="E98" s="11">
        <f t="shared" si="2"/>
        <v>371.25000000000182</v>
      </c>
      <c r="F98" s="12">
        <f t="shared" si="3"/>
        <v>3.9870053160071084E-2</v>
      </c>
    </row>
    <row r="99" spans="2:6">
      <c r="B99" s="9" t="s">
        <v>48</v>
      </c>
      <c r="C99" s="10">
        <v>2851.7750000000001</v>
      </c>
      <c r="D99" s="10">
        <v>2797.4250000000002</v>
      </c>
      <c r="E99" s="11">
        <f t="shared" si="2"/>
        <v>-54.349999999999909</v>
      </c>
      <c r="F99" s="12">
        <f t="shared" si="3"/>
        <v>-1.9058305792006701E-2</v>
      </c>
    </row>
    <row r="100" spans="2:6">
      <c r="B100" s="9" t="s">
        <v>44</v>
      </c>
      <c r="C100" s="10"/>
      <c r="D100" s="10">
        <v>1633.5</v>
      </c>
      <c r="E100" s="11">
        <f t="shared" si="2"/>
        <v>1633.5</v>
      </c>
      <c r="F100" s="12" t="e">
        <f t="shared" si="3"/>
        <v>#DIV/0!</v>
      </c>
    </row>
    <row r="101" spans="2:6">
      <c r="B101" s="9" t="s">
        <v>43</v>
      </c>
      <c r="C101" s="10">
        <v>834</v>
      </c>
      <c r="D101" s="10">
        <v>1386.75</v>
      </c>
      <c r="E101" s="11">
        <f t="shared" si="2"/>
        <v>552.75</v>
      </c>
      <c r="F101" s="12">
        <f t="shared" si="3"/>
        <v>0.66276978417266186</v>
      </c>
    </row>
    <row r="102" spans="2:6">
      <c r="B102" s="9" t="s">
        <v>45</v>
      </c>
      <c r="C102" s="10">
        <v>107</v>
      </c>
      <c r="D102" s="10">
        <v>1218.875</v>
      </c>
      <c r="E102" s="11">
        <f t="shared" si="2"/>
        <v>1111.875</v>
      </c>
      <c r="F102" s="12">
        <f t="shared" si="3"/>
        <v>10.391355140186915</v>
      </c>
    </row>
    <row r="103" spans="2:6">
      <c r="B103" s="9" t="s">
        <v>52</v>
      </c>
      <c r="C103" s="10">
        <v>789.75</v>
      </c>
      <c r="D103" s="10">
        <v>1047</v>
      </c>
      <c r="E103" s="11">
        <f t="shared" si="2"/>
        <v>257.25</v>
      </c>
      <c r="F103" s="12">
        <f t="shared" si="3"/>
        <v>0.32573599240265905</v>
      </c>
    </row>
    <row r="104" spans="2:6" ht="12.95">
      <c r="B104" s="18" t="s">
        <v>13</v>
      </c>
      <c r="C104" s="19">
        <v>282836.103</v>
      </c>
      <c r="D104" s="19">
        <v>313834.90000000002</v>
      </c>
      <c r="E104" s="20">
        <f t="shared" si="2"/>
        <v>30998.79700000002</v>
      </c>
      <c r="F104" s="21">
        <f t="shared" si="3"/>
        <v>0.10959985896849958</v>
      </c>
    </row>
    <row r="105" spans="2:6">
      <c r="B105" s="9" t="s">
        <v>38</v>
      </c>
      <c r="C105" s="10">
        <v>161040.29999999999</v>
      </c>
      <c r="D105" s="10">
        <v>182471.56299999999</v>
      </c>
      <c r="E105" s="11">
        <f t="shared" si="2"/>
        <v>21431.263000000006</v>
      </c>
      <c r="F105" s="12">
        <f t="shared" si="3"/>
        <v>0.13308012342252223</v>
      </c>
    </row>
    <row r="106" spans="2:6">
      <c r="B106" s="9" t="s">
        <v>36</v>
      </c>
      <c r="C106" s="10">
        <v>44400.303</v>
      </c>
      <c r="D106" s="10">
        <v>54273.962</v>
      </c>
      <c r="E106" s="11">
        <f t="shared" si="2"/>
        <v>9873.6589999999997</v>
      </c>
      <c r="F106" s="12">
        <f t="shared" si="3"/>
        <v>0.22237818962631853</v>
      </c>
    </row>
    <row r="107" spans="2:6">
      <c r="B107" s="9" t="s">
        <v>40</v>
      </c>
      <c r="C107" s="10">
        <v>33462</v>
      </c>
      <c r="D107" s="10">
        <v>25604.25</v>
      </c>
      <c r="E107" s="11">
        <f t="shared" si="2"/>
        <v>-7857.75</v>
      </c>
      <c r="F107" s="12">
        <f t="shared" si="3"/>
        <v>-0.2348260713645329</v>
      </c>
    </row>
    <row r="108" spans="2:6">
      <c r="B108" s="9" t="s">
        <v>37</v>
      </c>
      <c r="C108" s="10">
        <v>21446.25</v>
      </c>
      <c r="D108" s="10">
        <v>24276</v>
      </c>
      <c r="E108" s="11">
        <f t="shared" si="2"/>
        <v>2829.75</v>
      </c>
      <c r="F108" s="12">
        <f t="shared" si="3"/>
        <v>0.13194614443084454</v>
      </c>
    </row>
    <row r="109" spans="2:6">
      <c r="B109" s="9" t="s">
        <v>48</v>
      </c>
      <c r="C109" s="10">
        <v>8797.5</v>
      </c>
      <c r="D109" s="10">
        <v>10299</v>
      </c>
      <c r="E109" s="11">
        <f t="shared" si="2"/>
        <v>1501.5</v>
      </c>
      <c r="F109" s="12">
        <f t="shared" si="3"/>
        <v>0.17067348678601876</v>
      </c>
    </row>
    <row r="110" spans="2:6">
      <c r="B110" s="9" t="s">
        <v>39</v>
      </c>
      <c r="C110" s="10">
        <v>5650.5</v>
      </c>
      <c r="D110" s="10">
        <v>5810.75</v>
      </c>
      <c r="E110" s="11">
        <f t="shared" ref="E110:E162" si="4">D110-C110</f>
        <v>160.25</v>
      </c>
      <c r="F110" s="12">
        <f t="shared" ref="F110:F162" si="5">E110/C110</f>
        <v>2.836032209538979E-2</v>
      </c>
    </row>
    <row r="111" spans="2:6">
      <c r="B111" s="9" t="s">
        <v>46</v>
      </c>
      <c r="C111" s="10">
        <v>1052.25</v>
      </c>
      <c r="D111" s="10">
        <v>4740</v>
      </c>
      <c r="E111" s="11">
        <f t="shared" si="4"/>
        <v>3687.75</v>
      </c>
      <c r="F111" s="12">
        <f t="shared" si="5"/>
        <v>3.5046329294369207</v>
      </c>
    </row>
    <row r="112" spans="2:6">
      <c r="B112" s="9" t="s">
        <v>45</v>
      </c>
      <c r="C112" s="10">
        <v>2416.5</v>
      </c>
      <c r="D112" s="10">
        <v>3486</v>
      </c>
      <c r="E112" s="11">
        <f t="shared" si="4"/>
        <v>1069.5</v>
      </c>
      <c r="F112" s="12">
        <f t="shared" si="5"/>
        <v>0.44258224705152077</v>
      </c>
    </row>
    <row r="113" spans="2:6" ht="12.95">
      <c r="B113" s="5" t="s">
        <v>14</v>
      </c>
      <c r="C113" s="6">
        <v>63264.600000000006</v>
      </c>
      <c r="D113" s="6">
        <v>68428.824999999997</v>
      </c>
      <c r="E113" s="7">
        <f t="shared" si="4"/>
        <v>5164.2249999999913</v>
      </c>
      <c r="F113" s="8">
        <f t="shared" si="5"/>
        <v>8.1628983665430449E-2</v>
      </c>
    </row>
    <row r="114" spans="2:6" ht="12.95">
      <c r="B114" s="5" t="s">
        <v>15</v>
      </c>
      <c r="C114" s="6">
        <v>23632.875000000011</v>
      </c>
      <c r="D114" s="6">
        <v>26846.705000000013</v>
      </c>
      <c r="E114" s="7">
        <f t="shared" si="4"/>
        <v>3213.8300000000017</v>
      </c>
      <c r="F114" s="8">
        <f t="shared" si="5"/>
        <v>0.13598980234101862</v>
      </c>
    </row>
    <row r="115" spans="2:6" ht="12.95">
      <c r="B115" s="5" t="s">
        <v>16</v>
      </c>
      <c r="C115" s="6">
        <v>16411.439999999999</v>
      </c>
      <c r="D115" s="6">
        <v>20971.540000000015</v>
      </c>
      <c r="E115" s="7">
        <f t="shared" si="4"/>
        <v>4560.1000000000167</v>
      </c>
      <c r="F115" s="8">
        <f t="shared" si="5"/>
        <v>0.27786105302155184</v>
      </c>
    </row>
    <row r="116" spans="2:6" ht="12.95">
      <c r="B116" s="5" t="s">
        <v>17</v>
      </c>
      <c r="C116" s="6">
        <v>4509.4100000000008</v>
      </c>
      <c r="D116" s="6">
        <v>4797.1450000000013</v>
      </c>
      <c r="E116" s="7">
        <f t="shared" si="4"/>
        <v>287.73500000000058</v>
      </c>
      <c r="F116" s="8">
        <f t="shared" si="5"/>
        <v>6.3807682157976442E-2</v>
      </c>
    </row>
    <row r="117" spans="2:6" ht="12.95">
      <c r="B117" s="13" t="s">
        <v>34</v>
      </c>
      <c r="C117" s="14">
        <v>5459146.1920000007</v>
      </c>
      <c r="D117" s="14">
        <v>5546658.1869999981</v>
      </c>
      <c r="E117" s="15">
        <f t="shared" si="4"/>
        <v>87511.994999997318</v>
      </c>
      <c r="F117" s="16">
        <f t="shared" si="5"/>
        <v>1.6030344658701404E-2</v>
      </c>
    </row>
    <row r="118" spans="2:6">
      <c r="E118" s="1"/>
      <c r="F118" s="2"/>
    </row>
    <row r="119" spans="2:6">
      <c r="E119" s="1"/>
      <c r="F119" s="2"/>
    </row>
    <row r="120" spans="2:6">
      <c r="E120" s="1"/>
      <c r="F120" s="2"/>
    </row>
    <row r="121" spans="2:6">
      <c r="E121" s="1"/>
      <c r="F121" s="2"/>
    </row>
    <row r="122" spans="2:6" ht="12.95">
      <c r="B122" s="22" t="s">
        <v>18</v>
      </c>
      <c r="C122" s="22"/>
      <c r="D122" s="22"/>
      <c r="E122" s="22"/>
      <c r="F122" s="22"/>
    </row>
    <row r="123" spans="2:6" ht="12.95">
      <c r="B123" s="23" t="s">
        <v>2</v>
      </c>
      <c r="C123" s="22" t="s">
        <v>35</v>
      </c>
      <c r="D123" s="22"/>
      <c r="E123" s="22" t="s">
        <v>4</v>
      </c>
      <c r="F123" s="22"/>
    </row>
    <row r="124" spans="2:6" ht="12.95">
      <c r="B124" s="23"/>
      <c r="C124" s="4" t="s">
        <v>5</v>
      </c>
      <c r="D124" s="4" t="s">
        <v>6</v>
      </c>
      <c r="E124" s="3" t="s">
        <v>7</v>
      </c>
      <c r="F124" s="3" t="s">
        <v>8</v>
      </c>
    </row>
    <row r="125" spans="2:6">
      <c r="B125" s="17" t="s">
        <v>19</v>
      </c>
      <c r="C125" s="10">
        <v>296930.64000000013</v>
      </c>
      <c r="D125" s="10">
        <v>306772.51</v>
      </c>
      <c r="E125" s="11">
        <f t="shared" si="4"/>
        <v>9841.8699999998789</v>
      </c>
      <c r="F125" s="12">
        <f t="shared" si="5"/>
        <v>3.3145350038648332E-2</v>
      </c>
    </row>
    <row r="126" spans="2:6">
      <c r="B126" s="17" t="s">
        <v>21</v>
      </c>
      <c r="C126" s="10">
        <v>111146.28</v>
      </c>
      <c r="D126" s="10">
        <v>115858.12000000001</v>
      </c>
      <c r="E126" s="11">
        <f t="shared" si="4"/>
        <v>4711.8400000000111</v>
      </c>
      <c r="F126" s="12">
        <f t="shared" si="5"/>
        <v>4.2393141722782003E-2</v>
      </c>
    </row>
    <row r="127" spans="2:6">
      <c r="B127" s="17" t="s">
        <v>20</v>
      </c>
      <c r="C127" s="10">
        <v>110726.09999999992</v>
      </c>
      <c r="D127" s="10">
        <v>112177.94999999994</v>
      </c>
      <c r="E127" s="11">
        <f t="shared" si="4"/>
        <v>1451.8500000000204</v>
      </c>
      <c r="F127" s="12">
        <f t="shared" si="5"/>
        <v>1.3112084684640942E-2</v>
      </c>
    </row>
    <row r="128" spans="2:6">
      <c r="B128" s="17" t="s">
        <v>22</v>
      </c>
      <c r="C128" s="10">
        <v>118463.11000000002</v>
      </c>
      <c r="D128" s="10">
        <v>110500.25999999997</v>
      </c>
      <c r="E128" s="11">
        <f t="shared" si="4"/>
        <v>-7962.8500000000495</v>
      </c>
      <c r="F128" s="12">
        <f t="shared" si="5"/>
        <v>-6.7217971907035434E-2</v>
      </c>
    </row>
    <row r="129" spans="2:6">
      <c r="B129" s="17" t="s">
        <v>23</v>
      </c>
      <c r="C129" s="10">
        <v>77793.249999999985</v>
      </c>
      <c r="D129" s="10">
        <v>78437.249999999971</v>
      </c>
      <c r="E129" s="11">
        <f t="shared" si="4"/>
        <v>643.99999999998545</v>
      </c>
      <c r="F129" s="12">
        <f t="shared" si="5"/>
        <v>8.2783531990241518E-3</v>
      </c>
    </row>
    <row r="130" spans="2:6">
      <c r="B130" s="17" t="s">
        <v>24</v>
      </c>
      <c r="C130" s="10">
        <v>70338.679999999978</v>
      </c>
      <c r="D130" s="10">
        <v>75008.210000000036</v>
      </c>
      <c r="E130" s="11">
        <f t="shared" si="4"/>
        <v>4669.530000000057</v>
      </c>
      <c r="F130" s="12">
        <f t="shared" si="5"/>
        <v>6.6386375177925699E-2</v>
      </c>
    </row>
    <row r="131" spans="2:6">
      <c r="B131" s="17" t="s">
        <v>26</v>
      </c>
      <c r="C131" s="10">
        <v>51480.849999999991</v>
      </c>
      <c r="D131" s="10">
        <v>56797.849999999991</v>
      </c>
      <c r="E131" s="11">
        <f t="shared" si="4"/>
        <v>5317</v>
      </c>
      <c r="F131" s="12">
        <f t="shared" si="5"/>
        <v>0.10328112298068118</v>
      </c>
    </row>
    <row r="132" spans="2:6">
      <c r="B132" s="17" t="s">
        <v>25</v>
      </c>
      <c r="C132" s="10">
        <v>55995.514999999978</v>
      </c>
      <c r="D132" s="10">
        <v>56225.944999999949</v>
      </c>
      <c r="E132" s="11">
        <f t="shared" si="4"/>
        <v>230.42999999997119</v>
      </c>
      <c r="F132" s="12">
        <f t="shared" si="5"/>
        <v>4.1151510080757589E-3</v>
      </c>
    </row>
    <row r="133" spans="2:6">
      <c r="B133" s="17" t="s">
        <v>27</v>
      </c>
      <c r="C133" s="10">
        <v>13187.000000000004</v>
      </c>
      <c r="D133" s="10">
        <v>17085.099999999999</v>
      </c>
      <c r="E133" s="11">
        <f t="shared" si="4"/>
        <v>3898.0999999999949</v>
      </c>
      <c r="F133" s="12">
        <f t="shared" si="5"/>
        <v>0.29560172897550574</v>
      </c>
    </row>
    <row r="134" spans="2:6">
      <c r="B134" s="17" t="s">
        <v>28</v>
      </c>
      <c r="C134" s="10">
        <v>15967.850000000004</v>
      </c>
      <c r="D134" s="10">
        <v>16797</v>
      </c>
      <c r="E134" s="11">
        <f t="shared" si="4"/>
        <v>829.149999999996</v>
      </c>
      <c r="F134" s="12">
        <f t="shared" si="5"/>
        <v>5.1926214236731667E-2</v>
      </c>
    </row>
    <row r="135" spans="2:6">
      <c r="B135" s="17" t="s">
        <v>29</v>
      </c>
      <c r="C135" s="10">
        <v>5938.0599999999986</v>
      </c>
      <c r="D135" s="10">
        <v>6154.6800000000012</v>
      </c>
      <c r="E135" s="11">
        <f t="shared" si="4"/>
        <v>216.62000000000262</v>
      </c>
      <c r="F135" s="12">
        <f t="shared" si="5"/>
        <v>3.6479927787863825E-2</v>
      </c>
    </row>
    <row r="136" spans="2:6">
      <c r="B136" s="17" t="s">
        <v>30</v>
      </c>
      <c r="C136" s="10">
        <v>1146.7</v>
      </c>
      <c r="D136" s="10">
        <v>1091.3</v>
      </c>
      <c r="E136" s="11">
        <f t="shared" si="4"/>
        <v>-55.400000000000091</v>
      </c>
      <c r="F136" s="12">
        <f t="shared" si="5"/>
        <v>-4.831254905380665E-2</v>
      </c>
    </row>
    <row r="137" spans="2:6" ht="12.95">
      <c r="B137" s="13" t="s">
        <v>34</v>
      </c>
      <c r="C137" s="14">
        <v>929114.03499999992</v>
      </c>
      <c r="D137" s="14">
        <v>952906.17499999981</v>
      </c>
      <c r="E137" s="15">
        <f t="shared" si="4"/>
        <v>23792.139999999898</v>
      </c>
      <c r="F137" s="16">
        <f t="shared" si="5"/>
        <v>2.5607341083809913E-2</v>
      </c>
    </row>
    <row r="138" spans="2:6">
      <c r="E138" s="1"/>
      <c r="F138" s="2"/>
    </row>
    <row r="139" spans="2:6">
      <c r="E139" s="1"/>
      <c r="F139" s="2"/>
    </row>
    <row r="140" spans="2:6">
      <c r="E140" s="1"/>
      <c r="F140" s="2"/>
    </row>
    <row r="141" spans="2:6" ht="12.95">
      <c r="B141" s="22" t="s">
        <v>53</v>
      </c>
      <c r="C141" s="22"/>
      <c r="D141" s="22"/>
      <c r="E141" s="22"/>
      <c r="F141" s="22"/>
    </row>
    <row r="142" spans="2:6" ht="12.95">
      <c r="B142" s="23" t="s">
        <v>2</v>
      </c>
      <c r="C142" s="22" t="s">
        <v>35</v>
      </c>
      <c r="D142" s="22"/>
      <c r="E142" s="22" t="s">
        <v>4</v>
      </c>
      <c r="F142" s="22"/>
    </row>
    <row r="143" spans="2:6" ht="12.95">
      <c r="B143" s="23"/>
      <c r="C143" s="4" t="s">
        <v>5</v>
      </c>
      <c r="D143" s="4" t="s">
        <v>6</v>
      </c>
      <c r="E143" s="3" t="s">
        <v>7</v>
      </c>
      <c r="F143" s="3" t="s">
        <v>8</v>
      </c>
    </row>
    <row r="144" spans="2:6">
      <c r="B144" s="17" t="s">
        <v>54</v>
      </c>
      <c r="C144" s="10">
        <v>772324.65599999938</v>
      </c>
      <c r="D144" s="10">
        <v>792637.87199999974</v>
      </c>
      <c r="E144" s="11">
        <f t="shared" si="4"/>
        <v>20313.216000000364</v>
      </c>
      <c r="F144" s="12">
        <f t="shared" si="5"/>
        <v>2.630139519979326E-2</v>
      </c>
    </row>
    <row r="145" spans="2:6">
      <c r="B145" s="17" t="s">
        <v>55</v>
      </c>
      <c r="C145" s="10">
        <v>161781.8029999999</v>
      </c>
      <c r="D145" s="10">
        <v>162311.40099999998</v>
      </c>
      <c r="E145" s="11">
        <f t="shared" si="4"/>
        <v>529.59800000008545</v>
      </c>
      <c r="F145" s="12">
        <f t="shared" si="5"/>
        <v>3.2735325616323227E-3</v>
      </c>
    </row>
    <row r="146" spans="2:6">
      <c r="B146" s="17" t="s">
        <v>56</v>
      </c>
      <c r="C146" s="10">
        <v>352434.88700000016</v>
      </c>
      <c r="D146" s="10">
        <v>355355.13000000053</v>
      </c>
      <c r="E146" s="11">
        <f t="shared" si="4"/>
        <v>2920.243000000366</v>
      </c>
      <c r="F146" s="12">
        <f t="shared" si="5"/>
        <v>8.2859078590604013E-3</v>
      </c>
    </row>
    <row r="147" spans="2:6">
      <c r="B147" s="17" t="s">
        <v>57</v>
      </c>
      <c r="C147" s="10">
        <v>100753.32599999997</v>
      </c>
      <c r="D147" s="10">
        <v>101932.24299999987</v>
      </c>
      <c r="E147" s="11">
        <f t="shared" si="4"/>
        <v>1178.9169999998994</v>
      </c>
      <c r="F147" s="12">
        <f t="shared" si="5"/>
        <v>1.1701023150341456E-2</v>
      </c>
    </row>
    <row r="148" spans="2:6">
      <c r="B148" s="17" t="s">
        <v>58</v>
      </c>
      <c r="C148" s="10">
        <v>207285.22800000006</v>
      </c>
      <c r="D148" s="10">
        <v>206534.97199999998</v>
      </c>
      <c r="E148" s="11">
        <f t="shared" si="4"/>
        <v>-750.25600000008126</v>
      </c>
      <c r="F148" s="12">
        <f t="shared" si="5"/>
        <v>-3.6194378501495585E-3</v>
      </c>
    </row>
    <row r="149" spans="2:6">
      <c r="B149" s="17" t="s">
        <v>59</v>
      </c>
      <c r="C149" s="10">
        <v>652546.34999999974</v>
      </c>
      <c r="D149" s="10">
        <v>680334.18299999973</v>
      </c>
      <c r="E149" s="11">
        <f t="shared" si="4"/>
        <v>27787.832999999984</v>
      </c>
      <c r="F149" s="12">
        <f t="shared" si="5"/>
        <v>4.2583692330820634E-2</v>
      </c>
    </row>
    <row r="150" spans="2:6">
      <c r="B150" s="17" t="s">
        <v>60</v>
      </c>
      <c r="C150" s="10">
        <v>310530.14400000009</v>
      </c>
      <c r="D150" s="10">
        <v>318341.59000000014</v>
      </c>
      <c r="E150" s="11">
        <f t="shared" si="4"/>
        <v>7811.4460000000545</v>
      </c>
      <c r="F150" s="12">
        <f t="shared" si="5"/>
        <v>2.5155193951154876E-2</v>
      </c>
    </row>
    <row r="151" spans="2:6">
      <c r="B151" s="17" t="s">
        <v>61</v>
      </c>
      <c r="C151" s="10">
        <v>355097.56400000001</v>
      </c>
      <c r="D151" s="10">
        <v>368623.68200000032</v>
      </c>
      <c r="E151" s="11">
        <f t="shared" si="4"/>
        <v>13526.118000000308</v>
      </c>
      <c r="F151" s="12">
        <f t="shared" si="5"/>
        <v>3.809127229045229E-2</v>
      </c>
    </row>
    <row r="152" spans="2:6">
      <c r="B152" s="17" t="s">
        <v>62</v>
      </c>
      <c r="C152" s="10">
        <v>268135.63500000001</v>
      </c>
      <c r="D152" s="10">
        <v>267309.63000000018</v>
      </c>
      <c r="E152" s="11">
        <f t="shared" si="4"/>
        <v>-826.00499999983003</v>
      </c>
      <c r="F152" s="12">
        <f t="shared" si="5"/>
        <v>-3.0805491407355462E-3</v>
      </c>
    </row>
    <row r="153" spans="2:6">
      <c r="B153" s="17" t="s">
        <v>63</v>
      </c>
      <c r="C153" s="10">
        <v>968648.70399999979</v>
      </c>
      <c r="D153" s="10">
        <v>988799.91000000027</v>
      </c>
      <c r="E153" s="11">
        <f t="shared" si="4"/>
        <v>20151.206000000471</v>
      </c>
      <c r="F153" s="12">
        <f t="shared" si="5"/>
        <v>2.080342018400148E-2</v>
      </c>
    </row>
    <row r="154" spans="2:6">
      <c r="B154" s="17" t="s">
        <v>64</v>
      </c>
      <c r="C154" s="10">
        <v>545683.67999999982</v>
      </c>
      <c r="D154" s="10">
        <v>559878.68300000019</v>
      </c>
      <c r="E154" s="11">
        <f t="shared" si="4"/>
        <v>14195.003000000375</v>
      </c>
      <c r="F154" s="12">
        <f t="shared" si="5"/>
        <v>2.601324452290818E-2</v>
      </c>
    </row>
    <row r="155" spans="2:6">
      <c r="B155" s="17" t="s">
        <v>65</v>
      </c>
      <c r="C155" s="10">
        <v>118488.20499999993</v>
      </c>
      <c r="D155" s="10">
        <v>121901.91699999997</v>
      </c>
      <c r="E155" s="11">
        <f t="shared" si="4"/>
        <v>3413.7120000000432</v>
      </c>
      <c r="F155" s="12">
        <f t="shared" si="5"/>
        <v>2.8810563886929041E-2</v>
      </c>
    </row>
    <row r="156" spans="2:6">
      <c r="B156" s="17" t="s">
        <v>66</v>
      </c>
      <c r="C156" s="10">
        <v>214068.27099999998</v>
      </c>
      <c r="D156" s="10">
        <v>211544.15100000025</v>
      </c>
      <c r="E156" s="11">
        <f t="shared" si="4"/>
        <v>-2524.1199999997334</v>
      </c>
      <c r="F156" s="12">
        <f t="shared" si="5"/>
        <v>-1.1791191605409536E-2</v>
      </c>
    </row>
    <row r="157" spans="2:6">
      <c r="B157" s="17" t="s">
        <v>67</v>
      </c>
      <c r="C157" s="10">
        <v>248721.90999999995</v>
      </c>
      <c r="D157" s="10">
        <v>255474.75100000008</v>
      </c>
      <c r="E157" s="11">
        <f t="shared" si="4"/>
        <v>6752.8410000001313</v>
      </c>
      <c r="F157" s="12">
        <f t="shared" si="5"/>
        <v>2.7150165419685516E-2</v>
      </c>
    </row>
    <row r="158" spans="2:6">
      <c r="B158" s="17" t="s">
        <v>68</v>
      </c>
      <c r="C158" s="10">
        <v>568935.06200000003</v>
      </c>
      <c r="D158" s="10">
        <v>583928.63300000003</v>
      </c>
      <c r="E158" s="11">
        <f t="shared" si="4"/>
        <v>14993.570999999996</v>
      </c>
      <c r="F158" s="12">
        <f t="shared" si="5"/>
        <v>2.6353747556518137E-2</v>
      </c>
    </row>
    <row r="159" spans="2:6">
      <c r="B159" s="17" t="s">
        <v>69</v>
      </c>
      <c r="C159" s="10">
        <v>208862.82800000004</v>
      </c>
      <c r="D159" s="10">
        <v>213933.82600000003</v>
      </c>
      <c r="E159" s="11">
        <f t="shared" si="4"/>
        <v>5070.9979999999923</v>
      </c>
      <c r="F159" s="12">
        <f t="shared" si="5"/>
        <v>2.4279083303420518E-2</v>
      </c>
    </row>
    <row r="160" spans="2:6">
      <c r="B160" s="17" t="s">
        <v>70</v>
      </c>
      <c r="C160" s="10">
        <v>360751.32900000009</v>
      </c>
      <c r="D160" s="10">
        <v>362718.74200000049</v>
      </c>
      <c r="E160" s="11">
        <f t="shared" si="4"/>
        <v>1967.4130000004079</v>
      </c>
      <c r="F160" s="12">
        <f t="shared" si="5"/>
        <v>5.4536541984587048E-3</v>
      </c>
    </row>
    <row r="161" spans="2:6">
      <c r="B161" s="17" t="s">
        <v>71</v>
      </c>
      <c r="C161" s="10">
        <v>227186.52699999997</v>
      </c>
      <c r="D161" s="10">
        <v>230934.78899999999</v>
      </c>
      <c r="E161" s="11">
        <f t="shared" si="4"/>
        <v>3748.262000000017</v>
      </c>
      <c r="F161" s="12">
        <f t="shared" si="5"/>
        <v>1.649861041275576E-2</v>
      </c>
    </row>
    <row r="162" spans="2:6" ht="12.95">
      <c r="B162" s="13" t="s">
        <v>34</v>
      </c>
      <c r="C162" s="14">
        <v>6642236.1089999983</v>
      </c>
      <c r="D162" s="14">
        <v>6782496.1050000042</v>
      </c>
      <c r="E162" s="15">
        <f t="shared" si="4"/>
        <v>140259.99600000586</v>
      </c>
      <c r="F162" s="16">
        <f t="shared" si="5"/>
        <v>2.1116382148770423E-2</v>
      </c>
    </row>
  </sheetData>
  <mergeCells count="21">
    <mergeCell ref="B43:F43"/>
    <mergeCell ref="B1:F8"/>
    <mergeCell ref="B11:F11"/>
    <mergeCell ref="B12:B13"/>
    <mergeCell ref="C12:D12"/>
    <mergeCell ref="E12:F12"/>
    <mergeCell ref="B142:B143"/>
    <mergeCell ref="C142:D142"/>
    <mergeCell ref="E142:F142"/>
    <mergeCell ref="B44:B45"/>
    <mergeCell ref="C44:D44"/>
    <mergeCell ref="E44:F44"/>
    <mergeCell ref="B60:F60"/>
    <mergeCell ref="B61:B62"/>
    <mergeCell ref="C61:D61"/>
    <mergeCell ref="E61:F61"/>
    <mergeCell ref="B122:F122"/>
    <mergeCell ref="B123:B124"/>
    <mergeCell ref="C123:D123"/>
    <mergeCell ref="E123:F123"/>
    <mergeCell ref="B141:F1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Props1.xml><?xml version="1.0" encoding="utf-8"?>
<ds:datastoreItem xmlns:ds="http://schemas.openxmlformats.org/officeDocument/2006/customXml" ds:itemID="{11C092C8-7B0B-48E6-8909-68238AAC7CED}"/>
</file>

<file path=customXml/itemProps2.xml><?xml version="1.0" encoding="utf-8"?>
<ds:datastoreItem xmlns:ds="http://schemas.openxmlformats.org/officeDocument/2006/customXml" ds:itemID="{95B39671-CD95-4499-B558-3A511EC2925B}"/>
</file>

<file path=customXml/itemProps3.xml><?xml version="1.0" encoding="utf-8"?>
<ds:datastoreItem xmlns:ds="http://schemas.openxmlformats.org/officeDocument/2006/customXml" ds:itemID="{6C4E54B5-AD13-4A5E-ADB6-C603837A28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2019-09-05T10:35:02Z</dcterms:created>
  <dcterms:modified xsi:type="dcterms:W3CDTF">2025-01-31T17:55:51Z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