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/>
  <mc:AlternateContent xmlns:mc="http://schemas.openxmlformats.org/markup-compatibility/2006">
    <mc:Choice Requires="x15">
      <x15ac:absPath xmlns:x15ac="http://schemas.microsoft.com/office/spreadsheetml/2010/11/ac" url="https://vmp-my.sharepoint.com/personal/jens_nordahl_vinmonopolet_no/Documents/2 SALG/Salg 2024/Web salgstall/"/>
    </mc:Choice>
  </mc:AlternateContent>
  <xr:revisionPtr revIDLastSave="0" documentId="8_{FFB6A4FA-8FDE-4559-B8E9-3F5182E9D7C3}" xr6:coauthVersionLast="47" xr6:coauthVersionMax="47" xr10:uidLastSave="{00000000-0000-0000-0000-000000000000}"/>
  <bookViews>
    <workbookView xWindow="-110" yWindow="-110" windowWidth="19420" windowHeight="10420" xr2:uid="{B6A9E5EB-380B-474A-BD77-A8225004D12C}"/>
  </bookViews>
  <sheets>
    <sheet name="Hovedtall 202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9" i="1" l="1"/>
  <c r="E179" i="1" s="1"/>
  <c r="D178" i="1"/>
  <c r="E178" i="1" s="1"/>
  <c r="C178" i="1"/>
  <c r="B178" i="1"/>
  <c r="D177" i="1"/>
  <c r="E177" i="1" s="1"/>
  <c r="E176" i="1"/>
  <c r="D176" i="1"/>
  <c r="D175" i="1"/>
  <c r="E175" i="1" s="1"/>
  <c r="C175" i="1"/>
  <c r="B175" i="1"/>
  <c r="D174" i="1"/>
  <c r="E174" i="1" s="1"/>
  <c r="D173" i="1"/>
  <c r="E173" i="1" s="1"/>
  <c r="D172" i="1"/>
  <c r="E172" i="1" s="1"/>
  <c r="D171" i="1"/>
  <c r="E171" i="1" s="1"/>
  <c r="D170" i="1"/>
  <c r="E170" i="1" s="1"/>
  <c r="D169" i="1"/>
  <c r="E169" i="1" s="1"/>
  <c r="D168" i="1"/>
  <c r="E168" i="1" s="1"/>
  <c r="C168" i="1"/>
  <c r="B168" i="1"/>
  <c r="D167" i="1"/>
  <c r="E167" i="1" s="1"/>
  <c r="E166" i="1"/>
  <c r="D166" i="1"/>
  <c r="D165" i="1"/>
  <c r="E165" i="1" s="1"/>
  <c r="E164" i="1"/>
  <c r="D164" i="1"/>
  <c r="D163" i="1"/>
  <c r="E163" i="1" s="1"/>
  <c r="E162" i="1"/>
  <c r="D162" i="1"/>
  <c r="D161" i="1"/>
  <c r="E161" i="1" s="1"/>
  <c r="E160" i="1"/>
  <c r="D160" i="1"/>
  <c r="D159" i="1"/>
  <c r="E159" i="1" s="1"/>
  <c r="E158" i="1"/>
  <c r="D158" i="1"/>
  <c r="D157" i="1"/>
  <c r="E157" i="1" s="1"/>
  <c r="E156" i="1"/>
  <c r="D156" i="1"/>
  <c r="D155" i="1"/>
  <c r="E155" i="1" s="1"/>
  <c r="D154" i="1"/>
  <c r="E154" i="1" s="1"/>
  <c r="D153" i="1"/>
  <c r="E153" i="1" s="1"/>
  <c r="C152" i="1"/>
  <c r="B152" i="1"/>
  <c r="D152" i="1" s="1"/>
  <c r="E152" i="1" s="1"/>
  <c r="D151" i="1"/>
  <c r="E151" i="1" s="1"/>
  <c r="D150" i="1"/>
  <c r="E150" i="1" s="1"/>
  <c r="D149" i="1"/>
  <c r="E149" i="1" s="1"/>
  <c r="D148" i="1"/>
  <c r="E148" i="1" s="1"/>
  <c r="D147" i="1"/>
  <c r="E147" i="1" s="1"/>
  <c r="D146" i="1"/>
  <c r="E146" i="1" s="1"/>
  <c r="D145" i="1"/>
  <c r="E145" i="1" s="1"/>
  <c r="D144" i="1"/>
  <c r="E144" i="1" s="1"/>
  <c r="D143" i="1"/>
  <c r="E143" i="1" s="1"/>
  <c r="D142" i="1"/>
  <c r="E142" i="1" s="1"/>
  <c r="D141" i="1"/>
  <c r="E141" i="1" s="1"/>
  <c r="D140" i="1"/>
  <c r="E140" i="1" s="1"/>
  <c r="C139" i="1"/>
  <c r="B139" i="1"/>
  <c r="D139" i="1" s="1"/>
  <c r="E139" i="1" s="1"/>
  <c r="D138" i="1"/>
  <c r="E138" i="1" s="1"/>
  <c r="D137" i="1"/>
  <c r="E137" i="1" s="1"/>
  <c r="D136" i="1"/>
  <c r="E136" i="1" s="1"/>
  <c r="D135" i="1"/>
  <c r="E135" i="1" s="1"/>
  <c r="D134" i="1"/>
  <c r="E134" i="1" s="1"/>
  <c r="D133" i="1"/>
  <c r="E133" i="1" s="1"/>
  <c r="D132" i="1"/>
  <c r="E132" i="1" s="1"/>
  <c r="D131" i="1"/>
  <c r="E131" i="1" s="1"/>
  <c r="D130" i="1"/>
  <c r="E130" i="1" s="1"/>
  <c r="D129" i="1"/>
  <c r="E129" i="1" s="1"/>
  <c r="D128" i="1"/>
  <c r="E128" i="1" s="1"/>
  <c r="D127" i="1"/>
  <c r="E127" i="1" s="1"/>
  <c r="D126" i="1"/>
  <c r="E126" i="1" s="1"/>
  <c r="D125" i="1"/>
  <c r="E125" i="1" s="1"/>
  <c r="D124" i="1"/>
  <c r="E124" i="1" s="1"/>
  <c r="D123" i="1"/>
  <c r="E123" i="1" s="1"/>
  <c r="C123" i="1"/>
  <c r="B123" i="1"/>
  <c r="D122" i="1"/>
  <c r="E122" i="1" s="1"/>
  <c r="D121" i="1"/>
  <c r="E121" i="1" s="1"/>
  <c r="D120" i="1"/>
  <c r="E120" i="1" s="1"/>
  <c r="D119" i="1"/>
  <c r="E119" i="1" s="1"/>
  <c r="D118" i="1"/>
  <c r="E118" i="1" s="1"/>
  <c r="D117" i="1"/>
  <c r="E117" i="1" s="1"/>
  <c r="D116" i="1"/>
  <c r="E116" i="1" s="1"/>
  <c r="D115" i="1"/>
  <c r="E115" i="1" s="1"/>
  <c r="D114" i="1"/>
  <c r="E114" i="1" s="1"/>
  <c r="D113" i="1"/>
  <c r="E113" i="1" s="1"/>
  <c r="D112" i="1"/>
  <c r="E112" i="1" s="1"/>
  <c r="C112" i="1"/>
  <c r="B112" i="1"/>
  <c r="D111" i="1"/>
  <c r="E111" i="1" s="1"/>
  <c r="D110" i="1"/>
  <c r="E110" i="1" s="1"/>
  <c r="D109" i="1"/>
  <c r="E109" i="1" s="1"/>
  <c r="D108" i="1"/>
  <c r="E108" i="1" s="1"/>
  <c r="D107" i="1"/>
  <c r="E107" i="1" s="1"/>
  <c r="D106" i="1"/>
  <c r="E106" i="1" s="1"/>
  <c r="D105" i="1"/>
  <c r="E105" i="1" s="1"/>
  <c r="D104" i="1"/>
  <c r="E104" i="1" s="1"/>
  <c r="D103" i="1"/>
  <c r="E103" i="1" s="1"/>
  <c r="D102" i="1"/>
  <c r="E102" i="1" s="1"/>
  <c r="D101" i="1"/>
  <c r="E101" i="1" s="1"/>
  <c r="D100" i="1"/>
  <c r="E100" i="1" s="1"/>
  <c r="D99" i="1"/>
  <c r="E99" i="1" s="1"/>
  <c r="D98" i="1"/>
  <c r="E98" i="1" s="1"/>
  <c r="D97" i="1"/>
  <c r="E97" i="1" s="1"/>
  <c r="D96" i="1"/>
  <c r="E96" i="1" s="1"/>
  <c r="D95" i="1"/>
  <c r="E95" i="1" s="1"/>
  <c r="D94" i="1"/>
  <c r="E94" i="1" s="1"/>
  <c r="D93" i="1"/>
  <c r="E93" i="1" s="1"/>
  <c r="D92" i="1"/>
  <c r="E92" i="1" s="1"/>
  <c r="D91" i="1"/>
  <c r="E91" i="1" s="1"/>
  <c r="C90" i="1"/>
  <c r="B90" i="1"/>
  <c r="D90" i="1" s="1"/>
  <c r="E90" i="1" s="1"/>
  <c r="D89" i="1"/>
  <c r="E89" i="1" s="1"/>
  <c r="D88" i="1"/>
  <c r="E88" i="1" s="1"/>
  <c r="D87" i="1"/>
  <c r="E87" i="1" s="1"/>
  <c r="D86" i="1"/>
  <c r="E86" i="1" s="1"/>
  <c r="D85" i="1"/>
  <c r="E85" i="1" s="1"/>
  <c r="D84" i="1"/>
  <c r="E84" i="1" s="1"/>
  <c r="D83" i="1"/>
  <c r="E83" i="1" s="1"/>
  <c r="D82" i="1"/>
  <c r="E82" i="1" s="1"/>
  <c r="D81" i="1"/>
  <c r="E81" i="1" s="1"/>
  <c r="D80" i="1"/>
  <c r="E80" i="1" s="1"/>
  <c r="D79" i="1"/>
  <c r="E79" i="1" s="1"/>
  <c r="D78" i="1"/>
  <c r="E78" i="1" s="1"/>
  <c r="D77" i="1"/>
  <c r="E77" i="1" s="1"/>
  <c r="D76" i="1"/>
  <c r="E76" i="1" s="1"/>
  <c r="D75" i="1"/>
  <c r="E75" i="1" s="1"/>
  <c r="D74" i="1"/>
  <c r="E74" i="1" s="1"/>
  <c r="D73" i="1"/>
  <c r="E73" i="1" s="1"/>
  <c r="D72" i="1"/>
  <c r="E72" i="1" s="1"/>
  <c r="D71" i="1"/>
  <c r="E71" i="1" s="1"/>
  <c r="D70" i="1"/>
  <c r="E70" i="1" s="1"/>
  <c r="D63" i="1"/>
  <c r="E63" i="1" s="1"/>
  <c r="D62" i="1"/>
  <c r="E62" i="1" s="1"/>
  <c r="D61" i="1"/>
  <c r="E61" i="1" s="1"/>
  <c r="D60" i="1"/>
  <c r="E60" i="1" s="1"/>
  <c r="D59" i="1"/>
  <c r="E59" i="1" s="1"/>
  <c r="D58" i="1"/>
  <c r="E58" i="1" s="1"/>
  <c r="D57" i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E41" i="1"/>
  <c r="D41" i="1"/>
  <c r="D40" i="1"/>
  <c r="E40" i="1" s="1"/>
  <c r="E39" i="1"/>
  <c r="D39" i="1"/>
  <c r="D38" i="1"/>
  <c r="E38" i="1" s="1"/>
  <c r="E37" i="1"/>
  <c r="D37" i="1"/>
  <c r="D36" i="1"/>
  <c r="E36" i="1" s="1"/>
  <c r="E35" i="1"/>
  <c r="D35" i="1"/>
  <c r="D34" i="1"/>
  <c r="E34" i="1" s="1"/>
  <c r="E33" i="1"/>
  <c r="D33" i="1"/>
  <c r="D32" i="1"/>
  <c r="E32" i="1" s="1"/>
  <c r="E31" i="1"/>
  <c r="D31" i="1"/>
  <c r="D30" i="1"/>
  <c r="E30" i="1" s="1"/>
  <c r="E29" i="1"/>
  <c r="D29" i="1"/>
  <c r="D28" i="1"/>
  <c r="E28" i="1" s="1"/>
  <c r="E27" i="1"/>
  <c r="D27" i="1"/>
  <c r="D26" i="1"/>
  <c r="E26" i="1" s="1"/>
  <c r="E25" i="1"/>
  <c r="D25" i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E17" i="1"/>
  <c r="D17" i="1"/>
  <c r="E16" i="1"/>
  <c r="D16" i="1"/>
</calcChain>
</file>

<file path=xl/sharedStrings.xml><?xml version="1.0" encoding="utf-8"?>
<sst xmlns="http://schemas.openxmlformats.org/spreadsheetml/2006/main" count="177" uniqueCount="81">
  <si>
    <t>Vinmonopolet solgte totalt 92,1 millioner liter i 2024; en nedgang på 3,7 prosent tilsvarende 3,5 millioner liter fra 2023. Nedgangen er omtrent som forventet, særlig med tanke på at det gjennom året har vært sterk økning i både taxfreesalg og grensehandel. Rødvin er fortsatt største kategori med drøyt 41 prosent av salget, men kategorien opplever også størst tilbakegang, både i liter og markedsandel. I et fallende marked er det vekst for både øl og sider. 2024 bringer også med seg en ny rekord: salget av alkoholfritt stoppet til slutt på drøye 1,3 millioner liter, aldri har Vinmonopolet solgt mer av denne kategorien.</t>
  </si>
  <si>
    <t>Totalt salg, liter</t>
  </si>
  <si>
    <t>Kategori</t>
  </si>
  <si>
    <t>Hele året</t>
  </si>
  <si>
    <t>Endring</t>
  </si>
  <si>
    <t>2023</t>
  </si>
  <si>
    <t>2024</t>
  </si>
  <si>
    <t>Liter</t>
  </si>
  <si>
    <t>Prosent</t>
  </si>
  <si>
    <t>Svakvin</t>
  </si>
  <si>
    <t>Rødvin</t>
  </si>
  <si>
    <t>Hvitvin</t>
  </si>
  <si>
    <t>Musserende vin</t>
  </si>
  <si>
    <t>Rosévin</t>
  </si>
  <si>
    <t>Perlende vin</t>
  </si>
  <si>
    <t>Aromatisert vin</t>
  </si>
  <si>
    <t>Sider</t>
  </si>
  <si>
    <t>Fruktvin</t>
  </si>
  <si>
    <t>Brennevin</t>
  </si>
  <si>
    <t>Vodka</t>
  </si>
  <si>
    <t>Likør</t>
  </si>
  <si>
    <t>Whisky</t>
  </si>
  <si>
    <t>Akevitt</t>
  </si>
  <si>
    <t>Druebrennevin</t>
  </si>
  <si>
    <t>Brennevin, annet</t>
  </si>
  <si>
    <t>Gin</t>
  </si>
  <si>
    <t>Brennevin, nøytralt &lt; 37,5 %</t>
  </si>
  <si>
    <t>Bitter</t>
  </si>
  <si>
    <t>Rom</t>
  </si>
  <si>
    <t>Fruktbrennevin</t>
  </si>
  <si>
    <t>Genever</t>
  </si>
  <si>
    <t>Øl</t>
  </si>
  <si>
    <t>Alkoholfritt</t>
  </si>
  <si>
    <t>Sterkvin</t>
  </si>
  <si>
    <t>Totalsum</t>
  </si>
  <si>
    <t>Fylke</t>
  </si>
  <si>
    <t>Agder</t>
  </si>
  <si>
    <t>Akershus</t>
  </si>
  <si>
    <t>Buskerud</t>
  </si>
  <si>
    <t>Finnmark</t>
  </si>
  <si>
    <t>Innlandet</t>
  </si>
  <si>
    <t>Møre og Romsdal</t>
  </si>
  <si>
    <t>Nordland</t>
  </si>
  <si>
    <t>Oslo</t>
  </si>
  <si>
    <t>Rogaland</t>
  </si>
  <si>
    <t>Telemark</t>
  </si>
  <si>
    <t>Troms</t>
  </si>
  <si>
    <t>Trøndelag</t>
  </si>
  <si>
    <t>Vestfold</t>
  </si>
  <si>
    <t>Vestland</t>
  </si>
  <si>
    <t>Østfold</t>
  </si>
  <si>
    <t>Svakvin, liter</t>
  </si>
  <si>
    <t>Kategori/land</t>
  </si>
  <si>
    <t>Italia</t>
  </si>
  <si>
    <t>Spania</t>
  </si>
  <si>
    <t>Frankrike</t>
  </si>
  <si>
    <t>USA</t>
  </si>
  <si>
    <t>Chile</t>
  </si>
  <si>
    <t>Australia</t>
  </si>
  <si>
    <t>Portugal</t>
  </si>
  <si>
    <t>Argentina</t>
  </si>
  <si>
    <t>Sør-Afrika</t>
  </si>
  <si>
    <t>Libanon</t>
  </si>
  <si>
    <t>Tyskland</t>
  </si>
  <si>
    <t>Østerrike</t>
  </si>
  <si>
    <t>Georgia</t>
  </si>
  <si>
    <t>Hellas</t>
  </si>
  <si>
    <t>New Zealand</t>
  </si>
  <si>
    <t>Bulgaria</t>
  </si>
  <si>
    <t>Romania</t>
  </si>
  <si>
    <t>Uruguay</t>
  </si>
  <si>
    <t>England</t>
  </si>
  <si>
    <t>Andre land</t>
  </si>
  <si>
    <t>Ungarn</t>
  </si>
  <si>
    <t>Slovenia</t>
  </si>
  <si>
    <t>EU</t>
  </si>
  <si>
    <t>Sverige</t>
  </si>
  <si>
    <t>Finland</t>
  </si>
  <si>
    <t>Norge</t>
  </si>
  <si>
    <t>Danmark</t>
  </si>
  <si>
    <t>Irland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</si>
</sst>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_-"/>
    <numFmt numFmtId="165" formatCode="0.0\ %"/>
  </numFmts>
  <fonts count="4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9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164" fontId="3" fillId="4" borderId="9" xfId="0" applyNumberFormat="1" applyFont="1" applyFill="1" applyBorder="1"/>
    <xf numFmtId="164" fontId="2" fillId="4" borderId="9" xfId="0" applyNumberFormat="1" applyFont="1" applyFill="1" applyBorder="1"/>
    <xf numFmtId="9" fontId="2" fillId="4" borderId="9" xfId="1" applyFont="1" applyFill="1" applyBorder="1"/>
    <xf numFmtId="0" fontId="0" fillId="0" borderId="9" xfId="0" applyBorder="1" applyAlignment="1">
      <alignment horizontal="left" indent="1"/>
    </xf>
    <xf numFmtId="164" fontId="0" fillId="0" borderId="9" xfId="0" applyNumberFormat="1" applyBorder="1"/>
    <xf numFmtId="9" fontId="0" fillId="0" borderId="9" xfId="1" applyFont="1" applyBorder="1"/>
    <xf numFmtId="165" fontId="0" fillId="0" borderId="0" xfId="1" applyNumberFormat="1" applyFont="1"/>
    <xf numFmtId="165" fontId="0" fillId="0" borderId="9" xfId="1" applyNumberFormat="1" applyFont="1" applyBorder="1"/>
    <xf numFmtId="10" fontId="0" fillId="0" borderId="0" xfId="1" applyNumberFormat="1" applyFont="1"/>
    <xf numFmtId="0" fontId="3" fillId="3" borderId="9" xfId="0" applyFont="1" applyFill="1" applyBorder="1" applyAlignment="1">
      <alignment horizontal="left"/>
    </xf>
    <xf numFmtId="164" fontId="3" fillId="3" borderId="9" xfId="0" applyNumberFormat="1" applyFont="1" applyFill="1" applyBorder="1"/>
    <xf numFmtId="164" fontId="2" fillId="2" borderId="9" xfId="0" applyNumberFormat="1" applyFont="1" applyFill="1" applyBorder="1"/>
    <xf numFmtId="9" fontId="2" fillId="2" borderId="9" xfId="1" applyFont="1" applyFill="1" applyBorder="1"/>
    <xf numFmtId="164" fontId="0" fillId="0" borderId="0" xfId="0" applyNumberFormat="1"/>
    <xf numFmtId="9" fontId="0" fillId="0" borderId="0" xfId="1" applyFont="1"/>
    <xf numFmtId="0" fontId="0" fillId="0" borderId="9" xfId="0" applyBorder="1" applyAlignment="1">
      <alignment horizontal="left"/>
    </xf>
    <xf numFmtId="0" fontId="1" fillId="0" borderId="9" xfId="0" applyFont="1" applyBorder="1" applyAlignment="1">
      <alignment horizontal="left" indent="1"/>
    </xf>
    <xf numFmtId="0" fontId="2" fillId="2" borderId="9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C3D0E-94CD-4107-A726-F6377140CA3C}">
  <dimension ref="A1:G490"/>
  <sheetViews>
    <sheetView tabSelected="1" workbookViewId="0">
      <selection sqref="A1:E9"/>
    </sheetView>
  </sheetViews>
  <sheetFormatPr defaultColWidth="11.42578125" defaultRowHeight="12.6"/>
  <cols>
    <col min="1" max="1" width="28.140625" customWidth="1"/>
    <col min="2" max="3" width="14" customWidth="1"/>
    <col min="4" max="4" width="13.28515625" customWidth="1"/>
  </cols>
  <sheetData>
    <row r="1" spans="1:5">
      <c r="A1" s="23" t="s">
        <v>0</v>
      </c>
      <c r="B1" s="24"/>
      <c r="C1" s="24"/>
      <c r="D1" s="24"/>
      <c r="E1" s="25"/>
    </row>
    <row r="2" spans="1:5">
      <c r="A2" s="26"/>
      <c r="B2" s="27"/>
      <c r="C2" s="27"/>
      <c r="D2" s="27"/>
      <c r="E2" s="28"/>
    </row>
    <row r="3" spans="1:5">
      <c r="A3" s="26"/>
      <c r="B3" s="27"/>
      <c r="C3" s="27"/>
      <c r="D3" s="27"/>
      <c r="E3" s="28"/>
    </row>
    <row r="4" spans="1:5">
      <c r="A4" s="26"/>
      <c r="B4" s="27"/>
      <c r="C4" s="27"/>
      <c r="D4" s="27"/>
      <c r="E4" s="28"/>
    </row>
    <row r="5" spans="1:5">
      <c r="A5" s="26"/>
      <c r="B5" s="27"/>
      <c r="C5" s="27"/>
      <c r="D5" s="27"/>
      <c r="E5" s="28"/>
    </row>
    <row r="6" spans="1:5">
      <c r="A6" s="26"/>
      <c r="B6" s="27"/>
      <c r="C6" s="27"/>
      <c r="D6" s="27"/>
      <c r="E6" s="28"/>
    </row>
    <row r="7" spans="1:5">
      <c r="A7" s="26"/>
      <c r="B7" s="27"/>
      <c r="C7" s="27"/>
      <c r="D7" s="27"/>
      <c r="E7" s="28"/>
    </row>
    <row r="8" spans="1:5">
      <c r="A8" s="26"/>
      <c r="B8" s="27"/>
      <c r="C8" s="27"/>
      <c r="D8" s="27"/>
      <c r="E8" s="28"/>
    </row>
    <row r="9" spans="1:5" ht="12.95" thickBot="1">
      <c r="A9" s="29"/>
      <c r="B9" s="30"/>
      <c r="C9" s="30"/>
      <c r="D9" s="30"/>
      <c r="E9" s="31"/>
    </row>
    <row r="10" spans="1:5" ht="12.95">
      <c r="A10" s="1"/>
      <c r="B10" s="1"/>
      <c r="C10" s="1"/>
      <c r="D10" s="1"/>
      <c r="E10" s="1"/>
    </row>
    <row r="13" spans="1:5" ht="12.95">
      <c r="A13" s="22" t="s">
        <v>1</v>
      </c>
      <c r="B13" s="22"/>
      <c r="C13" s="22"/>
      <c r="D13" s="22"/>
      <c r="E13" s="22"/>
    </row>
    <row r="14" spans="1:5" ht="12.95">
      <c r="A14" s="32" t="s">
        <v>2</v>
      </c>
      <c r="B14" s="22" t="s">
        <v>3</v>
      </c>
      <c r="C14" s="22"/>
      <c r="D14" s="22" t="s">
        <v>4</v>
      </c>
      <c r="E14" s="22"/>
    </row>
    <row r="15" spans="1:5" ht="12.95">
      <c r="A15" s="32"/>
      <c r="B15" s="3" t="s">
        <v>5</v>
      </c>
      <c r="C15" s="3" t="s">
        <v>6</v>
      </c>
      <c r="D15" s="2" t="s">
        <v>7</v>
      </c>
      <c r="E15" s="2" t="s">
        <v>8</v>
      </c>
    </row>
    <row r="16" spans="1:5" ht="12.95">
      <c r="A16" s="4" t="s">
        <v>9</v>
      </c>
      <c r="B16" s="5">
        <v>77490993.876999974</v>
      </c>
      <c r="C16" s="5">
        <v>74140601.577999964</v>
      </c>
      <c r="D16" s="6">
        <f>C16-B16</f>
        <v>-3350392.2990000099</v>
      </c>
      <c r="E16" s="7">
        <f>D16/B16</f>
        <v>-4.3235892732489997E-2</v>
      </c>
    </row>
    <row r="17" spans="1:7">
      <c r="A17" s="8" t="s">
        <v>10</v>
      </c>
      <c r="B17" s="9">
        <v>40529492.03299997</v>
      </c>
      <c r="C17" s="9">
        <v>37901492.948999971</v>
      </c>
      <c r="D17" s="9">
        <f t="shared" ref="D17:D41" si="0">C17-B17</f>
        <v>-2627999.0839999989</v>
      </c>
      <c r="E17" s="10">
        <f t="shared" ref="E17:E41" si="1">D17/B17</f>
        <v>-6.4841648690297585E-2</v>
      </c>
      <c r="G17" s="11"/>
    </row>
    <row r="18" spans="1:7">
      <c r="A18" s="8" t="s">
        <v>11</v>
      </c>
      <c r="B18" s="9">
        <v>23918655.98</v>
      </c>
      <c r="C18" s="9">
        <v>23487619.04299999</v>
      </c>
      <c r="D18" s="9">
        <f t="shared" si="0"/>
        <v>-431036.93700001016</v>
      </c>
      <c r="E18" s="12">
        <f t="shared" si="1"/>
        <v>-1.8020951401300691E-2</v>
      </c>
      <c r="G18" s="11"/>
    </row>
    <row r="19" spans="1:7">
      <c r="A19" s="8" t="s">
        <v>12</v>
      </c>
      <c r="B19" s="9">
        <v>6899560.2749999957</v>
      </c>
      <c r="C19" s="9">
        <v>6669184.8250000011</v>
      </c>
      <c r="D19" s="9">
        <f t="shared" si="0"/>
        <v>-230375.4499999946</v>
      </c>
      <c r="E19" s="12">
        <f t="shared" si="1"/>
        <v>-3.3389874255427783E-2</v>
      </c>
      <c r="G19" s="13"/>
    </row>
    <row r="20" spans="1:7">
      <c r="A20" s="8" t="s">
        <v>13</v>
      </c>
      <c r="B20" s="9">
        <v>4245009.7479999997</v>
      </c>
      <c r="C20" s="9">
        <v>4245683.8039999995</v>
      </c>
      <c r="D20" s="9">
        <f t="shared" si="0"/>
        <v>674.05599999986589</v>
      </c>
      <c r="E20" s="10">
        <f t="shared" si="1"/>
        <v>1.5878785680467321E-4</v>
      </c>
      <c r="G20" s="11"/>
    </row>
    <row r="21" spans="1:7">
      <c r="A21" s="8" t="s">
        <v>14</v>
      </c>
      <c r="B21" s="9">
        <v>834966.75000000023</v>
      </c>
      <c r="C21" s="9">
        <v>789713.94999999972</v>
      </c>
      <c r="D21" s="9">
        <f t="shared" si="0"/>
        <v>-45252.800000000512</v>
      </c>
      <c r="E21" s="10">
        <f t="shared" si="1"/>
        <v>-5.4197128208998142E-2</v>
      </c>
      <c r="G21" s="11"/>
    </row>
    <row r="22" spans="1:7">
      <c r="A22" s="8" t="s">
        <v>15</v>
      </c>
      <c r="B22" s="9">
        <v>655333.54099999834</v>
      </c>
      <c r="C22" s="9">
        <v>599002.67700000049</v>
      </c>
      <c r="D22" s="9">
        <f t="shared" si="0"/>
        <v>-56330.863999997848</v>
      </c>
      <c r="E22" s="10">
        <f t="shared" si="1"/>
        <v>-8.5957547532269515E-2</v>
      </c>
      <c r="G22" s="11"/>
    </row>
    <row r="23" spans="1:7">
      <c r="A23" s="8" t="s">
        <v>16</v>
      </c>
      <c r="B23" s="9">
        <v>393960.37500000081</v>
      </c>
      <c r="C23" s="9">
        <v>431380.90499999991</v>
      </c>
      <c r="D23" s="9">
        <f t="shared" si="0"/>
        <v>37420.529999999097</v>
      </c>
      <c r="E23" s="10">
        <f t="shared" si="1"/>
        <v>9.4985517261727201E-2</v>
      </c>
      <c r="G23" s="11"/>
    </row>
    <row r="24" spans="1:7">
      <c r="A24" s="8" t="s">
        <v>17</v>
      </c>
      <c r="B24" s="9">
        <v>14015.17500000001</v>
      </c>
      <c r="C24" s="9">
        <v>16523.425000000014</v>
      </c>
      <c r="D24" s="9">
        <f t="shared" si="0"/>
        <v>2508.2500000000036</v>
      </c>
      <c r="E24" s="10">
        <f t="shared" si="1"/>
        <v>0.17896672713683573</v>
      </c>
    </row>
    <row r="25" spans="1:7" ht="12.95">
      <c r="A25" s="4" t="s">
        <v>18</v>
      </c>
      <c r="B25" s="5">
        <v>12961727.172999982</v>
      </c>
      <c r="C25" s="5">
        <v>12390074.513999993</v>
      </c>
      <c r="D25" s="6">
        <f t="shared" si="0"/>
        <v>-571652.65899998881</v>
      </c>
      <c r="E25" s="7">
        <f t="shared" si="1"/>
        <v>-4.4103123863829967E-2</v>
      </c>
    </row>
    <row r="26" spans="1:7">
      <c r="A26" s="8" t="s">
        <v>19</v>
      </c>
      <c r="B26" s="9">
        <v>3531051.6500000064</v>
      </c>
      <c r="C26" s="9">
        <v>3362235.6100000092</v>
      </c>
      <c r="D26" s="9">
        <f t="shared" si="0"/>
        <v>-168816.03999999724</v>
      </c>
      <c r="E26" s="10">
        <f t="shared" si="1"/>
        <v>-4.780899763955504E-2</v>
      </c>
    </row>
    <row r="27" spans="1:7">
      <c r="A27" s="8" t="s">
        <v>20</v>
      </c>
      <c r="B27" s="9">
        <v>2360309.679999996</v>
      </c>
      <c r="C27" s="9">
        <v>2298871.359999998</v>
      </c>
      <c r="D27" s="9">
        <f t="shared" si="0"/>
        <v>-61438.31999999797</v>
      </c>
      <c r="E27" s="10">
        <f t="shared" si="1"/>
        <v>-2.6029770805328423E-2</v>
      </c>
    </row>
    <row r="28" spans="1:7">
      <c r="A28" s="8" t="s">
        <v>21</v>
      </c>
      <c r="B28" s="9">
        <v>1630146.5099999914</v>
      </c>
      <c r="C28" s="9">
        <v>1606870.3099999905</v>
      </c>
      <c r="D28" s="9">
        <f t="shared" si="0"/>
        <v>-23276.200000000885</v>
      </c>
      <c r="E28" s="10">
        <f t="shared" si="1"/>
        <v>-1.4278593891539852E-2</v>
      </c>
    </row>
    <row r="29" spans="1:7">
      <c r="A29" s="8" t="s">
        <v>22</v>
      </c>
      <c r="B29" s="9">
        <v>1532076.9199999981</v>
      </c>
      <c r="C29" s="9">
        <v>1475892.0899999987</v>
      </c>
      <c r="D29" s="9">
        <f t="shared" si="0"/>
        <v>-56184.829999999376</v>
      </c>
      <c r="E29" s="10">
        <f t="shared" si="1"/>
        <v>-3.6672329741772654E-2</v>
      </c>
    </row>
    <row r="30" spans="1:7">
      <c r="A30" s="8" t="s">
        <v>23</v>
      </c>
      <c r="B30" s="9">
        <v>1206476.8899999985</v>
      </c>
      <c r="C30" s="9">
        <v>1086606.8999999997</v>
      </c>
      <c r="D30" s="9">
        <f t="shared" si="0"/>
        <v>-119869.98999999883</v>
      </c>
      <c r="E30" s="10">
        <f t="shared" si="1"/>
        <v>-9.9355396687290862E-2</v>
      </c>
    </row>
    <row r="31" spans="1:7">
      <c r="A31" s="8" t="s">
        <v>24</v>
      </c>
      <c r="B31" s="9">
        <v>992908.72799999395</v>
      </c>
      <c r="C31" s="9">
        <v>941532.74899999762</v>
      </c>
      <c r="D31" s="9">
        <f t="shared" si="0"/>
        <v>-51375.978999996325</v>
      </c>
      <c r="E31" s="10">
        <f t="shared" si="1"/>
        <v>-5.1742901992091903E-2</v>
      </c>
    </row>
    <row r="32" spans="1:7">
      <c r="A32" s="8" t="s">
        <v>25</v>
      </c>
      <c r="B32" s="9">
        <v>871467.29999999644</v>
      </c>
      <c r="C32" s="9">
        <v>804859.12999999849</v>
      </c>
      <c r="D32" s="9">
        <f t="shared" si="0"/>
        <v>-66608.169999997946</v>
      </c>
      <c r="E32" s="10">
        <f t="shared" si="1"/>
        <v>-7.6432208070226174E-2</v>
      </c>
    </row>
    <row r="33" spans="1:5">
      <c r="A33" s="8" t="s">
        <v>26</v>
      </c>
      <c r="B33" s="9">
        <v>291420.02500000037</v>
      </c>
      <c r="C33" s="9">
        <v>295107.87500000047</v>
      </c>
      <c r="D33" s="9">
        <f t="shared" si="0"/>
        <v>3687.8500000000931</v>
      </c>
      <c r="E33" s="10">
        <f t="shared" si="1"/>
        <v>1.2654758368098035E-2</v>
      </c>
    </row>
    <row r="34" spans="1:5">
      <c r="A34" s="8" t="s">
        <v>27</v>
      </c>
      <c r="B34" s="9">
        <v>229701.99000000019</v>
      </c>
      <c r="C34" s="9">
        <v>217021.8400000002</v>
      </c>
      <c r="D34" s="9">
        <f t="shared" si="0"/>
        <v>-12680.149999999994</v>
      </c>
      <c r="E34" s="10">
        <f t="shared" si="1"/>
        <v>-5.5202612741839907E-2</v>
      </c>
    </row>
    <row r="35" spans="1:5">
      <c r="A35" s="8" t="s">
        <v>28</v>
      </c>
      <c r="B35" s="9">
        <v>222063.45000000158</v>
      </c>
      <c r="C35" s="9">
        <v>205826.45000000106</v>
      </c>
      <c r="D35" s="9">
        <f t="shared" si="0"/>
        <v>-16237.000000000524</v>
      </c>
      <c r="E35" s="10">
        <f t="shared" si="1"/>
        <v>-7.3118741512844226E-2</v>
      </c>
    </row>
    <row r="36" spans="1:5">
      <c r="A36" s="8" t="s">
        <v>29</v>
      </c>
      <c r="B36" s="9">
        <v>83687.729999999923</v>
      </c>
      <c r="C36" s="9">
        <v>86005.499999999927</v>
      </c>
      <c r="D36" s="9">
        <f t="shared" si="0"/>
        <v>2317.7700000000041</v>
      </c>
      <c r="E36" s="10">
        <f t="shared" si="1"/>
        <v>2.7695457864611767E-2</v>
      </c>
    </row>
    <row r="37" spans="1:5">
      <c r="A37" s="8" t="s">
        <v>30</v>
      </c>
      <c r="B37" s="9">
        <v>10416.299999999997</v>
      </c>
      <c r="C37" s="9">
        <v>9244.7000000000007</v>
      </c>
      <c r="D37" s="9">
        <f t="shared" si="0"/>
        <v>-1171.5999999999967</v>
      </c>
      <c r="E37" s="10">
        <f t="shared" si="1"/>
        <v>-0.11247755921008391</v>
      </c>
    </row>
    <row r="38" spans="1:5" ht="12.95">
      <c r="A38" s="4" t="s">
        <v>31</v>
      </c>
      <c r="B38" s="5">
        <v>3518627.0210000146</v>
      </c>
      <c r="C38" s="5">
        <v>3688437.3919999916</v>
      </c>
      <c r="D38" s="6">
        <f t="shared" si="0"/>
        <v>169810.37099997699</v>
      </c>
      <c r="E38" s="7">
        <f t="shared" si="1"/>
        <v>4.8260406683205623E-2</v>
      </c>
    </row>
    <row r="39" spans="1:5" ht="12.95">
      <c r="A39" s="4" t="s">
        <v>32</v>
      </c>
      <c r="B39" s="5">
        <v>1122093.5550000011</v>
      </c>
      <c r="C39" s="5">
        <v>1334646.5499999993</v>
      </c>
      <c r="D39" s="6">
        <f t="shared" si="0"/>
        <v>212552.99499999825</v>
      </c>
      <c r="E39" s="7">
        <f t="shared" si="1"/>
        <v>0.18942537728059408</v>
      </c>
    </row>
    <row r="40" spans="1:5" ht="12.95">
      <c r="A40" s="4" t="s">
        <v>33</v>
      </c>
      <c r="B40" s="5">
        <v>510185.07500000013</v>
      </c>
      <c r="C40" s="5">
        <v>506082.94999999966</v>
      </c>
      <c r="D40" s="6">
        <f t="shared" si="0"/>
        <v>-4102.1250000004657</v>
      </c>
      <c r="E40" s="7">
        <f t="shared" si="1"/>
        <v>-8.0404645314260999E-3</v>
      </c>
    </row>
    <row r="41" spans="1:5" ht="12.95">
      <c r="A41" s="14" t="s">
        <v>34</v>
      </c>
      <c r="B41" s="15">
        <v>95603626.70099996</v>
      </c>
      <c r="C41" s="15">
        <v>92059842.983999953</v>
      </c>
      <c r="D41" s="16">
        <f t="shared" si="0"/>
        <v>-3543783.7170000076</v>
      </c>
      <c r="E41" s="17">
        <f t="shared" si="1"/>
        <v>-3.7067461133908443E-2</v>
      </c>
    </row>
    <row r="42" spans="1:5">
      <c r="D42" s="18"/>
      <c r="E42" s="19"/>
    </row>
    <row r="43" spans="1:5">
      <c r="D43" s="18"/>
      <c r="E43" s="19"/>
    </row>
    <row r="44" spans="1:5">
      <c r="D44" s="18"/>
      <c r="E44" s="19"/>
    </row>
    <row r="45" spans="1:5" ht="12.95">
      <c r="A45" s="22" t="s">
        <v>1</v>
      </c>
      <c r="B45" s="22"/>
      <c r="C45" s="22"/>
      <c r="D45" s="22"/>
      <c r="E45" s="22"/>
    </row>
    <row r="46" spans="1:5" ht="12.95">
      <c r="A46" s="32" t="s">
        <v>35</v>
      </c>
      <c r="B46" s="22" t="s">
        <v>3</v>
      </c>
      <c r="C46" s="22"/>
      <c r="D46" s="22" t="s">
        <v>4</v>
      </c>
      <c r="E46" s="22"/>
    </row>
    <row r="47" spans="1:5" ht="12.95">
      <c r="A47" s="32"/>
      <c r="B47" s="3" t="s">
        <v>5</v>
      </c>
      <c r="C47" s="3" t="s">
        <v>6</v>
      </c>
      <c r="D47" s="2" t="s">
        <v>7</v>
      </c>
      <c r="E47" s="2" t="s">
        <v>8</v>
      </c>
    </row>
    <row r="48" spans="1:5">
      <c r="A48" s="20" t="s">
        <v>36</v>
      </c>
      <c r="B48" s="9">
        <v>5258836.9550000224</v>
      </c>
      <c r="C48" s="9">
        <v>5104240.2580000125</v>
      </c>
      <c r="D48" s="9">
        <f t="shared" ref="D48:D111" si="2">C48-B48</f>
        <v>-154596.69700000994</v>
      </c>
      <c r="E48" s="10">
        <f t="shared" ref="E48:E111" si="3">D48/B48</f>
        <v>-2.9397507152797681E-2</v>
      </c>
    </row>
    <row r="49" spans="1:5">
      <c r="A49" s="20" t="s">
        <v>37</v>
      </c>
      <c r="B49" s="9">
        <v>12653886.238</v>
      </c>
      <c r="C49" s="9">
        <v>12048976.412999948</v>
      </c>
      <c r="D49" s="9">
        <f t="shared" si="2"/>
        <v>-604909.82500005141</v>
      </c>
      <c r="E49" s="10">
        <f t="shared" si="3"/>
        <v>-4.7804272428456723E-2</v>
      </c>
    </row>
    <row r="50" spans="1:5">
      <c r="A50" s="20" t="s">
        <v>38</v>
      </c>
      <c r="B50" s="9">
        <v>4803371.8740000222</v>
      </c>
      <c r="C50" s="9">
        <v>4598278.4710000101</v>
      </c>
      <c r="D50" s="9">
        <f t="shared" si="2"/>
        <v>-205093.40300001204</v>
      </c>
      <c r="E50" s="10">
        <f t="shared" si="3"/>
        <v>-4.2697798209244187E-2</v>
      </c>
    </row>
    <row r="51" spans="1:5">
      <c r="A51" s="20" t="s">
        <v>39</v>
      </c>
      <c r="B51" s="9">
        <v>1283422.0749999967</v>
      </c>
      <c r="C51" s="9">
        <v>1261110.1529999962</v>
      </c>
      <c r="D51" s="9">
        <f t="shared" si="2"/>
        <v>-22311.922000000486</v>
      </c>
      <c r="E51" s="10">
        <f t="shared" si="3"/>
        <v>-1.7384711105269516E-2</v>
      </c>
    </row>
    <row r="52" spans="1:5">
      <c r="A52" s="20" t="s">
        <v>40</v>
      </c>
      <c r="B52" s="9">
        <v>6551626.2600000212</v>
      </c>
      <c r="C52" s="9">
        <v>6296182.8770000283</v>
      </c>
      <c r="D52" s="9">
        <f t="shared" si="2"/>
        <v>-255443.38299999293</v>
      </c>
      <c r="E52" s="10">
        <f t="shared" si="3"/>
        <v>-3.8989309350498894E-2</v>
      </c>
    </row>
    <row r="53" spans="1:5">
      <c r="A53" s="20" t="s">
        <v>41</v>
      </c>
      <c r="B53" s="9">
        <v>4313636.0650000023</v>
      </c>
      <c r="C53" s="9">
        <v>4187704.8000000045</v>
      </c>
      <c r="D53" s="9">
        <f t="shared" si="2"/>
        <v>-125931.2649999978</v>
      </c>
      <c r="E53" s="10">
        <f t="shared" si="3"/>
        <v>-2.9193762084330527E-2</v>
      </c>
    </row>
    <row r="54" spans="1:5">
      <c r="A54" s="20" t="s">
        <v>42</v>
      </c>
      <c r="B54" s="9">
        <v>4773925.8720000032</v>
      </c>
      <c r="C54" s="9">
        <v>4639052.5650000265</v>
      </c>
      <c r="D54" s="9">
        <f t="shared" si="2"/>
        <v>-134873.30699997675</v>
      </c>
      <c r="E54" s="10">
        <f t="shared" si="3"/>
        <v>-2.8252073998684128E-2</v>
      </c>
    </row>
    <row r="55" spans="1:5">
      <c r="A55" s="20" t="s">
        <v>43</v>
      </c>
      <c r="B55" s="9">
        <v>13961336.258000024</v>
      </c>
      <c r="C55" s="9">
        <v>13230656.862000002</v>
      </c>
      <c r="D55" s="9">
        <f t="shared" si="2"/>
        <v>-730679.39600002207</v>
      </c>
      <c r="E55" s="10">
        <f t="shared" si="3"/>
        <v>-5.2335921325677798E-2</v>
      </c>
    </row>
    <row r="56" spans="1:5">
      <c r="A56" s="20" t="s">
        <v>44</v>
      </c>
      <c r="B56" s="9">
        <v>7987575.6020000428</v>
      </c>
      <c r="C56" s="9">
        <v>7792789.7030000295</v>
      </c>
      <c r="D56" s="9">
        <f t="shared" si="2"/>
        <v>-194785.89900001325</v>
      </c>
      <c r="E56" s="10">
        <f t="shared" si="3"/>
        <v>-2.4386110217378097E-2</v>
      </c>
    </row>
    <row r="57" spans="1:5">
      <c r="A57" s="20" t="s">
        <v>45</v>
      </c>
      <c r="B57" s="9">
        <v>3008034.6110000028</v>
      </c>
      <c r="C57" s="9">
        <v>2921845.1020000069</v>
      </c>
      <c r="D57" s="9">
        <f t="shared" si="2"/>
        <v>-86189.508999995887</v>
      </c>
      <c r="E57" s="10">
        <f t="shared" si="3"/>
        <v>-2.8653097502539276E-2</v>
      </c>
    </row>
    <row r="58" spans="1:5">
      <c r="A58" s="20" t="s">
        <v>46</v>
      </c>
      <c r="B58" s="9">
        <v>3388764.8019999997</v>
      </c>
      <c r="C58" s="9">
        <v>3311553.2430000068</v>
      </c>
      <c r="D58" s="9">
        <f t="shared" si="2"/>
        <v>-77211.558999992907</v>
      </c>
      <c r="E58" s="10">
        <f t="shared" si="3"/>
        <v>-2.2784572996752024E-2</v>
      </c>
    </row>
    <row r="59" spans="1:5">
      <c r="A59" s="20" t="s">
        <v>47</v>
      </c>
      <c r="B59" s="9">
        <v>8212731.0640000366</v>
      </c>
      <c r="C59" s="9">
        <v>7920003.5370000377</v>
      </c>
      <c r="D59" s="9">
        <f t="shared" si="2"/>
        <v>-292727.52699999884</v>
      </c>
      <c r="E59" s="10">
        <f t="shared" si="3"/>
        <v>-3.5643140475298235E-2</v>
      </c>
    </row>
    <row r="60" spans="1:5">
      <c r="A60" s="20" t="s">
        <v>48</v>
      </c>
      <c r="B60" s="9">
        <v>5036366.034000013</v>
      </c>
      <c r="C60" s="9">
        <v>4881444.9810000127</v>
      </c>
      <c r="D60" s="9">
        <f t="shared" si="2"/>
        <v>-154921.05300000031</v>
      </c>
      <c r="E60" s="10">
        <f t="shared" si="3"/>
        <v>-3.0760483244097723E-2</v>
      </c>
    </row>
    <row r="61" spans="1:5">
      <c r="A61" s="20" t="s">
        <v>49</v>
      </c>
      <c r="B61" s="9">
        <v>10605662.396999998</v>
      </c>
      <c r="C61" s="9">
        <v>10280306.501999995</v>
      </c>
      <c r="D61" s="9">
        <f t="shared" si="2"/>
        <v>-325355.89500000328</v>
      </c>
      <c r="E61" s="10">
        <f t="shared" si="3"/>
        <v>-3.0677564759371941E-2</v>
      </c>
    </row>
    <row r="62" spans="1:5">
      <c r="A62" s="20" t="s">
        <v>50</v>
      </c>
      <c r="B62" s="9">
        <v>3764450.5940000033</v>
      </c>
      <c r="C62" s="9">
        <v>3585697.517</v>
      </c>
      <c r="D62" s="9">
        <f t="shared" si="2"/>
        <v>-178753.07700000331</v>
      </c>
      <c r="E62" s="10">
        <f t="shared" si="3"/>
        <v>-4.7484506048481596E-2</v>
      </c>
    </row>
    <row r="63" spans="1:5" ht="12.95">
      <c r="A63" s="14" t="s">
        <v>34</v>
      </c>
      <c r="B63" s="15">
        <v>95603626.701000184</v>
      </c>
      <c r="C63" s="15">
        <v>92059842.984000117</v>
      </c>
      <c r="D63" s="16">
        <f t="shared" si="2"/>
        <v>-3543783.7170000672</v>
      </c>
      <c r="E63" s="17">
        <f t="shared" si="3"/>
        <v>-3.7067461133908984E-2</v>
      </c>
    </row>
    <row r="64" spans="1:5">
      <c r="D64" s="18"/>
      <c r="E64" s="19"/>
    </row>
    <row r="65" spans="1:5">
      <c r="D65" s="18"/>
      <c r="E65" s="19"/>
    </row>
    <row r="66" spans="1:5">
      <c r="D66" s="18"/>
      <c r="E66" s="19"/>
    </row>
    <row r="67" spans="1:5" ht="12.95">
      <c r="A67" s="22" t="s">
        <v>51</v>
      </c>
      <c r="B67" s="22"/>
      <c r="C67" s="22"/>
      <c r="D67" s="22"/>
      <c r="E67" s="22"/>
    </row>
    <row r="68" spans="1:5" ht="12.95">
      <c r="A68" s="32" t="s">
        <v>52</v>
      </c>
      <c r="B68" s="22" t="s">
        <v>3</v>
      </c>
      <c r="C68" s="22"/>
      <c r="D68" s="22" t="s">
        <v>4</v>
      </c>
      <c r="E68" s="22"/>
    </row>
    <row r="69" spans="1:5" ht="12.95">
      <c r="A69" s="32"/>
      <c r="B69" s="3" t="s">
        <v>5</v>
      </c>
      <c r="C69" s="3" t="s">
        <v>6</v>
      </c>
      <c r="D69" s="2" t="s">
        <v>7</v>
      </c>
      <c r="E69" s="2" t="s">
        <v>8</v>
      </c>
    </row>
    <row r="70" spans="1:5" ht="12.95">
      <c r="A70" s="4" t="s">
        <v>10</v>
      </c>
      <c r="B70" s="5">
        <v>40529492.032999985</v>
      </c>
      <c r="C70" s="5">
        <v>37901492.949000001</v>
      </c>
      <c r="D70" s="6">
        <f t="shared" si="2"/>
        <v>-2627999.083999984</v>
      </c>
      <c r="E70" s="7">
        <f t="shared" si="3"/>
        <v>-6.4841648690297196E-2</v>
      </c>
    </row>
    <row r="71" spans="1:5">
      <c r="A71" s="8" t="s">
        <v>53</v>
      </c>
      <c r="B71" s="9">
        <v>14171919.847999986</v>
      </c>
      <c r="C71" s="9">
        <v>13083156.528000003</v>
      </c>
      <c r="D71" s="9">
        <f t="shared" si="2"/>
        <v>-1088763.3199999835</v>
      </c>
      <c r="E71" s="10">
        <f t="shared" si="3"/>
        <v>-7.6825393572461917E-2</v>
      </c>
    </row>
    <row r="72" spans="1:5">
      <c r="A72" s="8" t="s">
        <v>54</v>
      </c>
      <c r="B72" s="9">
        <v>5715794.2210000008</v>
      </c>
      <c r="C72" s="9">
        <v>5533210.294999999</v>
      </c>
      <c r="D72" s="9">
        <f t="shared" si="2"/>
        <v>-182583.92600000184</v>
      </c>
      <c r="E72" s="10">
        <f t="shared" si="3"/>
        <v>-3.1943754260638522E-2</v>
      </c>
    </row>
    <row r="73" spans="1:5">
      <c r="A73" s="8" t="s">
        <v>55</v>
      </c>
      <c r="B73" s="9">
        <v>5653036.4739999985</v>
      </c>
      <c r="C73" s="9">
        <v>5323301.1959999995</v>
      </c>
      <c r="D73" s="9">
        <f t="shared" si="2"/>
        <v>-329735.277999999</v>
      </c>
      <c r="E73" s="10">
        <f t="shared" si="3"/>
        <v>-5.8328878562264708E-2</v>
      </c>
    </row>
    <row r="74" spans="1:5">
      <c r="A74" s="8" t="s">
        <v>56</v>
      </c>
      <c r="B74" s="9">
        <v>3799767.375</v>
      </c>
      <c r="C74" s="9">
        <v>3507372.375</v>
      </c>
      <c r="D74" s="9">
        <f t="shared" si="2"/>
        <v>-292395</v>
      </c>
      <c r="E74" s="10">
        <f t="shared" si="3"/>
        <v>-7.6950763334558081E-2</v>
      </c>
    </row>
    <row r="75" spans="1:5">
      <c r="A75" s="8" t="s">
        <v>57</v>
      </c>
      <c r="B75" s="9">
        <v>3158879.875</v>
      </c>
      <c r="C75" s="9">
        <v>3077902</v>
      </c>
      <c r="D75" s="9">
        <f t="shared" si="2"/>
        <v>-80977.875</v>
      </c>
      <c r="E75" s="10">
        <f t="shared" si="3"/>
        <v>-2.5634996645765139E-2</v>
      </c>
    </row>
    <row r="76" spans="1:5">
      <c r="A76" s="8" t="s">
        <v>58</v>
      </c>
      <c r="B76" s="9">
        <v>2868812.5</v>
      </c>
      <c r="C76" s="9">
        <v>2555734.875</v>
      </c>
      <c r="D76" s="9">
        <f t="shared" si="2"/>
        <v>-313077.625</v>
      </c>
      <c r="E76" s="10">
        <f t="shared" si="3"/>
        <v>-0.10913143504498812</v>
      </c>
    </row>
    <row r="77" spans="1:5">
      <c r="A77" s="8" t="s">
        <v>59</v>
      </c>
      <c r="B77" s="9">
        <v>2435266</v>
      </c>
      <c r="C77" s="9">
        <v>2266945.8499999996</v>
      </c>
      <c r="D77" s="9">
        <f t="shared" si="2"/>
        <v>-168320.15000000037</v>
      </c>
      <c r="E77" s="10">
        <f t="shared" si="3"/>
        <v>-6.9117767833164992E-2</v>
      </c>
    </row>
    <row r="78" spans="1:5">
      <c r="A78" s="8" t="s">
        <v>60</v>
      </c>
      <c r="B78" s="9">
        <v>730708.25</v>
      </c>
      <c r="C78" s="9">
        <v>636392.95499999996</v>
      </c>
      <c r="D78" s="9">
        <f t="shared" si="2"/>
        <v>-94315.295000000042</v>
      </c>
      <c r="E78" s="10">
        <f t="shared" si="3"/>
        <v>-0.1290738061326118</v>
      </c>
    </row>
    <row r="79" spans="1:5">
      <c r="A79" s="8" t="s">
        <v>61</v>
      </c>
      <c r="B79" s="9">
        <v>698818.75</v>
      </c>
      <c r="C79" s="9">
        <v>552522.25</v>
      </c>
      <c r="D79" s="9">
        <f t="shared" si="2"/>
        <v>-146296.5</v>
      </c>
      <c r="E79" s="10">
        <f t="shared" si="3"/>
        <v>-0.20934827521442434</v>
      </c>
    </row>
    <row r="80" spans="1:5">
      <c r="A80" s="8" t="s">
        <v>62</v>
      </c>
      <c r="B80" s="9">
        <v>371387.625</v>
      </c>
      <c r="C80" s="9">
        <v>504925.125</v>
      </c>
      <c r="D80" s="9">
        <f t="shared" si="2"/>
        <v>133537.5</v>
      </c>
      <c r="E80" s="10">
        <f t="shared" si="3"/>
        <v>0.35956367689957358</v>
      </c>
    </row>
    <row r="81" spans="1:5">
      <c r="A81" s="8" t="s">
        <v>63</v>
      </c>
      <c r="B81" s="9">
        <v>310503</v>
      </c>
      <c r="C81" s="9">
        <v>349786.5</v>
      </c>
      <c r="D81" s="9">
        <f t="shared" si="2"/>
        <v>39283.5</v>
      </c>
      <c r="E81" s="10">
        <f t="shared" si="3"/>
        <v>0.12651568583878417</v>
      </c>
    </row>
    <row r="82" spans="1:5">
      <c r="A82" s="8" t="s">
        <v>64</v>
      </c>
      <c r="B82" s="9">
        <v>159033.625</v>
      </c>
      <c r="C82" s="9">
        <v>157991.25</v>
      </c>
      <c r="D82" s="9">
        <f t="shared" si="2"/>
        <v>-1042.375</v>
      </c>
      <c r="E82" s="10">
        <f t="shared" si="3"/>
        <v>-6.5544314920822563E-3</v>
      </c>
    </row>
    <row r="83" spans="1:5">
      <c r="A83" s="8" t="s">
        <v>65</v>
      </c>
      <c r="B83" s="9">
        <v>65328.75</v>
      </c>
      <c r="C83" s="9">
        <v>95931</v>
      </c>
      <c r="D83" s="9">
        <f t="shared" si="2"/>
        <v>30602.25</v>
      </c>
      <c r="E83" s="10">
        <f t="shared" si="3"/>
        <v>0.46843464783881522</v>
      </c>
    </row>
    <row r="84" spans="1:5">
      <c r="A84" s="8" t="s">
        <v>66</v>
      </c>
      <c r="B84" s="9">
        <v>106847.25</v>
      </c>
      <c r="C84" s="9">
        <v>93774.5</v>
      </c>
      <c r="D84" s="9">
        <f t="shared" si="2"/>
        <v>-13072.75</v>
      </c>
      <c r="E84" s="10">
        <f t="shared" si="3"/>
        <v>-0.12234989669832401</v>
      </c>
    </row>
    <row r="85" spans="1:5">
      <c r="A85" s="8" t="s">
        <v>67</v>
      </c>
      <c r="B85" s="9">
        <v>100242.75</v>
      </c>
      <c r="C85" s="9">
        <v>66670.5</v>
      </c>
      <c r="D85" s="9">
        <f t="shared" si="2"/>
        <v>-33572.25</v>
      </c>
      <c r="E85" s="10">
        <f t="shared" si="3"/>
        <v>-0.33490950717134155</v>
      </c>
    </row>
    <row r="86" spans="1:5">
      <c r="A86" s="8" t="s">
        <v>68</v>
      </c>
      <c r="B86" s="9">
        <v>141681.75</v>
      </c>
      <c r="C86" s="9">
        <v>29489.25</v>
      </c>
      <c r="D86" s="9">
        <f t="shared" si="2"/>
        <v>-112192.5</v>
      </c>
      <c r="E86" s="10">
        <f t="shared" si="3"/>
        <v>-0.79186274873087037</v>
      </c>
    </row>
    <row r="87" spans="1:5">
      <c r="A87" s="8" t="s">
        <v>69</v>
      </c>
      <c r="B87" s="9">
        <v>1635.75</v>
      </c>
      <c r="C87" s="9">
        <v>20877</v>
      </c>
      <c r="D87" s="9">
        <f t="shared" si="2"/>
        <v>19241.25</v>
      </c>
      <c r="E87" s="10">
        <f t="shared" si="3"/>
        <v>11.762952773956901</v>
      </c>
    </row>
    <row r="88" spans="1:5">
      <c r="A88" s="8" t="s">
        <v>70</v>
      </c>
      <c r="B88" s="9">
        <v>1803</v>
      </c>
      <c r="C88" s="9">
        <v>9554.25</v>
      </c>
      <c r="D88" s="9">
        <f t="shared" si="2"/>
        <v>7751.25</v>
      </c>
      <c r="E88" s="10">
        <f t="shared" si="3"/>
        <v>4.299084858569052</v>
      </c>
    </row>
    <row r="89" spans="1:5">
      <c r="A89" s="8" t="s">
        <v>71</v>
      </c>
      <c r="B89" s="9">
        <v>6958.5</v>
      </c>
      <c r="C89" s="9">
        <v>7321</v>
      </c>
      <c r="D89" s="9">
        <f t="shared" si="2"/>
        <v>362.5</v>
      </c>
      <c r="E89" s="10">
        <f t="shared" si="3"/>
        <v>5.2094560609326726E-2</v>
      </c>
    </row>
    <row r="90" spans="1:5">
      <c r="A90" s="21" t="s">
        <v>72</v>
      </c>
      <c r="B90" s="9">
        <f>B70-SUM(B71:B89)</f>
        <v>31066.740000002086</v>
      </c>
      <c r="C90" s="9">
        <f>C70-SUM(C71:C89)</f>
        <v>28634.25</v>
      </c>
      <c r="D90" s="9">
        <f t="shared" si="2"/>
        <v>-2432.4900000020862</v>
      </c>
      <c r="E90" s="10">
        <f t="shared" si="3"/>
        <v>-7.829884950921541E-2</v>
      </c>
    </row>
    <row r="91" spans="1:5" ht="12.95">
      <c r="A91" s="4" t="s">
        <v>11</v>
      </c>
      <c r="B91" s="5">
        <v>23918655.979999997</v>
      </c>
      <c r="C91" s="5">
        <v>23487619.043000001</v>
      </c>
      <c r="D91" s="6">
        <f t="shared" si="2"/>
        <v>-431036.93699999526</v>
      </c>
      <c r="E91" s="7">
        <f t="shared" si="3"/>
        <v>-1.802095140130007E-2</v>
      </c>
    </row>
    <row r="92" spans="1:5">
      <c r="A92" s="8" t="s">
        <v>55</v>
      </c>
      <c r="B92" s="9">
        <v>5951236.2299999995</v>
      </c>
      <c r="C92" s="9">
        <v>6053185.3990000021</v>
      </c>
      <c r="D92" s="9">
        <f t="shared" si="2"/>
        <v>101949.16900000256</v>
      </c>
      <c r="E92" s="10">
        <f t="shared" si="3"/>
        <v>1.713075486502786E-2</v>
      </c>
    </row>
    <row r="93" spans="1:5">
      <c r="A93" s="8" t="s">
        <v>63</v>
      </c>
      <c r="B93" s="9">
        <v>6275013.1109999977</v>
      </c>
      <c r="C93" s="9">
        <v>6004824.9549999991</v>
      </c>
      <c r="D93" s="9">
        <f t="shared" si="2"/>
        <v>-270188.15599999856</v>
      </c>
      <c r="E93" s="10">
        <f t="shared" si="3"/>
        <v>-4.305778350109947E-2</v>
      </c>
    </row>
    <row r="94" spans="1:5">
      <c r="A94" s="8" t="s">
        <v>57</v>
      </c>
      <c r="B94" s="9">
        <v>2221518.875</v>
      </c>
      <c r="C94" s="9">
        <v>2495901.375</v>
      </c>
      <c r="D94" s="9">
        <f t="shared" si="2"/>
        <v>274382.5</v>
      </c>
      <c r="E94" s="10">
        <f t="shared" si="3"/>
        <v>0.12351121707214845</v>
      </c>
    </row>
    <row r="95" spans="1:5">
      <c r="A95" s="8" t="s">
        <v>53</v>
      </c>
      <c r="B95" s="9">
        <v>2273553.365999999</v>
      </c>
      <c r="C95" s="9">
        <v>2064788.4450000008</v>
      </c>
      <c r="D95" s="9">
        <f t="shared" si="2"/>
        <v>-208764.92099999823</v>
      </c>
      <c r="E95" s="10">
        <f t="shared" si="3"/>
        <v>-9.1823189251673945E-2</v>
      </c>
    </row>
    <row r="96" spans="1:5">
      <c r="A96" s="8" t="s">
        <v>58</v>
      </c>
      <c r="B96" s="9">
        <v>1407243.875</v>
      </c>
      <c r="C96" s="9">
        <v>1417259.25</v>
      </c>
      <c r="D96" s="9">
        <f t="shared" si="2"/>
        <v>10015.375</v>
      </c>
      <c r="E96" s="10">
        <f t="shared" si="3"/>
        <v>7.1170144549394469E-3</v>
      </c>
    </row>
    <row r="97" spans="1:5">
      <c r="A97" s="8" t="s">
        <v>59</v>
      </c>
      <c r="B97" s="9">
        <v>1300846.625</v>
      </c>
      <c r="C97" s="9">
        <v>1329140.5</v>
      </c>
      <c r="D97" s="9">
        <f t="shared" si="2"/>
        <v>28293.875</v>
      </c>
      <c r="E97" s="10">
        <f t="shared" si="3"/>
        <v>2.1750354312523201E-2</v>
      </c>
    </row>
    <row r="98" spans="1:5">
      <c r="A98" s="8" t="s">
        <v>67</v>
      </c>
      <c r="B98" s="9">
        <v>736501.75</v>
      </c>
      <c r="C98" s="9">
        <v>708014.875</v>
      </c>
      <c r="D98" s="9">
        <f t="shared" si="2"/>
        <v>-28486.875</v>
      </c>
      <c r="E98" s="10">
        <f t="shared" si="3"/>
        <v>-3.8678624999872707E-2</v>
      </c>
    </row>
    <row r="99" spans="1:5">
      <c r="A99" s="8" t="s">
        <v>73</v>
      </c>
      <c r="B99" s="9">
        <v>694035.625</v>
      </c>
      <c r="C99" s="9">
        <v>659440</v>
      </c>
      <c r="D99" s="9">
        <f t="shared" si="2"/>
        <v>-34595.625</v>
      </c>
      <c r="E99" s="10">
        <f t="shared" si="3"/>
        <v>-4.9847044955365225E-2</v>
      </c>
    </row>
    <row r="100" spans="1:5">
      <c r="A100" s="8" t="s">
        <v>54</v>
      </c>
      <c r="B100" s="9">
        <v>578115.84800000011</v>
      </c>
      <c r="C100" s="9">
        <v>630165.93400000024</v>
      </c>
      <c r="D100" s="9">
        <f t="shared" si="2"/>
        <v>52050.086000000127</v>
      </c>
      <c r="E100" s="10">
        <f t="shared" si="3"/>
        <v>9.0034006471312156E-2</v>
      </c>
    </row>
    <row r="101" spans="1:5">
      <c r="A101" s="8" t="s">
        <v>61</v>
      </c>
      <c r="B101" s="9">
        <v>659871.125</v>
      </c>
      <c r="C101" s="9">
        <v>623422</v>
      </c>
      <c r="D101" s="9">
        <f t="shared" si="2"/>
        <v>-36449.125</v>
      </c>
      <c r="E101" s="10">
        <f t="shared" si="3"/>
        <v>-5.5236732778692205E-2</v>
      </c>
    </row>
    <row r="102" spans="1:5">
      <c r="A102" s="8" t="s">
        <v>64</v>
      </c>
      <c r="B102" s="9">
        <v>602422.125</v>
      </c>
      <c r="C102" s="9">
        <v>494788.75</v>
      </c>
      <c r="D102" s="9">
        <f t="shared" si="2"/>
        <v>-107633.375</v>
      </c>
      <c r="E102" s="10">
        <f t="shared" si="3"/>
        <v>-0.17866769916526556</v>
      </c>
    </row>
    <row r="103" spans="1:5">
      <c r="A103" s="8" t="s">
        <v>56</v>
      </c>
      <c r="B103" s="9">
        <v>493974.125</v>
      </c>
      <c r="C103" s="9">
        <v>457097.125</v>
      </c>
      <c r="D103" s="9">
        <f t="shared" si="2"/>
        <v>-36877</v>
      </c>
      <c r="E103" s="10">
        <f t="shared" si="3"/>
        <v>-7.4653707823258961E-2</v>
      </c>
    </row>
    <row r="104" spans="1:5">
      <c r="A104" s="8" t="s">
        <v>69</v>
      </c>
      <c r="B104" s="9">
        <v>443503.875</v>
      </c>
      <c r="C104" s="9">
        <v>322639.875</v>
      </c>
      <c r="D104" s="9">
        <f t="shared" si="2"/>
        <v>-120864</v>
      </c>
      <c r="E104" s="10">
        <f t="shared" si="3"/>
        <v>-0.27252073051221931</v>
      </c>
    </row>
    <row r="105" spans="1:5">
      <c r="A105" s="8" t="s">
        <v>60</v>
      </c>
      <c r="B105" s="9">
        <v>191146.5</v>
      </c>
      <c r="C105" s="9">
        <v>112418.25</v>
      </c>
      <c r="D105" s="9">
        <f t="shared" si="2"/>
        <v>-78728.25</v>
      </c>
      <c r="E105" s="10">
        <f t="shared" si="3"/>
        <v>-0.41187387684315435</v>
      </c>
    </row>
    <row r="106" spans="1:5">
      <c r="A106" s="8" t="s">
        <v>71</v>
      </c>
      <c r="B106" s="9">
        <v>16422.75</v>
      </c>
      <c r="C106" s="9">
        <v>35043.75</v>
      </c>
      <c r="D106" s="9">
        <f t="shared" si="2"/>
        <v>18621</v>
      </c>
      <c r="E106" s="10">
        <f t="shared" si="3"/>
        <v>1.1338539525962461</v>
      </c>
    </row>
    <row r="107" spans="1:5">
      <c r="A107" s="8" t="s">
        <v>65</v>
      </c>
      <c r="B107" s="9">
        <v>26701.5</v>
      </c>
      <c r="C107" s="9">
        <v>20711.25</v>
      </c>
      <c r="D107" s="9">
        <f t="shared" si="2"/>
        <v>-5990.25</v>
      </c>
      <c r="E107" s="10">
        <f t="shared" si="3"/>
        <v>-0.22434132913881244</v>
      </c>
    </row>
    <row r="108" spans="1:5">
      <c r="A108" s="8" t="s">
        <v>66</v>
      </c>
      <c r="B108" s="9">
        <v>23354.25</v>
      </c>
      <c r="C108" s="9">
        <v>20464.625</v>
      </c>
      <c r="D108" s="9">
        <f t="shared" si="2"/>
        <v>-2889.625</v>
      </c>
      <c r="E108" s="10">
        <f t="shared" si="3"/>
        <v>-0.12373015618142308</v>
      </c>
    </row>
    <row r="109" spans="1:5">
      <c r="A109" s="8" t="s">
        <v>70</v>
      </c>
      <c r="B109" s="9">
        <v>954.75</v>
      </c>
      <c r="C109" s="9">
        <v>12891.75</v>
      </c>
      <c r="D109" s="9">
        <f t="shared" si="2"/>
        <v>11937</v>
      </c>
      <c r="E109" s="10">
        <f t="shared" si="3"/>
        <v>12.502749410840535</v>
      </c>
    </row>
    <row r="110" spans="1:5">
      <c r="A110" s="8" t="s">
        <v>62</v>
      </c>
      <c r="B110" s="9">
        <v>3209.25</v>
      </c>
      <c r="C110" s="9">
        <v>8098.5</v>
      </c>
      <c r="D110" s="9">
        <f t="shared" si="2"/>
        <v>4889.25</v>
      </c>
      <c r="E110" s="10">
        <f t="shared" si="3"/>
        <v>1.5234867959803693</v>
      </c>
    </row>
    <row r="111" spans="1:5">
      <c r="A111" s="8" t="s">
        <v>74</v>
      </c>
      <c r="B111" s="9">
        <v>2615.25</v>
      </c>
      <c r="C111" s="9">
        <v>6138</v>
      </c>
      <c r="D111" s="9">
        <f t="shared" si="2"/>
        <v>3522.75</v>
      </c>
      <c r="E111" s="10">
        <f t="shared" si="3"/>
        <v>1.3470031545741326</v>
      </c>
    </row>
    <row r="112" spans="1:5">
      <c r="A112" s="21" t="s">
        <v>72</v>
      </c>
      <c r="B112" s="9">
        <f>B91-SUM(B92:B111)</f>
        <v>16415.175000000745</v>
      </c>
      <c r="C112" s="9">
        <f>C91-SUM(C92:C111)</f>
        <v>11184.434999998659</v>
      </c>
      <c r="D112" s="9">
        <f t="shared" ref="D112:D175" si="4">C112-B112</f>
        <v>-5230.7400000020862</v>
      </c>
      <c r="E112" s="10">
        <f t="shared" ref="E112:E175" si="5">D112/B112</f>
        <v>-0.31865271006869245</v>
      </c>
    </row>
    <row r="113" spans="1:5" ht="12.95">
      <c r="A113" s="4" t="s">
        <v>12</v>
      </c>
      <c r="B113" s="5">
        <v>6899560.2750000004</v>
      </c>
      <c r="C113" s="5">
        <v>6669184.8250000011</v>
      </c>
      <c r="D113" s="6">
        <f t="shared" si="4"/>
        <v>-230375.44999999925</v>
      </c>
      <c r="E113" s="7">
        <f t="shared" si="5"/>
        <v>-3.3389874255428435E-2</v>
      </c>
    </row>
    <row r="114" spans="1:5">
      <c r="A114" s="8" t="s">
        <v>55</v>
      </c>
      <c r="B114" s="9">
        <v>2835402.6500000004</v>
      </c>
      <c r="C114" s="9">
        <v>2852583.7000000011</v>
      </c>
      <c r="D114" s="9">
        <f t="shared" si="4"/>
        <v>17181.050000000745</v>
      </c>
      <c r="E114" s="10">
        <f t="shared" si="5"/>
        <v>6.0594744806353141E-3</v>
      </c>
    </row>
    <row r="115" spans="1:5">
      <c r="A115" s="8" t="s">
        <v>53</v>
      </c>
      <c r="B115" s="9">
        <v>2518817.4500000002</v>
      </c>
      <c r="C115" s="9">
        <v>2356375.35</v>
      </c>
      <c r="D115" s="9">
        <f t="shared" si="4"/>
        <v>-162442.10000000009</v>
      </c>
      <c r="E115" s="10">
        <f t="shared" si="5"/>
        <v>-6.4491414413537618E-2</v>
      </c>
    </row>
    <row r="116" spans="1:5">
      <c r="A116" s="8" t="s">
        <v>54</v>
      </c>
      <c r="B116" s="9">
        <v>1173914.375</v>
      </c>
      <c r="C116" s="9">
        <v>1036127.7249999997</v>
      </c>
      <c r="D116" s="9">
        <f t="shared" si="4"/>
        <v>-137786.65000000026</v>
      </c>
      <c r="E116" s="10">
        <f t="shared" si="5"/>
        <v>-0.11737367983078004</v>
      </c>
    </row>
    <row r="117" spans="1:5">
      <c r="A117" s="8" t="s">
        <v>58</v>
      </c>
      <c r="B117" s="9">
        <v>141925.04999999999</v>
      </c>
      <c r="C117" s="9">
        <v>133732.6</v>
      </c>
      <c r="D117" s="9">
        <f t="shared" si="4"/>
        <v>-8192.4499999999825</v>
      </c>
      <c r="E117" s="10">
        <f t="shared" si="5"/>
        <v>-5.772377744450316E-2</v>
      </c>
    </row>
    <row r="118" spans="1:5">
      <c r="A118" s="8" t="s">
        <v>71</v>
      </c>
      <c r="B118" s="9">
        <v>88848</v>
      </c>
      <c r="C118" s="9">
        <v>111639</v>
      </c>
      <c r="D118" s="9">
        <f t="shared" si="4"/>
        <v>22791</v>
      </c>
      <c r="E118" s="10">
        <f t="shared" si="5"/>
        <v>0.25651674770394384</v>
      </c>
    </row>
    <row r="119" spans="1:5">
      <c r="A119" s="8" t="s">
        <v>61</v>
      </c>
      <c r="B119" s="9">
        <v>49495.125</v>
      </c>
      <c r="C119" s="9">
        <v>88591.875</v>
      </c>
      <c r="D119" s="9">
        <f t="shared" si="4"/>
        <v>39096.75</v>
      </c>
      <c r="E119" s="10">
        <f t="shared" si="5"/>
        <v>0.78991112761105264</v>
      </c>
    </row>
    <row r="120" spans="1:5">
      <c r="A120" s="8" t="s">
        <v>63</v>
      </c>
      <c r="B120" s="9">
        <v>57824.799999999996</v>
      </c>
      <c r="C120" s="9">
        <v>43925.274999999987</v>
      </c>
      <c r="D120" s="9">
        <f t="shared" si="4"/>
        <v>-13899.525000000009</v>
      </c>
      <c r="E120" s="10">
        <f t="shared" si="5"/>
        <v>-0.24037307522032086</v>
      </c>
    </row>
    <row r="121" spans="1:5">
      <c r="A121" s="8" t="s">
        <v>64</v>
      </c>
      <c r="B121" s="9">
        <v>8766.4249999999993</v>
      </c>
      <c r="C121" s="9">
        <v>20338.725000000009</v>
      </c>
      <c r="D121" s="9">
        <f t="shared" si="4"/>
        <v>11572.30000000001</v>
      </c>
      <c r="E121" s="10">
        <f t="shared" si="5"/>
        <v>1.3200706103115023</v>
      </c>
    </row>
    <row r="122" spans="1:5">
      <c r="A122" s="8" t="s">
        <v>59</v>
      </c>
      <c r="B122" s="9">
        <v>10776.75</v>
      </c>
      <c r="C122" s="9">
        <v>14601.75</v>
      </c>
      <c r="D122" s="9">
        <f t="shared" si="4"/>
        <v>3825</v>
      </c>
      <c r="E122" s="10">
        <f t="shared" si="5"/>
        <v>0.35493075370589461</v>
      </c>
    </row>
    <row r="123" spans="1:5">
      <c r="A123" s="21" t="s">
        <v>72</v>
      </c>
      <c r="B123" s="9">
        <f>B113-SUM(B114:B122)</f>
        <v>13789.650000000373</v>
      </c>
      <c r="C123" s="9">
        <f>C113-SUM(C114:C122)</f>
        <v>11268.825000001118</v>
      </c>
      <c r="D123" s="9">
        <f t="shared" si="4"/>
        <v>-2520.8249999992549</v>
      </c>
      <c r="E123" s="10">
        <f t="shared" si="5"/>
        <v>-0.18280558244764639</v>
      </c>
    </row>
    <row r="124" spans="1:5" ht="12.95">
      <c r="A124" s="4" t="s">
        <v>13</v>
      </c>
      <c r="B124" s="5">
        <v>4245009.7479999997</v>
      </c>
      <c r="C124" s="5">
        <v>4245683.8039999995</v>
      </c>
      <c r="D124" s="6">
        <f t="shared" si="4"/>
        <v>674.05599999986589</v>
      </c>
      <c r="E124" s="7">
        <f t="shared" si="5"/>
        <v>1.5878785680467321E-4</v>
      </c>
    </row>
    <row r="125" spans="1:5">
      <c r="A125" s="8" t="s">
        <v>55</v>
      </c>
      <c r="B125" s="9">
        <v>2070091.4050000005</v>
      </c>
      <c r="C125" s="9">
        <v>1882505.6540000001</v>
      </c>
      <c r="D125" s="9">
        <f t="shared" si="4"/>
        <v>-187585.7510000004</v>
      </c>
      <c r="E125" s="10">
        <f t="shared" si="5"/>
        <v>-9.0617134367552407E-2</v>
      </c>
    </row>
    <row r="126" spans="1:5">
      <c r="A126" s="8" t="s">
        <v>53</v>
      </c>
      <c r="B126" s="9">
        <v>813900.59299999964</v>
      </c>
      <c r="C126" s="9">
        <v>903980.10000000021</v>
      </c>
      <c r="D126" s="9">
        <f t="shared" si="4"/>
        <v>90079.507000000565</v>
      </c>
      <c r="E126" s="10">
        <f t="shared" si="5"/>
        <v>0.11067630098163672</v>
      </c>
    </row>
    <row r="127" spans="1:5">
      <c r="A127" s="8" t="s">
        <v>57</v>
      </c>
      <c r="B127" s="9">
        <v>328722.5</v>
      </c>
      <c r="C127" s="9">
        <v>405030.75</v>
      </c>
      <c r="D127" s="9">
        <f t="shared" si="4"/>
        <v>76308.25</v>
      </c>
      <c r="E127" s="10">
        <f t="shared" si="5"/>
        <v>0.23213576801101232</v>
      </c>
    </row>
    <row r="128" spans="1:5">
      <c r="A128" s="8" t="s">
        <v>63</v>
      </c>
      <c r="B128" s="9">
        <v>301943.5</v>
      </c>
      <c r="C128" s="9">
        <v>339972.79999999993</v>
      </c>
      <c r="D128" s="9">
        <f t="shared" si="4"/>
        <v>38029.29999999993</v>
      </c>
      <c r="E128" s="10">
        <f t="shared" si="5"/>
        <v>0.12594839763068233</v>
      </c>
    </row>
    <row r="129" spans="1:5">
      <c r="A129" s="8" t="s">
        <v>56</v>
      </c>
      <c r="B129" s="9">
        <v>258581.625</v>
      </c>
      <c r="C129" s="9">
        <v>232952.25</v>
      </c>
      <c r="D129" s="9">
        <f t="shared" si="4"/>
        <v>-25629.375</v>
      </c>
      <c r="E129" s="10">
        <f t="shared" si="5"/>
        <v>-9.9115221354185545E-2</v>
      </c>
    </row>
    <row r="130" spans="1:5">
      <c r="A130" s="8" t="s">
        <v>54</v>
      </c>
      <c r="B130" s="9">
        <v>144598</v>
      </c>
      <c r="C130" s="9">
        <v>143277.25</v>
      </c>
      <c r="D130" s="9">
        <f t="shared" si="4"/>
        <v>-1320.75</v>
      </c>
      <c r="E130" s="10">
        <f t="shared" si="5"/>
        <v>-9.1339437613245002E-3</v>
      </c>
    </row>
    <row r="131" spans="1:5">
      <c r="A131" s="8" t="s">
        <v>67</v>
      </c>
      <c r="B131" s="9">
        <v>106154.25</v>
      </c>
      <c r="C131" s="9">
        <v>87017.25</v>
      </c>
      <c r="D131" s="9">
        <f t="shared" si="4"/>
        <v>-19137</v>
      </c>
      <c r="E131" s="10">
        <f t="shared" si="5"/>
        <v>-0.18027540112619136</v>
      </c>
    </row>
    <row r="132" spans="1:5">
      <c r="A132" s="8" t="s">
        <v>58</v>
      </c>
      <c r="B132" s="9">
        <v>39766.75</v>
      </c>
      <c r="C132" s="9">
        <v>60390.5</v>
      </c>
      <c r="D132" s="9">
        <f t="shared" si="4"/>
        <v>20623.75</v>
      </c>
      <c r="E132" s="10">
        <f t="shared" si="5"/>
        <v>0.51861794086768465</v>
      </c>
    </row>
    <row r="133" spans="1:5">
      <c r="A133" s="8" t="s">
        <v>61</v>
      </c>
      <c r="B133" s="9">
        <v>74233.25</v>
      </c>
      <c r="C133" s="9">
        <v>54698.25</v>
      </c>
      <c r="D133" s="9">
        <f t="shared" si="4"/>
        <v>-19535</v>
      </c>
      <c r="E133" s="10">
        <f t="shared" si="5"/>
        <v>-0.26315700848339524</v>
      </c>
    </row>
    <row r="134" spans="1:5">
      <c r="A134" s="8" t="s">
        <v>59</v>
      </c>
      <c r="B134" s="9">
        <v>38217.375</v>
      </c>
      <c r="C134" s="9">
        <v>52338.5</v>
      </c>
      <c r="D134" s="9">
        <f t="shared" si="4"/>
        <v>14121.125</v>
      </c>
      <c r="E134" s="10">
        <f t="shared" si="5"/>
        <v>0.36949489597336288</v>
      </c>
    </row>
    <row r="135" spans="1:5">
      <c r="A135" s="8" t="s">
        <v>64</v>
      </c>
      <c r="B135" s="9">
        <v>30959.5</v>
      </c>
      <c r="C135" s="9">
        <v>36863.75</v>
      </c>
      <c r="D135" s="9">
        <f t="shared" si="4"/>
        <v>5904.25</v>
      </c>
      <c r="E135" s="10">
        <f t="shared" si="5"/>
        <v>0.19070882927695862</v>
      </c>
    </row>
    <row r="136" spans="1:5">
      <c r="A136" s="8" t="s">
        <v>66</v>
      </c>
      <c r="B136" s="9">
        <v>23094</v>
      </c>
      <c r="C136" s="9">
        <v>25500</v>
      </c>
      <c r="D136" s="9">
        <f t="shared" si="4"/>
        <v>2406</v>
      </c>
      <c r="E136" s="10">
        <f t="shared" si="5"/>
        <v>0.10418290465055859</v>
      </c>
    </row>
    <row r="137" spans="1:5">
      <c r="A137" s="8" t="s">
        <v>71</v>
      </c>
      <c r="B137" s="9">
        <v>9004.5</v>
      </c>
      <c r="C137" s="9">
        <v>9869.25</v>
      </c>
      <c r="D137" s="9">
        <f t="shared" si="4"/>
        <v>864.75</v>
      </c>
      <c r="E137" s="10">
        <f t="shared" si="5"/>
        <v>9.6035315675495586E-2</v>
      </c>
    </row>
    <row r="138" spans="1:5">
      <c r="A138" s="8" t="s">
        <v>62</v>
      </c>
      <c r="B138" s="9">
        <v>2472</v>
      </c>
      <c r="C138" s="9">
        <v>4688.25</v>
      </c>
      <c r="D138" s="9">
        <f t="shared" si="4"/>
        <v>2216.25</v>
      </c>
      <c r="E138" s="10">
        <f t="shared" si="5"/>
        <v>0.89654126213592233</v>
      </c>
    </row>
    <row r="139" spans="1:5">
      <c r="A139" s="21" t="s">
        <v>72</v>
      </c>
      <c r="B139" s="9">
        <f>B124-SUM(B125:B138)</f>
        <v>3270.5</v>
      </c>
      <c r="C139" s="9">
        <f>C124-SUM(C125:C138)</f>
        <v>6599.25</v>
      </c>
      <c r="D139" s="9">
        <f t="shared" si="4"/>
        <v>3328.75</v>
      </c>
      <c r="E139" s="10">
        <f t="shared" si="5"/>
        <v>1.0178107323039292</v>
      </c>
    </row>
    <row r="140" spans="1:5" ht="12.95">
      <c r="A140" s="4" t="s">
        <v>14</v>
      </c>
      <c r="B140" s="5">
        <v>834966.75</v>
      </c>
      <c r="C140" s="5">
        <v>789713.95</v>
      </c>
      <c r="D140" s="6">
        <f t="shared" si="4"/>
        <v>-45252.800000000047</v>
      </c>
      <c r="E140" s="7">
        <f t="shared" si="5"/>
        <v>-5.4197128208997601E-2</v>
      </c>
    </row>
    <row r="141" spans="1:5">
      <c r="A141" s="8" t="s">
        <v>53</v>
      </c>
      <c r="B141" s="9">
        <v>380049.24999999988</v>
      </c>
      <c r="C141" s="9">
        <v>377415.39999999997</v>
      </c>
      <c r="D141" s="9">
        <f t="shared" si="4"/>
        <v>-2633.8499999999185</v>
      </c>
      <c r="E141" s="10">
        <f t="shared" si="5"/>
        <v>-6.9302860089841493E-3</v>
      </c>
    </row>
    <row r="142" spans="1:5">
      <c r="A142" s="8" t="s">
        <v>64</v>
      </c>
      <c r="B142" s="9">
        <v>172642.5</v>
      </c>
      <c r="C142" s="9">
        <v>144190.25</v>
      </c>
      <c r="D142" s="9">
        <f t="shared" si="4"/>
        <v>-28452.25</v>
      </c>
      <c r="E142" s="10">
        <f t="shared" si="5"/>
        <v>-0.164804436914433</v>
      </c>
    </row>
    <row r="143" spans="1:5">
      <c r="A143" s="8" t="s">
        <v>58</v>
      </c>
      <c r="B143" s="9">
        <v>102542.25</v>
      </c>
      <c r="C143" s="9">
        <v>105796.75</v>
      </c>
      <c r="D143" s="9">
        <f t="shared" si="4"/>
        <v>3254.5</v>
      </c>
      <c r="E143" s="10">
        <f t="shared" si="5"/>
        <v>3.1738137206858634E-2</v>
      </c>
    </row>
    <row r="144" spans="1:5">
      <c r="A144" s="8" t="s">
        <v>75</v>
      </c>
      <c r="B144" s="9">
        <v>47677.5</v>
      </c>
      <c r="C144" s="9">
        <v>47322</v>
      </c>
      <c r="D144" s="9">
        <f t="shared" si="4"/>
        <v>-355.5</v>
      </c>
      <c r="E144" s="10">
        <f t="shared" si="5"/>
        <v>-7.4563473336479473E-3</v>
      </c>
    </row>
    <row r="145" spans="1:5">
      <c r="A145" s="8" t="s">
        <v>59</v>
      </c>
      <c r="B145" s="9">
        <v>50019</v>
      </c>
      <c r="C145" s="9">
        <v>43111.5</v>
      </c>
      <c r="D145" s="9">
        <f t="shared" si="4"/>
        <v>-6907.5</v>
      </c>
      <c r="E145" s="10">
        <f t="shared" si="5"/>
        <v>-0.1380975229412823</v>
      </c>
    </row>
    <row r="146" spans="1:5">
      <c r="A146" s="8" t="s">
        <v>60</v>
      </c>
      <c r="B146" s="9">
        <v>15599.25</v>
      </c>
      <c r="C146" s="9">
        <v>19321.5</v>
      </c>
      <c r="D146" s="9">
        <f t="shared" si="4"/>
        <v>3722.25</v>
      </c>
      <c r="E146" s="10">
        <f t="shared" si="5"/>
        <v>0.23861724121351988</v>
      </c>
    </row>
    <row r="147" spans="1:5">
      <c r="A147" s="8" t="s">
        <v>55</v>
      </c>
      <c r="B147" s="9">
        <v>24023.200000000008</v>
      </c>
      <c r="C147" s="9">
        <v>13903.1</v>
      </c>
      <c r="D147" s="9">
        <f t="shared" si="4"/>
        <v>-10120.100000000008</v>
      </c>
      <c r="E147" s="10">
        <f t="shared" si="5"/>
        <v>-0.42126361184188638</v>
      </c>
    </row>
    <row r="148" spans="1:5">
      <c r="A148" s="8" t="s">
        <v>54</v>
      </c>
      <c r="B148" s="9">
        <v>4847</v>
      </c>
      <c r="C148" s="9">
        <v>11633.25</v>
      </c>
      <c r="D148" s="9">
        <f t="shared" si="4"/>
        <v>6786.25</v>
      </c>
      <c r="E148" s="10">
        <f t="shared" si="5"/>
        <v>1.4000928409325355</v>
      </c>
    </row>
    <row r="149" spans="1:5">
      <c r="A149" s="8" t="s">
        <v>61</v>
      </c>
      <c r="B149" s="9">
        <v>13810.5</v>
      </c>
      <c r="C149" s="9">
        <v>8053.5</v>
      </c>
      <c r="D149" s="9">
        <f t="shared" si="4"/>
        <v>-5757</v>
      </c>
      <c r="E149" s="10">
        <f t="shared" si="5"/>
        <v>-0.4168567394373846</v>
      </c>
    </row>
    <row r="150" spans="1:5">
      <c r="A150" s="8" t="s">
        <v>63</v>
      </c>
      <c r="B150" s="9">
        <v>18717.05</v>
      </c>
      <c r="C150" s="9">
        <v>8028.2000000000007</v>
      </c>
      <c r="D150" s="9">
        <f t="shared" si="4"/>
        <v>-10688.849999999999</v>
      </c>
      <c r="E150" s="10">
        <f t="shared" si="5"/>
        <v>-0.57107557013525101</v>
      </c>
    </row>
    <row r="151" spans="1:5">
      <c r="A151" s="8" t="s">
        <v>67</v>
      </c>
      <c r="B151" s="9">
        <v>244.5</v>
      </c>
      <c r="C151" s="9">
        <v>8008.5</v>
      </c>
      <c r="D151" s="9">
        <f t="shared" si="4"/>
        <v>7764</v>
      </c>
      <c r="E151" s="10">
        <f t="shared" si="5"/>
        <v>31.754601226993866</v>
      </c>
    </row>
    <row r="152" spans="1:5">
      <c r="A152" s="21" t="s">
        <v>72</v>
      </c>
      <c r="B152" s="9">
        <f>B140-SUM(B141:B151)</f>
        <v>4794.7500000001164</v>
      </c>
      <c r="C152" s="9">
        <f>C140-SUM(C141:C151)</f>
        <v>2930.0000000001164</v>
      </c>
      <c r="D152" s="9">
        <f t="shared" si="4"/>
        <v>-1864.75</v>
      </c>
      <c r="E152" s="10">
        <f t="shared" si="5"/>
        <v>-0.3889149590698065</v>
      </c>
    </row>
    <row r="153" spans="1:5" ht="12.95">
      <c r="A153" s="4" t="s">
        <v>15</v>
      </c>
      <c r="B153" s="5">
        <v>655333.54099999985</v>
      </c>
      <c r="C153" s="5">
        <v>599002.67700000003</v>
      </c>
      <c r="D153" s="6">
        <f t="shared" si="4"/>
        <v>-56330.863999999827</v>
      </c>
      <c r="E153" s="7">
        <f t="shared" si="5"/>
        <v>-8.5957547532272333E-2</v>
      </c>
    </row>
    <row r="154" spans="1:5">
      <c r="A154" s="8" t="s">
        <v>76</v>
      </c>
      <c r="B154" s="9">
        <v>204236.00999999992</v>
      </c>
      <c r="C154" s="9">
        <v>185427.32000000009</v>
      </c>
      <c r="D154" s="9">
        <f t="shared" si="4"/>
        <v>-18808.689999999828</v>
      </c>
      <c r="E154" s="10">
        <f t="shared" si="5"/>
        <v>-9.2092917404721308E-2</v>
      </c>
    </row>
    <row r="155" spans="1:5">
      <c r="A155" s="8" t="s">
        <v>53</v>
      </c>
      <c r="B155" s="9">
        <v>97860.199999999983</v>
      </c>
      <c r="C155" s="9">
        <v>101999.94999999998</v>
      </c>
      <c r="D155" s="9">
        <f t="shared" si="4"/>
        <v>4139.75</v>
      </c>
      <c r="E155" s="10">
        <f t="shared" si="5"/>
        <v>4.2302693025356587E-2</v>
      </c>
    </row>
    <row r="156" spans="1:5">
      <c r="A156" s="8" t="s">
        <v>77</v>
      </c>
      <c r="B156" s="9">
        <v>77694</v>
      </c>
      <c r="C156" s="9">
        <v>75525.25</v>
      </c>
      <c r="D156" s="9">
        <f t="shared" si="4"/>
        <v>-2168.75</v>
      </c>
      <c r="E156" s="10">
        <f t="shared" si="5"/>
        <v>-2.7913995932761861E-2</v>
      </c>
    </row>
    <row r="157" spans="1:5">
      <c r="A157" s="8" t="s">
        <v>63</v>
      </c>
      <c r="B157" s="9">
        <v>48132.700000000012</v>
      </c>
      <c r="C157" s="9">
        <v>38914.959999999999</v>
      </c>
      <c r="D157" s="9">
        <f t="shared" si="4"/>
        <v>-9217.7400000000125</v>
      </c>
      <c r="E157" s="10">
        <f t="shared" si="5"/>
        <v>-0.19150681345530191</v>
      </c>
    </row>
    <row r="158" spans="1:5">
      <c r="A158" s="8" t="s">
        <v>78</v>
      </c>
      <c r="B158" s="9">
        <v>45961.250000000036</v>
      </c>
      <c r="C158" s="9">
        <v>37467.500000000007</v>
      </c>
      <c r="D158" s="9">
        <f t="shared" si="4"/>
        <v>-8493.7500000000291</v>
      </c>
      <c r="E158" s="10">
        <f t="shared" si="5"/>
        <v>-0.18480241507791939</v>
      </c>
    </row>
    <row r="159" spans="1:5">
      <c r="A159" s="8" t="s">
        <v>71</v>
      </c>
      <c r="B159" s="9">
        <v>37272.310000000012</v>
      </c>
      <c r="C159" s="9">
        <v>35847.119999999974</v>
      </c>
      <c r="D159" s="9">
        <f t="shared" si="4"/>
        <v>-1425.1900000000387</v>
      </c>
      <c r="E159" s="10">
        <f t="shared" si="5"/>
        <v>-3.8237232948535746E-2</v>
      </c>
    </row>
    <row r="160" spans="1:5">
      <c r="A160" s="8" t="s">
        <v>56</v>
      </c>
      <c r="B160" s="9">
        <v>29316.928000000011</v>
      </c>
      <c r="C160" s="9">
        <v>24852.630999999998</v>
      </c>
      <c r="D160" s="9">
        <f t="shared" si="4"/>
        <v>-4464.2970000000132</v>
      </c>
      <c r="E160" s="10">
        <f t="shared" si="5"/>
        <v>-0.15227710761509566</v>
      </c>
    </row>
    <row r="161" spans="1:5">
      <c r="A161" s="8" t="s">
        <v>54</v>
      </c>
      <c r="B161" s="9">
        <v>21864.969999999994</v>
      </c>
      <c r="C161" s="9">
        <v>20467.349999999995</v>
      </c>
      <c r="D161" s="9">
        <f t="shared" si="4"/>
        <v>-1397.619999999999</v>
      </c>
      <c r="E161" s="10">
        <f t="shared" si="5"/>
        <v>-6.3920508466281889E-2</v>
      </c>
    </row>
    <row r="162" spans="1:5">
      <c r="A162" s="8" t="s">
        <v>79</v>
      </c>
      <c r="B162" s="9">
        <v>19645.999999999989</v>
      </c>
      <c r="C162" s="9">
        <v>18348.849999999988</v>
      </c>
      <c r="D162" s="9">
        <f t="shared" si="4"/>
        <v>-1297.1500000000015</v>
      </c>
      <c r="E162" s="10">
        <f t="shared" si="5"/>
        <v>-6.6026163086633519E-2</v>
      </c>
    </row>
    <row r="163" spans="1:5">
      <c r="A163" s="8" t="s">
        <v>55</v>
      </c>
      <c r="B163" s="9">
        <v>13083.824999999995</v>
      </c>
      <c r="C163" s="9">
        <v>16099.124999999995</v>
      </c>
      <c r="D163" s="9">
        <f t="shared" si="4"/>
        <v>3015.2999999999993</v>
      </c>
      <c r="E163" s="10">
        <f t="shared" si="5"/>
        <v>0.23046012920533562</v>
      </c>
    </row>
    <row r="164" spans="1:5">
      <c r="A164" s="8" t="s">
        <v>75</v>
      </c>
      <c r="B164" s="9">
        <v>16471.25</v>
      </c>
      <c r="C164" s="9">
        <v>14842.5</v>
      </c>
      <c r="D164" s="9">
        <f t="shared" si="4"/>
        <v>-1628.75</v>
      </c>
      <c r="E164" s="10">
        <f t="shared" si="5"/>
        <v>-9.8884419822417843E-2</v>
      </c>
    </row>
    <row r="165" spans="1:5">
      <c r="A165" s="8" t="s">
        <v>80</v>
      </c>
      <c r="B165" s="9">
        <v>19262</v>
      </c>
      <c r="C165" s="9">
        <v>8992.5</v>
      </c>
      <c r="D165" s="9">
        <f t="shared" si="4"/>
        <v>-10269.5</v>
      </c>
      <c r="E165" s="10">
        <f t="shared" si="5"/>
        <v>-0.53314816737618109</v>
      </c>
    </row>
    <row r="166" spans="1:5">
      <c r="A166" s="8" t="s">
        <v>59</v>
      </c>
      <c r="B166" s="9">
        <v>5861</v>
      </c>
      <c r="C166" s="9">
        <v>6955.5</v>
      </c>
      <c r="D166" s="9">
        <f t="shared" si="4"/>
        <v>1094.5</v>
      </c>
      <c r="E166" s="10">
        <f t="shared" si="5"/>
        <v>0.18674287664221123</v>
      </c>
    </row>
    <row r="167" spans="1:5">
      <c r="A167" s="8" t="s">
        <v>57</v>
      </c>
      <c r="B167" s="9">
        <v>10232.25</v>
      </c>
      <c r="C167" s="9">
        <v>4935</v>
      </c>
      <c r="D167" s="9">
        <f t="shared" si="4"/>
        <v>-5297.25</v>
      </c>
      <c r="E167" s="10">
        <f t="shared" si="5"/>
        <v>-0.51770138532580812</v>
      </c>
    </row>
    <row r="168" spans="1:5">
      <c r="A168" s="21" t="s">
        <v>72</v>
      </c>
      <c r="B168" s="9">
        <f>B153-SUM(B154:B167)</f>
        <v>8438.8479999999981</v>
      </c>
      <c r="C168" s="9">
        <f>C153-SUM(C154:C167)</f>
        <v>8327.1209999999264</v>
      </c>
      <c r="D168" s="9">
        <f t="shared" si="4"/>
        <v>-111.72700000007171</v>
      </c>
      <c r="E168" s="10">
        <f t="shared" si="5"/>
        <v>-1.323960332027212E-2</v>
      </c>
    </row>
    <row r="169" spans="1:5" ht="12.95">
      <c r="A169" s="4" t="s">
        <v>16</v>
      </c>
      <c r="B169" s="5">
        <v>393960.37500000006</v>
      </c>
      <c r="C169" s="5">
        <v>431380.90499999991</v>
      </c>
      <c r="D169" s="6">
        <f t="shared" si="4"/>
        <v>37420.529999999853</v>
      </c>
      <c r="E169" s="7">
        <f t="shared" si="5"/>
        <v>9.4985517261729296E-2</v>
      </c>
    </row>
    <row r="170" spans="1:5">
      <c r="A170" s="8" t="s">
        <v>78</v>
      </c>
      <c r="B170" s="9">
        <v>318719.11000000004</v>
      </c>
      <c r="C170" s="9">
        <v>345015.31499999989</v>
      </c>
      <c r="D170" s="9">
        <f t="shared" si="4"/>
        <v>26296.204999999842</v>
      </c>
      <c r="E170" s="10">
        <f t="shared" si="5"/>
        <v>8.2505893669193031E-2</v>
      </c>
    </row>
    <row r="171" spans="1:5">
      <c r="A171" s="8" t="s">
        <v>76</v>
      </c>
      <c r="B171" s="9">
        <v>32260.814999999995</v>
      </c>
      <c r="C171" s="9">
        <v>52547.05999999999</v>
      </c>
      <c r="D171" s="9">
        <f t="shared" si="4"/>
        <v>20286.244999999995</v>
      </c>
      <c r="E171" s="10">
        <f t="shared" si="5"/>
        <v>0.62881997866451911</v>
      </c>
    </row>
    <row r="172" spans="1:5">
      <c r="A172" s="8" t="s">
        <v>71</v>
      </c>
      <c r="B172" s="9">
        <v>26612.345000000001</v>
      </c>
      <c r="C172" s="9">
        <v>22094.274999999994</v>
      </c>
      <c r="D172" s="9">
        <f t="shared" si="4"/>
        <v>-4518.070000000007</v>
      </c>
      <c r="E172" s="10">
        <f t="shared" si="5"/>
        <v>-0.16977346415733024</v>
      </c>
    </row>
    <row r="173" spans="1:5">
      <c r="A173" s="8" t="s">
        <v>55</v>
      </c>
      <c r="B173" s="9">
        <v>9147.6249999999945</v>
      </c>
      <c r="C173" s="9">
        <v>6072.319999999997</v>
      </c>
      <c r="D173" s="9">
        <f t="shared" si="4"/>
        <v>-3075.3049999999976</v>
      </c>
      <c r="E173" s="10">
        <f t="shared" si="5"/>
        <v>-0.33618616854101468</v>
      </c>
    </row>
    <row r="174" spans="1:5">
      <c r="A174" s="8" t="s">
        <v>54</v>
      </c>
      <c r="B174" s="9">
        <v>3967.6999999999994</v>
      </c>
      <c r="C174" s="9">
        <v>3801.6499999999987</v>
      </c>
      <c r="D174" s="9">
        <f t="shared" si="4"/>
        <v>-166.05000000000064</v>
      </c>
      <c r="E174" s="10">
        <f t="shared" si="5"/>
        <v>-4.1850442321748282E-2</v>
      </c>
    </row>
    <row r="175" spans="1:5">
      <c r="A175" s="21" t="s">
        <v>72</v>
      </c>
      <c r="B175" s="9">
        <f>B169-SUM(B170:B174)</f>
        <v>3252.7800000000279</v>
      </c>
      <c r="C175" s="9">
        <f>C169-SUM(C170:C174)</f>
        <v>1850.2849999999744</v>
      </c>
      <c r="D175" s="9">
        <f t="shared" si="4"/>
        <v>-1402.4950000000536</v>
      </c>
      <c r="E175" s="10">
        <f t="shared" si="5"/>
        <v>-0.43116810851027165</v>
      </c>
    </row>
    <row r="176" spans="1:5" ht="12.95">
      <c r="A176" s="4" t="s">
        <v>17</v>
      </c>
      <c r="B176" s="5">
        <v>14015.175000000003</v>
      </c>
      <c r="C176" s="5">
        <v>16523.424999999996</v>
      </c>
      <c r="D176" s="6">
        <f t="shared" ref="D176:D179" si="6">C176-B176</f>
        <v>2508.2499999999927</v>
      </c>
      <c r="E176" s="7">
        <f t="shared" ref="E176:E179" si="7">D176/B176</f>
        <v>0.17896672713683506</v>
      </c>
    </row>
    <row r="177" spans="1:5">
      <c r="A177" s="8" t="s">
        <v>78</v>
      </c>
      <c r="B177" s="9">
        <v>10652.350000000004</v>
      </c>
      <c r="C177" s="9">
        <v>14373.374999999998</v>
      </c>
      <c r="D177" s="9">
        <f t="shared" si="6"/>
        <v>3721.0249999999942</v>
      </c>
      <c r="E177" s="10">
        <f t="shared" si="7"/>
        <v>0.34931493989589085</v>
      </c>
    </row>
    <row r="178" spans="1:5">
      <c r="A178" s="21" t="s">
        <v>72</v>
      </c>
      <c r="B178" s="9">
        <f>B176-B177</f>
        <v>3362.8249999999989</v>
      </c>
      <c r="C178" s="9">
        <f>C176-C177</f>
        <v>2150.0499999999975</v>
      </c>
      <c r="D178" s="9">
        <f t="shared" si="6"/>
        <v>-1212.7750000000015</v>
      </c>
      <c r="E178" s="10">
        <f t="shared" si="7"/>
        <v>-0.36064172236140801</v>
      </c>
    </row>
    <row r="179" spans="1:5" ht="12.95">
      <c r="A179" s="14" t="s">
        <v>34</v>
      </c>
      <c r="B179" s="15">
        <v>77490993.877000004</v>
      </c>
      <c r="C179" s="15">
        <v>74140601.578000009</v>
      </c>
      <c r="D179" s="16">
        <f t="shared" si="6"/>
        <v>-3350392.298999995</v>
      </c>
      <c r="E179" s="17">
        <f t="shared" si="7"/>
        <v>-4.3235892732489789E-2</v>
      </c>
    </row>
    <row r="180" spans="1:5">
      <c r="D180" s="18"/>
      <c r="E180" s="19"/>
    </row>
    <row r="181" spans="1:5">
      <c r="D181" s="18"/>
      <c r="E181" s="19"/>
    </row>
    <row r="182" spans="1:5">
      <c r="D182" s="18"/>
      <c r="E182" s="19"/>
    </row>
    <row r="183" spans="1:5">
      <c r="D183" s="18"/>
      <c r="E183" s="19"/>
    </row>
    <row r="184" spans="1:5">
      <c r="D184" s="18"/>
      <c r="E184" s="19"/>
    </row>
    <row r="185" spans="1:5">
      <c r="D185" s="18"/>
      <c r="E185" s="19"/>
    </row>
    <row r="186" spans="1:5">
      <c r="D186" s="18"/>
      <c r="E186" s="19"/>
    </row>
    <row r="187" spans="1:5">
      <c r="D187" s="18"/>
      <c r="E187" s="19"/>
    </row>
    <row r="188" spans="1:5">
      <c r="D188" s="18"/>
      <c r="E188" s="19"/>
    </row>
    <row r="189" spans="1:5">
      <c r="D189" s="18"/>
      <c r="E189" s="19"/>
    </row>
    <row r="190" spans="1:5">
      <c r="D190" s="18"/>
      <c r="E190" s="19"/>
    </row>
    <row r="191" spans="1:5">
      <c r="D191" s="18"/>
      <c r="E191" s="19"/>
    </row>
    <row r="192" spans="1:5">
      <c r="D192" s="18"/>
      <c r="E192" s="19"/>
    </row>
    <row r="193" spans="4:5">
      <c r="D193" s="18"/>
      <c r="E193" s="19"/>
    </row>
    <row r="194" spans="4:5">
      <c r="D194" s="18"/>
      <c r="E194" s="19"/>
    </row>
    <row r="195" spans="4:5">
      <c r="D195" s="18"/>
      <c r="E195" s="19"/>
    </row>
    <row r="196" spans="4:5">
      <c r="D196" s="18"/>
      <c r="E196" s="19"/>
    </row>
    <row r="197" spans="4:5">
      <c r="D197" s="18"/>
      <c r="E197" s="19"/>
    </row>
    <row r="198" spans="4:5">
      <c r="D198" s="18"/>
      <c r="E198" s="19"/>
    </row>
    <row r="199" spans="4:5">
      <c r="D199" s="18"/>
      <c r="E199" s="19"/>
    </row>
    <row r="200" spans="4:5">
      <c r="D200" s="18"/>
      <c r="E200" s="19"/>
    </row>
    <row r="201" spans="4:5">
      <c r="D201" s="18"/>
      <c r="E201" s="19"/>
    </row>
    <row r="202" spans="4:5">
      <c r="D202" s="18"/>
      <c r="E202" s="19"/>
    </row>
    <row r="203" spans="4:5">
      <c r="D203" s="18"/>
      <c r="E203" s="19"/>
    </row>
    <row r="204" spans="4:5">
      <c r="D204" s="18"/>
      <c r="E204" s="19"/>
    </row>
    <row r="205" spans="4:5">
      <c r="D205" s="18"/>
      <c r="E205" s="19"/>
    </row>
    <row r="206" spans="4:5">
      <c r="D206" s="18"/>
      <c r="E206" s="19"/>
    </row>
    <row r="207" spans="4:5">
      <c r="D207" s="18"/>
      <c r="E207" s="19"/>
    </row>
    <row r="208" spans="4:5">
      <c r="D208" s="18"/>
      <c r="E208" s="19"/>
    </row>
    <row r="209" spans="4:5">
      <c r="D209" s="18"/>
      <c r="E209" s="19"/>
    </row>
    <row r="210" spans="4:5">
      <c r="D210" s="18"/>
      <c r="E210" s="19"/>
    </row>
    <row r="211" spans="4:5">
      <c r="D211" s="18"/>
      <c r="E211" s="19"/>
    </row>
    <row r="212" spans="4:5">
      <c r="D212" s="18"/>
      <c r="E212" s="19"/>
    </row>
    <row r="213" spans="4:5">
      <c r="D213" s="18"/>
      <c r="E213" s="19"/>
    </row>
    <row r="214" spans="4:5">
      <c r="D214" s="18"/>
      <c r="E214" s="19"/>
    </row>
    <row r="215" spans="4:5">
      <c r="D215" s="18"/>
      <c r="E215" s="19"/>
    </row>
    <row r="216" spans="4:5">
      <c r="D216" s="18"/>
      <c r="E216" s="19"/>
    </row>
    <row r="217" spans="4:5">
      <c r="D217" s="18"/>
      <c r="E217" s="19"/>
    </row>
    <row r="218" spans="4:5">
      <c r="D218" s="18"/>
      <c r="E218" s="19"/>
    </row>
    <row r="219" spans="4:5">
      <c r="D219" s="18"/>
      <c r="E219" s="19"/>
    </row>
    <row r="220" spans="4:5">
      <c r="D220" s="18"/>
      <c r="E220" s="19"/>
    </row>
    <row r="221" spans="4:5">
      <c r="D221" s="18"/>
      <c r="E221" s="19"/>
    </row>
    <row r="222" spans="4:5">
      <c r="D222" s="18"/>
      <c r="E222" s="19"/>
    </row>
    <row r="223" spans="4:5">
      <c r="D223" s="18"/>
      <c r="E223" s="19"/>
    </row>
    <row r="224" spans="4:5">
      <c r="D224" s="18"/>
      <c r="E224" s="19"/>
    </row>
    <row r="225" spans="4:5">
      <c r="D225" s="18"/>
      <c r="E225" s="19"/>
    </row>
    <row r="226" spans="4:5">
      <c r="D226" s="18"/>
      <c r="E226" s="19"/>
    </row>
    <row r="227" spans="4:5">
      <c r="D227" s="18"/>
      <c r="E227" s="19"/>
    </row>
    <row r="228" spans="4:5">
      <c r="D228" s="18"/>
      <c r="E228" s="19"/>
    </row>
    <row r="229" spans="4:5">
      <c r="D229" s="18"/>
      <c r="E229" s="19"/>
    </row>
    <row r="230" spans="4:5">
      <c r="D230" s="18"/>
      <c r="E230" s="19"/>
    </row>
    <row r="231" spans="4:5">
      <c r="D231" s="18"/>
      <c r="E231" s="19"/>
    </row>
    <row r="232" spans="4:5">
      <c r="D232" s="18"/>
      <c r="E232" s="19"/>
    </row>
    <row r="233" spans="4:5">
      <c r="D233" s="18"/>
      <c r="E233" s="19"/>
    </row>
    <row r="234" spans="4:5">
      <c r="D234" s="18"/>
      <c r="E234" s="19"/>
    </row>
    <row r="235" spans="4:5">
      <c r="D235" s="18"/>
      <c r="E235" s="19"/>
    </row>
    <row r="236" spans="4:5">
      <c r="D236" s="18"/>
      <c r="E236" s="19"/>
    </row>
    <row r="237" spans="4:5">
      <c r="D237" s="18"/>
      <c r="E237" s="19"/>
    </row>
    <row r="238" spans="4:5">
      <c r="D238" s="18"/>
      <c r="E238" s="19"/>
    </row>
    <row r="239" spans="4:5">
      <c r="D239" s="18"/>
      <c r="E239" s="19"/>
    </row>
    <row r="240" spans="4:5">
      <c r="D240" s="18"/>
      <c r="E240" s="19"/>
    </row>
    <row r="241" spans="4:5">
      <c r="D241" s="18"/>
      <c r="E241" s="19"/>
    </row>
    <row r="242" spans="4:5">
      <c r="D242" s="18"/>
      <c r="E242" s="19"/>
    </row>
    <row r="243" spans="4:5">
      <c r="D243" s="18"/>
      <c r="E243" s="19"/>
    </row>
    <row r="244" spans="4:5">
      <c r="D244" s="18"/>
      <c r="E244" s="19"/>
    </row>
    <row r="245" spans="4:5">
      <c r="D245" s="18"/>
      <c r="E245" s="19"/>
    </row>
    <row r="246" spans="4:5">
      <c r="D246" s="18"/>
      <c r="E246" s="19"/>
    </row>
    <row r="247" spans="4:5">
      <c r="D247" s="18"/>
      <c r="E247" s="19"/>
    </row>
    <row r="248" spans="4:5">
      <c r="D248" s="18"/>
      <c r="E248" s="19"/>
    </row>
    <row r="249" spans="4:5">
      <c r="D249" s="18"/>
      <c r="E249" s="19"/>
    </row>
    <row r="250" spans="4:5">
      <c r="D250" s="18"/>
      <c r="E250" s="19"/>
    </row>
    <row r="251" spans="4:5">
      <c r="D251" s="18"/>
      <c r="E251" s="19"/>
    </row>
    <row r="252" spans="4:5">
      <c r="D252" s="18"/>
      <c r="E252" s="19"/>
    </row>
    <row r="253" spans="4:5">
      <c r="D253" s="18"/>
      <c r="E253" s="19"/>
    </row>
    <row r="254" spans="4:5">
      <c r="D254" s="18"/>
      <c r="E254" s="19"/>
    </row>
    <row r="255" spans="4:5">
      <c r="D255" s="18"/>
      <c r="E255" s="19"/>
    </row>
    <row r="256" spans="4:5">
      <c r="D256" s="18"/>
      <c r="E256" s="19"/>
    </row>
    <row r="257" spans="4:5">
      <c r="D257" s="18"/>
      <c r="E257" s="19"/>
    </row>
    <row r="258" spans="4:5">
      <c r="D258" s="18"/>
      <c r="E258" s="19"/>
    </row>
    <row r="259" spans="4:5">
      <c r="D259" s="18"/>
      <c r="E259" s="19"/>
    </row>
    <row r="260" spans="4:5">
      <c r="D260" s="18"/>
      <c r="E260" s="19"/>
    </row>
    <row r="261" spans="4:5">
      <c r="D261" s="18"/>
      <c r="E261" s="19"/>
    </row>
    <row r="262" spans="4:5">
      <c r="D262" s="18"/>
      <c r="E262" s="19"/>
    </row>
    <row r="263" spans="4:5">
      <c r="D263" s="18"/>
      <c r="E263" s="19"/>
    </row>
    <row r="264" spans="4:5">
      <c r="D264" s="18"/>
      <c r="E264" s="19"/>
    </row>
    <row r="265" spans="4:5">
      <c r="D265" s="18"/>
      <c r="E265" s="19"/>
    </row>
    <row r="266" spans="4:5">
      <c r="D266" s="18"/>
      <c r="E266" s="19"/>
    </row>
    <row r="267" spans="4:5">
      <c r="D267" s="18"/>
      <c r="E267" s="19"/>
    </row>
    <row r="268" spans="4:5">
      <c r="D268" s="18"/>
      <c r="E268" s="19"/>
    </row>
    <row r="269" spans="4:5">
      <c r="D269" s="18"/>
      <c r="E269" s="19"/>
    </row>
    <row r="270" spans="4:5">
      <c r="D270" s="18"/>
      <c r="E270" s="19"/>
    </row>
    <row r="271" spans="4:5">
      <c r="D271" s="18"/>
      <c r="E271" s="19"/>
    </row>
    <row r="272" spans="4:5">
      <c r="D272" s="18"/>
      <c r="E272" s="19"/>
    </row>
    <row r="273" spans="4:5">
      <c r="D273" s="18"/>
      <c r="E273" s="19"/>
    </row>
    <row r="274" spans="4:5">
      <c r="D274" s="18"/>
      <c r="E274" s="19"/>
    </row>
    <row r="275" spans="4:5">
      <c r="D275" s="18"/>
      <c r="E275" s="19"/>
    </row>
    <row r="276" spans="4:5">
      <c r="D276" s="18"/>
      <c r="E276" s="19"/>
    </row>
    <row r="277" spans="4:5">
      <c r="D277" s="18"/>
      <c r="E277" s="19"/>
    </row>
    <row r="278" spans="4:5">
      <c r="D278" s="18"/>
      <c r="E278" s="19"/>
    </row>
    <row r="279" spans="4:5">
      <c r="D279" s="18"/>
      <c r="E279" s="19"/>
    </row>
    <row r="280" spans="4:5">
      <c r="D280" s="18"/>
      <c r="E280" s="19"/>
    </row>
    <row r="281" spans="4:5">
      <c r="D281" s="18"/>
      <c r="E281" s="19"/>
    </row>
    <row r="282" spans="4:5">
      <c r="D282" s="18"/>
      <c r="E282" s="19"/>
    </row>
    <row r="283" spans="4:5">
      <c r="D283" s="18"/>
      <c r="E283" s="19"/>
    </row>
    <row r="284" spans="4:5">
      <c r="D284" s="18"/>
      <c r="E284" s="19"/>
    </row>
    <row r="285" spans="4:5">
      <c r="D285" s="18"/>
      <c r="E285" s="19"/>
    </row>
    <row r="286" spans="4:5">
      <c r="D286" s="18"/>
      <c r="E286" s="19"/>
    </row>
    <row r="287" spans="4:5">
      <c r="D287" s="18"/>
      <c r="E287" s="19"/>
    </row>
    <row r="288" spans="4:5">
      <c r="D288" s="18"/>
      <c r="E288" s="19"/>
    </row>
    <row r="289" spans="4:5">
      <c r="D289" s="18"/>
      <c r="E289" s="19"/>
    </row>
    <row r="290" spans="4:5">
      <c r="D290" s="18"/>
      <c r="E290" s="19"/>
    </row>
    <row r="291" spans="4:5">
      <c r="D291" s="18"/>
      <c r="E291" s="19"/>
    </row>
    <row r="292" spans="4:5">
      <c r="D292" s="18"/>
      <c r="E292" s="19"/>
    </row>
    <row r="293" spans="4:5">
      <c r="D293" s="18"/>
      <c r="E293" s="19"/>
    </row>
    <row r="294" spans="4:5">
      <c r="D294" s="18"/>
      <c r="E294" s="19"/>
    </row>
    <row r="295" spans="4:5">
      <c r="D295" s="18"/>
      <c r="E295" s="19"/>
    </row>
    <row r="296" spans="4:5">
      <c r="D296" s="18"/>
      <c r="E296" s="19"/>
    </row>
    <row r="297" spans="4:5">
      <c r="D297" s="18"/>
      <c r="E297" s="19"/>
    </row>
    <row r="298" spans="4:5">
      <c r="D298" s="18"/>
      <c r="E298" s="19"/>
    </row>
    <row r="299" spans="4:5">
      <c r="D299" s="18"/>
      <c r="E299" s="19"/>
    </row>
    <row r="300" spans="4:5">
      <c r="D300" s="18"/>
      <c r="E300" s="19"/>
    </row>
    <row r="301" spans="4:5">
      <c r="D301" s="18"/>
      <c r="E301" s="19"/>
    </row>
    <row r="302" spans="4:5">
      <c r="D302" s="18"/>
      <c r="E302" s="19"/>
    </row>
    <row r="303" spans="4:5">
      <c r="D303" s="18"/>
      <c r="E303" s="19"/>
    </row>
    <row r="304" spans="4:5">
      <c r="D304" s="18"/>
      <c r="E304" s="19"/>
    </row>
    <row r="305" spans="4:5">
      <c r="D305" s="18"/>
      <c r="E305" s="19"/>
    </row>
    <row r="306" spans="4:5">
      <c r="D306" s="18"/>
      <c r="E306" s="19"/>
    </row>
    <row r="307" spans="4:5">
      <c r="D307" s="18"/>
      <c r="E307" s="19"/>
    </row>
    <row r="308" spans="4:5">
      <c r="D308" s="18"/>
      <c r="E308" s="19"/>
    </row>
    <row r="309" spans="4:5">
      <c r="D309" s="18"/>
      <c r="E309" s="19"/>
    </row>
    <row r="310" spans="4:5">
      <c r="D310" s="18"/>
      <c r="E310" s="19"/>
    </row>
    <row r="311" spans="4:5">
      <c r="D311" s="18"/>
      <c r="E311" s="19"/>
    </row>
    <row r="312" spans="4:5">
      <c r="D312" s="18"/>
      <c r="E312" s="19"/>
    </row>
    <row r="313" spans="4:5">
      <c r="D313" s="18"/>
      <c r="E313" s="19"/>
    </row>
    <row r="314" spans="4:5">
      <c r="D314" s="18"/>
      <c r="E314" s="19"/>
    </row>
    <row r="315" spans="4:5">
      <c r="D315" s="18"/>
      <c r="E315" s="19"/>
    </row>
    <row r="316" spans="4:5">
      <c r="D316" s="18"/>
      <c r="E316" s="19"/>
    </row>
    <row r="317" spans="4:5">
      <c r="D317" s="18"/>
      <c r="E317" s="19"/>
    </row>
    <row r="318" spans="4:5">
      <c r="D318" s="18"/>
      <c r="E318" s="19"/>
    </row>
    <row r="319" spans="4:5">
      <c r="D319" s="18"/>
      <c r="E319" s="19"/>
    </row>
    <row r="320" spans="4:5">
      <c r="D320" s="18"/>
      <c r="E320" s="19"/>
    </row>
    <row r="321" spans="4:5">
      <c r="D321" s="18"/>
      <c r="E321" s="19"/>
    </row>
    <row r="322" spans="4:5">
      <c r="D322" s="18"/>
      <c r="E322" s="19"/>
    </row>
    <row r="323" spans="4:5">
      <c r="D323" s="18"/>
      <c r="E323" s="19"/>
    </row>
    <row r="324" spans="4:5">
      <c r="D324" s="18"/>
      <c r="E324" s="19"/>
    </row>
    <row r="325" spans="4:5">
      <c r="D325" s="18"/>
      <c r="E325" s="19"/>
    </row>
    <row r="326" spans="4:5">
      <c r="D326" s="18"/>
      <c r="E326" s="19"/>
    </row>
    <row r="327" spans="4:5">
      <c r="D327" s="18"/>
      <c r="E327" s="19"/>
    </row>
    <row r="328" spans="4:5">
      <c r="D328" s="18"/>
      <c r="E328" s="19"/>
    </row>
    <row r="329" spans="4:5">
      <c r="D329" s="18"/>
      <c r="E329" s="19"/>
    </row>
    <row r="330" spans="4:5">
      <c r="D330" s="18"/>
      <c r="E330" s="19"/>
    </row>
    <row r="331" spans="4:5">
      <c r="D331" s="18"/>
      <c r="E331" s="19"/>
    </row>
    <row r="332" spans="4:5">
      <c r="D332" s="18"/>
      <c r="E332" s="19"/>
    </row>
    <row r="333" spans="4:5">
      <c r="D333" s="18"/>
      <c r="E333" s="19"/>
    </row>
    <row r="334" spans="4:5">
      <c r="D334" s="18"/>
      <c r="E334" s="19"/>
    </row>
    <row r="335" spans="4:5">
      <c r="D335" s="18"/>
      <c r="E335" s="19"/>
    </row>
    <row r="336" spans="4:5">
      <c r="D336" s="18"/>
      <c r="E336" s="19"/>
    </row>
    <row r="337" spans="4:5">
      <c r="D337" s="18"/>
      <c r="E337" s="19"/>
    </row>
    <row r="338" spans="4:5">
      <c r="D338" s="18"/>
      <c r="E338" s="19"/>
    </row>
    <row r="339" spans="4:5">
      <c r="D339" s="18"/>
      <c r="E339" s="19"/>
    </row>
    <row r="340" spans="4:5">
      <c r="D340" s="18"/>
      <c r="E340" s="19"/>
    </row>
    <row r="341" spans="4:5">
      <c r="D341" s="18"/>
      <c r="E341" s="19"/>
    </row>
    <row r="342" spans="4:5">
      <c r="D342" s="18"/>
      <c r="E342" s="19"/>
    </row>
    <row r="343" spans="4:5">
      <c r="D343" s="18"/>
      <c r="E343" s="19"/>
    </row>
    <row r="344" spans="4:5">
      <c r="D344" s="18"/>
      <c r="E344" s="19"/>
    </row>
    <row r="345" spans="4:5">
      <c r="D345" s="18"/>
      <c r="E345" s="19"/>
    </row>
    <row r="346" spans="4:5">
      <c r="D346" s="18"/>
      <c r="E346" s="19"/>
    </row>
    <row r="347" spans="4:5">
      <c r="D347" s="18"/>
      <c r="E347" s="19"/>
    </row>
    <row r="348" spans="4:5">
      <c r="D348" s="18"/>
      <c r="E348" s="19"/>
    </row>
    <row r="349" spans="4:5">
      <c r="D349" s="18"/>
      <c r="E349" s="19"/>
    </row>
    <row r="350" spans="4:5">
      <c r="D350" s="18"/>
      <c r="E350" s="19"/>
    </row>
    <row r="351" spans="4:5">
      <c r="D351" s="18"/>
      <c r="E351" s="19"/>
    </row>
    <row r="352" spans="4:5">
      <c r="D352" s="18"/>
      <c r="E352" s="19"/>
    </row>
    <row r="353" spans="4:5">
      <c r="D353" s="18"/>
      <c r="E353" s="19"/>
    </row>
    <row r="354" spans="4:5">
      <c r="D354" s="18"/>
      <c r="E354" s="19"/>
    </row>
    <row r="355" spans="4:5">
      <c r="D355" s="18"/>
      <c r="E355" s="19"/>
    </row>
    <row r="356" spans="4:5">
      <c r="D356" s="18"/>
      <c r="E356" s="19"/>
    </row>
    <row r="357" spans="4:5">
      <c r="D357" s="18"/>
      <c r="E357" s="19"/>
    </row>
    <row r="358" spans="4:5">
      <c r="D358" s="18"/>
      <c r="E358" s="19"/>
    </row>
    <row r="359" spans="4:5">
      <c r="D359" s="18"/>
      <c r="E359" s="19"/>
    </row>
    <row r="360" spans="4:5">
      <c r="D360" s="18"/>
      <c r="E360" s="19"/>
    </row>
    <row r="361" spans="4:5">
      <c r="D361" s="18"/>
      <c r="E361" s="19"/>
    </row>
    <row r="362" spans="4:5">
      <c r="D362" s="18"/>
      <c r="E362" s="19"/>
    </row>
    <row r="363" spans="4:5">
      <c r="D363" s="18"/>
      <c r="E363" s="19"/>
    </row>
    <row r="364" spans="4:5">
      <c r="D364" s="18"/>
      <c r="E364" s="19"/>
    </row>
    <row r="365" spans="4:5">
      <c r="D365" s="18"/>
      <c r="E365" s="19"/>
    </row>
    <row r="366" spans="4:5">
      <c r="D366" s="18"/>
      <c r="E366" s="19"/>
    </row>
    <row r="367" spans="4:5">
      <c r="D367" s="18"/>
      <c r="E367" s="19"/>
    </row>
    <row r="368" spans="4:5">
      <c r="D368" s="18"/>
      <c r="E368" s="19"/>
    </row>
    <row r="369" spans="4:5">
      <c r="D369" s="18"/>
      <c r="E369" s="19"/>
    </row>
    <row r="370" spans="4:5">
      <c r="D370" s="18"/>
      <c r="E370" s="19"/>
    </row>
    <row r="371" spans="4:5">
      <c r="D371" s="18"/>
      <c r="E371" s="19"/>
    </row>
    <row r="372" spans="4:5">
      <c r="D372" s="18"/>
      <c r="E372" s="19"/>
    </row>
    <row r="373" spans="4:5">
      <c r="D373" s="18"/>
      <c r="E373" s="19"/>
    </row>
    <row r="374" spans="4:5">
      <c r="D374" s="18"/>
      <c r="E374" s="19"/>
    </row>
    <row r="375" spans="4:5">
      <c r="D375" s="18"/>
      <c r="E375" s="19"/>
    </row>
    <row r="376" spans="4:5">
      <c r="D376" s="18"/>
      <c r="E376" s="19"/>
    </row>
    <row r="377" spans="4:5">
      <c r="D377" s="18"/>
      <c r="E377" s="19"/>
    </row>
    <row r="378" spans="4:5">
      <c r="D378" s="18"/>
      <c r="E378" s="19"/>
    </row>
    <row r="379" spans="4:5">
      <c r="D379" s="18"/>
      <c r="E379" s="19"/>
    </row>
    <row r="380" spans="4:5">
      <c r="D380" s="18"/>
      <c r="E380" s="19"/>
    </row>
    <row r="381" spans="4:5">
      <c r="D381" s="18"/>
      <c r="E381" s="19"/>
    </row>
    <row r="382" spans="4:5">
      <c r="D382" s="18"/>
      <c r="E382" s="19"/>
    </row>
    <row r="383" spans="4:5">
      <c r="D383" s="18"/>
      <c r="E383" s="19"/>
    </row>
    <row r="384" spans="4:5">
      <c r="D384" s="18"/>
      <c r="E384" s="19"/>
    </row>
    <row r="385" spans="4:5">
      <c r="D385" s="18"/>
      <c r="E385" s="19"/>
    </row>
    <row r="386" spans="4:5">
      <c r="D386" s="18"/>
      <c r="E386" s="19"/>
    </row>
    <row r="387" spans="4:5">
      <c r="D387" s="18"/>
      <c r="E387" s="19"/>
    </row>
    <row r="388" spans="4:5">
      <c r="D388" s="18"/>
      <c r="E388" s="19"/>
    </row>
    <row r="389" spans="4:5">
      <c r="D389" s="18"/>
      <c r="E389" s="19"/>
    </row>
    <row r="390" spans="4:5">
      <c r="D390" s="18"/>
      <c r="E390" s="19"/>
    </row>
    <row r="391" spans="4:5">
      <c r="D391" s="18"/>
      <c r="E391" s="19"/>
    </row>
    <row r="392" spans="4:5">
      <c r="D392" s="18"/>
      <c r="E392" s="19"/>
    </row>
    <row r="393" spans="4:5">
      <c r="D393" s="18"/>
      <c r="E393" s="19"/>
    </row>
    <row r="394" spans="4:5">
      <c r="D394" s="18"/>
      <c r="E394" s="19"/>
    </row>
    <row r="395" spans="4:5">
      <c r="D395" s="18"/>
      <c r="E395" s="19"/>
    </row>
    <row r="396" spans="4:5">
      <c r="D396" s="18"/>
      <c r="E396" s="19"/>
    </row>
    <row r="397" spans="4:5">
      <c r="D397" s="18"/>
      <c r="E397" s="19"/>
    </row>
    <row r="398" spans="4:5">
      <c r="D398" s="18"/>
      <c r="E398" s="19"/>
    </row>
    <row r="399" spans="4:5">
      <c r="D399" s="18"/>
      <c r="E399" s="19"/>
    </row>
    <row r="400" spans="4:5">
      <c r="D400" s="18"/>
      <c r="E400" s="19"/>
    </row>
    <row r="401" spans="4:5">
      <c r="D401" s="18"/>
      <c r="E401" s="19"/>
    </row>
    <row r="402" spans="4:5">
      <c r="D402" s="18"/>
      <c r="E402" s="19"/>
    </row>
    <row r="403" spans="4:5">
      <c r="D403" s="18"/>
      <c r="E403" s="19"/>
    </row>
    <row r="404" spans="4:5">
      <c r="D404" s="18"/>
      <c r="E404" s="19"/>
    </row>
    <row r="405" spans="4:5">
      <c r="D405" s="18"/>
      <c r="E405" s="19"/>
    </row>
    <row r="406" spans="4:5">
      <c r="D406" s="18"/>
      <c r="E406" s="19"/>
    </row>
    <row r="407" spans="4:5">
      <c r="D407" s="18"/>
      <c r="E407" s="19"/>
    </row>
    <row r="408" spans="4:5">
      <c r="D408" s="18"/>
      <c r="E408" s="19"/>
    </row>
    <row r="409" spans="4:5">
      <c r="D409" s="18"/>
      <c r="E409" s="19"/>
    </row>
    <row r="410" spans="4:5">
      <c r="D410" s="18"/>
      <c r="E410" s="19"/>
    </row>
    <row r="411" spans="4:5">
      <c r="D411" s="18"/>
      <c r="E411" s="19"/>
    </row>
    <row r="412" spans="4:5">
      <c r="D412" s="18"/>
      <c r="E412" s="19"/>
    </row>
    <row r="413" spans="4:5">
      <c r="D413" s="18"/>
      <c r="E413" s="19"/>
    </row>
    <row r="414" spans="4:5">
      <c r="D414" s="18"/>
      <c r="E414" s="19"/>
    </row>
    <row r="415" spans="4:5">
      <c r="D415" s="18"/>
      <c r="E415" s="19"/>
    </row>
    <row r="416" spans="4:5">
      <c r="D416" s="18"/>
      <c r="E416" s="19"/>
    </row>
    <row r="417" spans="4:5">
      <c r="D417" s="18"/>
      <c r="E417" s="19"/>
    </row>
    <row r="418" spans="4:5">
      <c r="D418" s="18"/>
      <c r="E418" s="19"/>
    </row>
    <row r="419" spans="4:5">
      <c r="D419" s="18"/>
      <c r="E419" s="19"/>
    </row>
    <row r="420" spans="4:5">
      <c r="D420" s="18"/>
      <c r="E420" s="19"/>
    </row>
    <row r="421" spans="4:5">
      <c r="D421" s="18"/>
      <c r="E421" s="19"/>
    </row>
    <row r="422" spans="4:5">
      <c r="D422" s="18"/>
      <c r="E422" s="19"/>
    </row>
    <row r="423" spans="4:5">
      <c r="D423" s="18"/>
      <c r="E423" s="19"/>
    </row>
    <row r="424" spans="4:5">
      <c r="D424" s="18"/>
      <c r="E424" s="19"/>
    </row>
    <row r="425" spans="4:5">
      <c r="D425" s="18"/>
      <c r="E425" s="19"/>
    </row>
    <row r="426" spans="4:5">
      <c r="D426" s="18"/>
      <c r="E426" s="19"/>
    </row>
    <row r="427" spans="4:5">
      <c r="D427" s="18"/>
      <c r="E427" s="19"/>
    </row>
    <row r="428" spans="4:5">
      <c r="D428" s="18"/>
      <c r="E428" s="19"/>
    </row>
    <row r="429" spans="4:5">
      <c r="D429" s="18"/>
      <c r="E429" s="19"/>
    </row>
    <row r="430" spans="4:5">
      <c r="D430" s="18"/>
      <c r="E430" s="19"/>
    </row>
    <row r="431" spans="4:5">
      <c r="D431" s="18"/>
      <c r="E431" s="19"/>
    </row>
    <row r="432" spans="4:5">
      <c r="D432" s="18"/>
      <c r="E432" s="19"/>
    </row>
    <row r="433" spans="4:5">
      <c r="D433" s="18"/>
      <c r="E433" s="19"/>
    </row>
    <row r="434" spans="4:5">
      <c r="D434" s="18"/>
      <c r="E434" s="19"/>
    </row>
    <row r="435" spans="4:5">
      <c r="D435" s="18"/>
      <c r="E435" s="19"/>
    </row>
    <row r="436" spans="4:5">
      <c r="D436" s="18"/>
      <c r="E436" s="19"/>
    </row>
    <row r="437" spans="4:5">
      <c r="D437" s="18"/>
      <c r="E437" s="19"/>
    </row>
    <row r="438" spans="4:5">
      <c r="D438" s="18"/>
      <c r="E438" s="19"/>
    </row>
    <row r="439" spans="4:5">
      <c r="D439" s="18"/>
      <c r="E439" s="19"/>
    </row>
    <row r="440" spans="4:5">
      <c r="D440" s="18"/>
      <c r="E440" s="19"/>
    </row>
    <row r="441" spans="4:5">
      <c r="D441" s="18"/>
      <c r="E441" s="19"/>
    </row>
    <row r="442" spans="4:5">
      <c r="D442" s="18"/>
      <c r="E442" s="19"/>
    </row>
    <row r="443" spans="4:5">
      <c r="D443" s="18"/>
      <c r="E443" s="19"/>
    </row>
    <row r="444" spans="4:5">
      <c r="D444" s="18"/>
      <c r="E444" s="19"/>
    </row>
    <row r="445" spans="4:5">
      <c r="D445" s="18"/>
      <c r="E445" s="19"/>
    </row>
    <row r="446" spans="4:5">
      <c r="D446" s="18"/>
      <c r="E446" s="19"/>
    </row>
    <row r="447" spans="4:5">
      <c r="D447" s="18"/>
      <c r="E447" s="19"/>
    </row>
    <row r="448" spans="4:5">
      <c r="D448" s="18"/>
      <c r="E448" s="19"/>
    </row>
    <row r="449" spans="4:5">
      <c r="D449" s="18"/>
      <c r="E449" s="19"/>
    </row>
    <row r="450" spans="4:5">
      <c r="D450" s="18"/>
      <c r="E450" s="19"/>
    </row>
    <row r="451" spans="4:5">
      <c r="D451" s="18"/>
      <c r="E451" s="19"/>
    </row>
    <row r="452" spans="4:5">
      <c r="D452" s="18"/>
      <c r="E452" s="19"/>
    </row>
    <row r="453" spans="4:5">
      <c r="D453" s="18"/>
      <c r="E453" s="19"/>
    </row>
    <row r="454" spans="4:5">
      <c r="D454" s="18"/>
      <c r="E454" s="19"/>
    </row>
    <row r="455" spans="4:5">
      <c r="D455" s="18"/>
      <c r="E455" s="19"/>
    </row>
    <row r="456" spans="4:5">
      <c r="D456" s="18"/>
      <c r="E456" s="19"/>
    </row>
    <row r="457" spans="4:5">
      <c r="D457" s="18"/>
      <c r="E457" s="19"/>
    </row>
    <row r="458" spans="4:5">
      <c r="D458" s="18"/>
      <c r="E458" s="19"/>
    </row>
    <row r="459" spans="4:5">
      <c r="D459" s="18"/>
      <c r="E459" s="19"/>
    </row>
    <row r="460" spans="4:5">
      <c r="D460" s="18"/>
      <c r="E460" s="19"/>
    </row>
    <row r="461" spans="4:5">
      <c r="D461" s="18"/>
      <c r="E461" s="19"/>
    </row>
    <row r="462" spans="4:5">
      <c r="D462" s="18"/>
      <c r="E462" s="19"/>
    </row>
    <row r="463" spans="4:5">
      <c r="D463" s="18"/>
      <c r="E463" s="19"/>
    </row>
    <row r="464" spans="4:5">
      <c r="D464" s="18"/>
      <c r="E464" s="19"/>
    </row>
    <row r="465" spans="4:5">
      <c r="D465" s="18"/>
      <c r="E465" s="19"/>
    </row>
    <row r="466" spans="4:5">
      <c r="D466" s="18"/>
      <c r="E466" s="19"/>
    </row>
    <row r="467" spans="4:5">
      <c r="D467" s="18"/>
      <c r="E467" s="19"/>
    </row>
    <row r="468" spans="4:5">
      <c r="D468" s="18"/>
      <c r="E468" s="19"/>
    </row>
    <row r="469" spans="4:5">
      <c r="D469" s="18"/>
      <c r="E469" s="19"/>
    </row>
    <row r="470" spans="4:5">
      <c r="D470" s="18"/>
      <c r="E470" s="19"/>
    </row>
    <row r="471" spans="4:5">
      <c r="D471" s="18"/>
      <c r="E471" s="19"/>
    </row>
    <row r="472" spans="4:5">
      <c r="D472" s="18"/>
      <c r="E472" s="19"/>
    </row>
    <row r="473" spans="4:5">
      <c r="D473" s="18"/>
      <c r="E473" s="19"/>
    </row>
    <row r="474" spans="4:5">
      <c r="D474" s="18"/>
      <c r="E474" s="19"/>
    </row>
    <row r="475" spans="4:5">
      <c r="D475" s="18"/>
      <c r="E475" s="19"/>
    </row>
    <row r="476" spans="4:5">
      <c r="D476" s="18"/>
      <c r="E476" s="19"/>
    </row>
    <row r="477" spans="4:5">
      <c r="D477" s="18"/>
      <c r="E477" s="19"/>
    </row>
    <row r="478" spans="4:5">
      <c r="D478" s="18"/>
      <c r="E478" s="19"/>
    </row>
    <row r="479" spans="4:5">
      <c r="D479" s="18"/>
      <c r="E479" s="19"/>
    </row>
    <row r="480" spans="4:5">
      <c r="D480" s="18"/>
      <c r="E480" s="19"/>
    </row>
    <row r="481" spans="4:5">
      <c r="D481" s="18"/>
      <c r="E481" s="19"/>
    </row>
    <row r="482" spans="4:5">
      <c r="D482" s="18"/>
      <c r="E482" s="19"/>
    </row>
    <row r="483" spans="4:5">
      <c r="D483" s="18"/>
      <c r="E483" s="19"/>
    </row>
    <row r="484" spans="4:5">
      <c r="D484" s="18"/>
      <c r="E484" s="19"/>
    </row>
    <row r="485" spans="4:5">
      <c r="D485" s="18"/>
      <c r="E485" s="19"/>
    </row>
    <row r="486" spans="4:5">
      <c r="D486" s="18"/>
      <c r="E486" s="19"/>
    </row>
    <row r="487" spans="4:5">
      <c r="D487" s="18"/>
      <c r="E487" s="19"/>
    </row>
    <row r="488" spans="4:5">
      <c r="D488" s="18"/>
      <c r="E488" s="19"/>
    </row>
    <row r="489" spans="4:5">
      <c r="D489" s="18"/>
      <c r="E489" s="19"/>
    </row>
    <row r="490" spans="4:5">
      <c r="D490" s="18"/>
      <c r="E490" s="19"/>
    </row>
  </sheetData>
  <mergeCells count="13">
    <mergeCell ref="A46:A47"/>
    <mergeCell ref="B46:C46"/>
    <mergeCell ref="D46:E46"/>
    <mergeCell ref="A67:E67"/>
    <mergeCell ref="A68:A69"/>
    <mergeCell ref="B68:C68"/>
    <mergeCell ref="D68:E68"/>
    <mergeCell ref="A45:E45"/>
    <mergeCell ref="A1:E9"/>
    <mergeCell ref="A13:E13"/>
    <mergeCell ref="A14:A15"/>
    <mergeCell ref="B14:C14"/>
    <mergeCell ref="D14:E1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a1eca6f9b352c17f72cdb55be20bd6b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0fda6fa9531ed6536c8173d3f51091a1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4F8ED1-140F-433C-A0ED-FA70B56FC280}"/>
</file>

<file path=customXml/itemProps2.xml><?xml version="1.0" encoding="utf-8"?>
<ds:datastoreItem xmlns:ds="http://schemas.openxmlformats.org/officeDocument/2006/customXml" ds:itemID="{F8EFE074-71F0-4E08-BE98-1F4E735835CC}"/>
</file>

<file path=customXml/itemProps3.xml><?xml version="1.0" encoding="utf-8"?>
<ds:datastoreItem xmlns:ds="http://schemas.openxmlformats.org/officeDocument/2006/customXml" ds:itemID="{7D1510C2-A22F-457E-A978-B9119DA5D5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/>
  <cp:revision/>
  <dcterms:created xsi:type="dcterms:W3CDTF">2025-01-02T19:33:01Z</dcterms:created>
  <dcterms:modified xsi:type="dcterms:W3CDTF">2025-01-31T15:24:28Z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  <property fmtid="{D5CDD505-2E9C-101B-9397-08002B2CF9AE}" pid="3" name="MediaServiceImageTags">
    <vt:lpwstr/>
  </property>
</Properties>
</file>