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vmp-my.sharepoint.com/personal/jens_nordahl_vinmonopolet_no/Documents/2 SALG/Salg 2022/Web/"/>
    </mc:Choice>
  </mc:AlternateContent>
  <xr:revisionPtr revIDLastSave="0" documentId="8_{9CEF1089-056B-45F1-8F71-E176D0DE460C}" xr6:coauthVersionLast="47" xr6:coauthVersionMax="47" xr10:uidLastSave="{00000000-0000-0000-0000-000000000000}"/>
  <bookViews>
    <workbookView xWindow="-110" yWindow="-110" windowWidth="19420" windowHeight="10420" xr2:uid="{DCE930F8-F44B-41FC-8781-19D8B8741124}"/>
  </bookViews>
  <sheets>
    <sheet name="Oktober 202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6" i="1" l="1"/>
  <c r="E146" i="1" s="1"/>
  <c r="D145" i="1"/>
  <c r="E145" i="1" s="1"/>
  <c r="D144" i="1"/>
  <c r="E144" i="1" s="1"/>
  <c r="D143" i="1"/>
  <c r="E143" i="1" s="1"/>
  <c r="D142" i="1"/>
  <c r="E142" i="1" s="1"/>
  <c r="D141" i="1"/>
  <c r="E141" i="1" s="1"/>
  <c r="D140" i="1"/>
  <c r="E140" i="1" s="1"/>
  <c r="D139" i="1"/>
  <c r="E139" i="1" s="1"/>
  <c r="D138" i="1"/>
  <c r="E138" i="1" s="1"/>
  <c r="D137" i="1"/>
  <c r="E137" i="1" s="1"/>
  <c r="D136" i="1"/>
  <c r="E136" i="1" s="1"/>
  <c r="D135" i="1"/>
  <c r="E135" i="1" s="1"/>
  <c r="D134" i="1"/>
  <c r="E134" i="1" s="1"/>
  <c r="D133" i="1"/>
  <c r="E133" i="1" s="1"/>
  <c r="D132" i="1"/>
  <c r="E132" i="1" s="1"/>
  <c r="D131" i="1"/>
  <c r="E131" i="1" s="1"/>
  <c r="D130" i="1"/>
  <c r="E130" i="1" s="1"/>
  <c r="D129" i="1"/>
  <c r="E129" i="1" s="1"/>
  <c r="D128" i="1"/>
  <c r="E128" i="1" s="1"/>
  <c r="D127" i="1"/>
  <c r="E127" i="1" s="1"/>
  <c r="D126" i="1"/>
  <c r="E126" i="1" s="1"/>
  <c r="D125" i="1"/>
  <c r="E125" i="1" s="1"/>
  <c r="D124" i="1"/>
  <c r="E124" i="1" s="1"/>
  <c r="D123" i="1"/>
  <c r="E123" i="1" s="1"/>
  <c r="D122" i="1"/>
  <c r="E122" i="1" s="1"/>
  <c r="D121" i="1"/>
  <c r="E121" i="1" s="1"/>
  <c r="D120" i="1"/>
  <c r="E120" i="1" s="1"/>
  <c r="D119" i="1"/>
  <c r="E119" i="1" s="1"/>
  <c r="D118" i="1"/>
  <c r="E118" i="1" s="1"/>
  <c r="D117" i="1"/>
  <c r="E117" i="1" s="1"/>
  <c r="D116" i="1"/>
  <c r="E116" i="1" s="1"/>
  <c r="D115" i="1"/>
  <c r="E115" i="1" s="1"/>
  <c r="D114" i="1"/>
  <c r="E114" i="1" s="1"/>
  <c r="D113" i="1"/>
  <c r="E113" i="1" s="1"/>
  <c r="D112" i="1"/>
  <c r="E112" i="1" s="1"/>
  <c r="D111" i="1"/>
  <c r="E111" i="1" s="1"/>
  <c r="D110" i="1"/>
  <c r="E110" i="1" s="1"/>
  <c r="D109" i="1"/>
  <c r="E109" i="1" s="1"/>
  <c r="D108" i="1"/>
  <c r="E108" i="1" s="1"/>
  <c r="D107" i="1"/>
  <c r="E107" i="1" s="1"/>
  <c r="D106" i="1"/>
  <c r="E106" i="1" s="1"/>
  <c r="D105" i="1"/>
  <c r="E105" i="1" s="1"/>
  <c r="D104" i="1"/>
  <c r="E104" i="1" s="1"/>
  <c r="D103" i="1"/>
  <c r="E103" i="1" s="1"/>
  <c r="D102" i="1"/>
  <c r="E102" i="1" s="1"/>
  <c r="D101" i="1"/>
  <c r="E101" i="1" s="1"/>
  <c r="D100" i="1"/>
  <c r="E100" i="1" s="1"/>
  <c r="D99" i="1"/>
  <c r="E99" i="1" s="1"/>
  <c r="D98" i="1"/>
  <c r="E98" i="1" s="1"/>
  <c r="D97" i="1"/>
  <c r="E97" i="1" s="1"/>
  <c r="D96" i="1"/>
  <c r="E96" i="1" s="1"/>
  <c r="D89" i="1"/>
  <c r="E89" i="1" s="1"/>
  <c r="D88" i="1"/>
  <c r="E88" i="1" s="1"/>
  <c r="D87" i="1"/>
  <c r="E87" i="1" s="1"/>
  <c r="D86" i="1"/>
  <c r="E86" i="1" s="1"/>
  <c r="D85" i="1"/>
  <c r="E85" i="1" s="1"/>
  <c r="D84" i="1"/>
  <c r="E84" i="1" s="1"/>
  <c r="D83" i="1"/>
  <c r="E83" i="1" s="1"/>
  <c r="D82" i="1"/>
  <c r="E82" i="1" s="1"/>
  <c r="D81" i="1"/>
  <c r="E81" i="1" s="1"/>
  <c r="D80" i="1"/>
  <c r="E80" i="1" s="1"/>
  <c r="D79" i="1"/>
  <c r="E79" i="1" s="1"/>
  <c r="D78" i="1"/>
  <c r="E78" i="1" s="1"/>
  <c r="D71" i="1"/>
  <c r="E71" i="1" s="1"/>
  <c r="D70" i="1"/>
  <c r="E70" i="1" s="1"/>
  <c r="D69" i="1"/>
  <c r="E69" i="1" s="1"/>
  <c r="D68" i="1"/>
  <c r="E68" i="1" s="1"/>
  <c r="D67" i="1"/>
  <c r="E67" i="1" s="1"/>
  <c r="D66" i="1"/>
  <c r="E66" i="1" s="1"/>
  <c r="D65" i="1"/>
  <c r="E65" i="1" s="1"/>
  <c r="D64" i="1"/>
  <c r="E64" i="1" s="1"/>
  <c r="D63" i="1"/>
  <c r="E63" i="1" s="1"/>
  <c r="D62" i="1"/>
  <c r="E62" i="1" s="1"/>
  <c r="D61" i="1"/>
  <c r="E61" i="1" s="1"/>
  <c r="D60" i="1"/>
  <c r="E60" i="1" s="1"/>
  <c r="D59" i="1"/>
  <c r="E59" i="1" s="1"/>
  <c r="D58" i="1"/>
  <c r="E58" i="1" s="1"/>
  <c r="D57" i="1"/>
  <c r="E57" i="1" s="1"/>
  <c r="D56" i="1"/>
  <c r="E56" i="1" s="1"/>
  <c r="D55" i="1"/>
  <c r="E55" i="1" s="1"/>
  <c r="D54" i="1"/>
  <c r="E54" i="1" s="1"/>
  <c r="D53" i="1"/>
  <c r="E53" i="1" s="1"/>
  <c r="D52" i="1"/>
  <c r="E52" i="1" s="1"/>
  <c r="D51" i="1"/>
  <c r="E51" i="1" s="1"/>
  <c r="D50" i="1"/>
  <c r="E50" i="1" s="1"/>
  <c r="D49" i="1"/>
  <c r="E49" i="1" s="1"/>
  <c r="D48" i="1"/>
  <c r="E48" i="1" s="1"/>
  <c r="D47" i="1"/>
  <c r="E47" i="1" s="1"/>
  <c r="D46" i="1"/>
  <c r="E46" i="1" s="1"/>
  <c r="D39" i="1"/>
  <c r="E39"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9" i="1"/>
  <c r="E19" i="1" s="1"/>
  <c r="D18" i="1"/>
  <c r="E18" i="1" s="1"/>
  <c r="D17" i="1"/>
  <c r="E17" i="1" s="1"/>
  <c r="D16" i="1"/>
  <c r="E16" i="1" s="1"/>
  <c r="D15" i="1"/>
  <c r="E15" i="1" s="1"/>
  <c r="D14" i="1"/>
  <c r="E14" i="1" s="1"/>
</calcChain>
</file>

<file path=xl/sharedStrings.xml><?xml version="1.0" encoding="utf-8"?>
<sst xmlns="http://schemas.openxmlformats.org/spreadsheetml/2006/main" count="148" uniqueCount="70">
  <si>
    <t>Salget gikk ned med 16 prosent i oktober målt mot samme måned i fjor. Det var like mange salgsdager (26) i oktober i år som i fjor, men en fredag mindre og en mandag mer; kalenderkorrigert salgsutvikling er dermed - 10 prosent for oktober. Nedgangen er omtrent som forventet med tanke på gjenåpningen av samfunnet etter pandemien som blant annet innebærer at taxfree, grensehandel og utelivet har tatt seg opp, antakelig til tilnærmet normalt nivå.</t>
  </si>
  <si>
    <t>Totalt salg, liter</t>
  </si>
  <si>
    <t>Kategori</t>
  </si>
  <si>
    <t>Januar - oktober</t>
  </si>
  <si>
    <t>Endring</t>
  </si>
  <si>
    <t>2021</t>
  </si>
  <si>
    <t>2022</t>
  </si>
  <si>
    <t>Liter</t>
  </si>
  <si>
    <t>Prosent</t>
  </si>
  <si>
    <t>Svakvin</t>
  </si>
  <si>
    <t>Rødvin</t>
  </si>
  <si>
    <t>Hvitvin</t>
  </si>
  <si>
    <t>Musserende vin</t>
  </si>
  <si>
    <t>Rosévin</t>
  </si>
  <si>
    <t>Perlende vin</t>
  </si>
  <si>
    <t>Aromatisert vin</t>
  </si>
  <si>
    <t>Sider</t>
  </si>
  <si>
    <t>Fruktvin</t>
  </si>
  <si>
    <t>Brennevin</t>
  </si>
  <si>
    <t>Vodka</t>
  </si>
  <si>
    <t>Likør</t>
  </si>
  <si>
    <t>Whisky</t>
  </si>
  <si>
    <t>Druebrennevin</t>
  </si>
  <si>
    <t>Akevitt</t>
  </si>
  <si>
    <t>Brennevin, annet</t>
  </si>
  <si>
    <t>Gin</t>
  </si>
  <si>
    <t>Bitter</t>
  </si>
  <si>
    <t>Brennevin, nøytralt &lt; 37,5 %</t>
  </si>
  <si>
    <t>Rom</t>
  </si>
  <si>
    <t>Fruktbrennevin</t>
  </si>
  <si>
    <t>Genever</t>
  </si>
  <si>
    <t>Øl</t>
  </si>
  <si>
    <t>Alkoholfritt</t>
  </si>
  <si>
    <t>Sterkvin</t>
  </si>
  <si>
    <t>Totalsum</t>
  </si>
  <si>
    <t>Oktober</t>
  </si>
  <si>
    <t>Fylkene, liter</t>
  </si>
  <si>
    <t>Fylke</t>
  </si>
  <si>
    <t>Agder</t>
  </si>
  <si>
    <t>Innlandet</t>
  </si>
  <si>
    <t>Møre og Romsdal</t>
  </si>
  <si>
    <t>Nordland</t>
  </si>
  <si>
    <t>Oslo</t>
  </si>
  <si>
    <t>Rogaland</t>
  </si>
  <si>
    <t>Troms og Finnmark</t>
  </si>
  <si>
    <t>Trøndelag</t>
  </si>
  <si>
    <t>Vestfold og Telemark</t>
  </si>
  <si>
    <t>Vestland</t>
  </si>
  <si>
    <t>Viken</t>
  </si>
  <si>
    <t>Svakvin, liter</t>
  </si>
  <si>
    <t>Kategori/land</t>
  </si>
  <si>
    <t>Italia</t>
  </si>
  <si>
    <t>Frankrike</t>
  </si>
  <si>
    <t>Spania</t>
  </si>
  <si>
    <t>USA</t>
  </si>
  <si>
    <t>Chile</t>
  </si>
  <si>
    <t>Australia</t>
  </si>
  <si>
    <t>Portugal</t>
  </si>
  <si>
    <t>Sør-Afrika</t>
  </si>
  <si>
    <t>Argentina</t>
  </si>
  <si>
    <t>Libanon</t>
  </si>
  <si>
    <t>Tyskland</t>
  </si>
  <si>
    <t>Østerrike</t>
  </si>
  <si>
    <t>New Zealand</t>
  </si>
  <si>
    <t>Hellas</t>
  </si>
  <si>
    <t>Georgia</t>
  </si>
  <si>
    <t>Ungarn</t>
  </si>
  <si>
    <t>Romania</t>
  </si>
  <si>
    <t>England</t>
  </si>
  <si>
    <t>Norge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</si>
</sst>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4">
    <font>
      <sz val="10"/>
      <color rgb="FF000000"/>
      <name val="Arial"/>
      <family val="2"/>
    </font>
    <font>
      <sz val="10"/>
      <color rgb="FF000000"/>
      <name val="Arial"/>
      <family val="2"/>
    </font>
    <font>
      <b/>
      <sz val="10"/>
      <color rgb="FF000000"/>
      <name val="Arial"/>
      <family val="2"/>
    </font>
    <font>
      <b/>
      <sz val="10"/>
      <color theme="1"/>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indexed="64"/>
      </patternFill>
    </fill>
  </fills>
  <borders count="1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4">
    <xf numFmtId="0" fontId="0" fillId="0" borderId="0" xfId="0"/>
    <xf numFmtId="0" fontId="2" fillId="2" borderId="2" xfId="0" applyFont="1" applyFill="1" applyBorder="1" applyAlignment="1">
      <alignment horizontal="center"/>
    </xf>
    <xf numFmtId="0" fontId="3" fillId="3" borderId="2" xfId="0" applyFont="1" applyFill="1" applyBorder="1" applyAlignment="1">
      <alignment horizontal="center"/>
    </xf>
    <xf numFmtId="0" fontId="3" fillId="4" borderId="2" xfId="0" applyFont="1" applyFill="1" applyBorder="1" applyAlignment="1">
      <alignment horizontal="left"/>
    </xf>
    <xf numFmtId="164" fontId="3" fillId="4" borderId="2" xfId="0" applyNumberFormat="1" applyFont="1" applyFill="1" applyBorder="1"/>
    <xf numFmtId="164" fontId="2" fillId="4" borderId="2" xfId="0" applyNumberFormat="1" applyFont="1" applyFill="1" applyBorder="1"/>
    <xf numFmtId="9" fontId="2" fillId="4" borderId="2" xfId="2" applyFont="1" applyFill="1" applyBorder="1"/>
    <xf numFmtId="0" fontId="0" fillId="0" borderId="2" xfId="0" applyBorder="1" applyAlignment="1">
      <alignment horizontal="left" indent="1"/>
    </xf>
    <xf numFmtId="164" fontId="0" fillId="0" borderId="2" xfId="0" applyNumberFormat="1" applyBorder="1"/>
    <xf numFmtId="9" fontId="0" fillId="0" borderId="2" xfId="2" applyFont="1" applyBorder="1"/>
    <xf numFmtId="43" fontId="0" fillId="0" borderId="2" xfId="0" applyNumberFormat="1" applyBorder="1"/>
    <xf numFmtId="0" fontId="3" fillId="3" borderId="2" xfId="0" applyFont="1" applyFill="1" applyBorder="1" applyAlignment="1">
      <alignment horizontal="left"/>
    </xf>
    <xf numFmtId="164" fontId="3" fillId="3" borderId="2" xfId="0" applyNumberFormat="1" applyFont="1" applyFill="1" applyBorder="1"/>
    <xf numFmtId="164" fontId="2" fillId="2" borderId="2" xfId="0" applyNumberFormat="1" applyFont="1" applyFill="1" applyBorder="1"/>
    <xf numFmtId="9" fontId="2" fillId="2" borderId="2" xfId="2" applyFont="1" applyFill="1" applyBorder="1"/>
    <xf numFmtId="164" fontId="0" fillId="0" borderId="0" xfId="0" applyNumberFormat="1"/>
    <xf numFmtId="9" fontId="0" fillId="0" borderId="0" xfId="2" applyFont="1"/>
    <xf numFmtId="0" fontId="0" fillId="0" borderId="2" xfId="0" applyBorder="1" applyAlignment="1">
      <alignment horizontal="left"/>
    </xf>
    <xf numFmtId="164" fontId="3" fillId="4" borderId="2" xfId="1" applyNumberFormat="1" applyFont="1" applyFill="1" applyBorder="1"/>
    <xf numFmtId="0" fontId="3" fillId="0" borderId="2" xfId="0" applyFont="1" applyBorder="1" applyAlignment="1">
      <alignment horizontal="left"/>
    </xf>
    <xf numFmtId="164" fontId="3" fillId="0" borderId="2" xfId="0" applyNumberFormat="1" applyFont="1" applyBorder="1"/>
    <xf numFmtId="164" fontId="2" fillId="0" borderId="2" xfId="0" applyNumberFormat="1" applyFont="1" applyBorder="1"/>
    <xf numFmtId="9" fontId="2" fillId="0" borderId="2" xfId="2" applyFont="1" applyBorder="1"/>
    <xf numFmtId="0" fontId="2" fillId="2" borderId="2" xfId="0" applyFont="1" applyFill="1" applyBorder="1" applyAlignment="1">
      <alignment horizontal="center"/>
    </xf>
    <xf numFmtId="0" fontId="3" fillId="3" borderId="2" xfId="0" applyFont="1" applyFill="1" applyBorder="1" applyAlignment="1">
      <alignment horizont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cellXfs>
  <cellStyles count="3">
    <cellStyle name="Comma" xfId="1" builtinId="3"/>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28509-5650-4327-AA51-E4BFD746A7F0}">
  <dimension ref="A1:E146"/>
  <sheetViews>
    <sheetView tabSelected="1" workbookViewId="0">
      <selection activeCell="B9" sqref="B9"/>
    </sheetView>
  </sheetViews>
  <sheetFormatPr defaultColWidth="11.42578125" defaultRowHeight="12.6"/>
  <cols>
    <col min="1" max="1" width="28.7109375" customWidth="1"/>
    <col min="2" max="2" width="13.85546875" customWidth="1"/>
    <col min="3" max="3" width="14.28515625" customWidth="1"/>
    <col min="4" max="4" width="13.5703125" customWidth="1"/>
  </cols>
  <sheetData>
    <row r="1" spans="1:5" ht="12.6" customHeight="1">
      <c r="A1" s="25" t="s">
        <v>0</v>
      </c>
      <c r="B1" s="26"/>
      <c r="C1" s="26"/>
      <c r="D1" s="26"/>
      <c r="E1" s="27"/>
    </row>
    <row r="2" spans="1:5" ht="12.6" customHeight="1">
      <c r="A2" s="28"/>
      <c r="B2" s="29"/>
      <c r="C2" s="29"/>
      <c r="D2" s="29"/>
      <c r="E2" s="30"/>
    </row>
    <row r="3" spans="1:5" ht="12.6" customHeight="1">
      <c r="A3" s="28"/>
      <c r="B3" s="29"/>
      <c r="C3" s="29"/>
      <c r="D3" s="29"/>
      <c r="E3" s="30"/>
    </row>
    <row r="4" spans="1:5" ht="12.6" customHeight="1">
      <c r="A4" s="28"/>
      <c r="B4" s="29"/>
      <c r="C4" s="29"/>
      <c r="D4" s="29"/>
      <c r="E4" s="30"/>
    </row>
    <row r="5" spans="1:5" ht="12.6" customHeight="1">
      <c r="A5" s="28"/>
      <c r="B5" s="29"/>
      <c r="C5" s="29"/>
      <c r="D5" s="29"/>
      <c r="E5" s="30"/>
    </row>
    <row r="6" spans="1:5">
      <c r="A6" s="28"/>
      <c r="B6" s="29"/>
      <c r="C6" s="29"/>
      <c r="D6" s="29"/>
      <c r="E6" s="30"/>
    </row>
    <row r="7" spans="1:5" ht="12.95" thickBot="1">
      <c r="A7" s="31"/>
      <c r="B7" s="32"/>
      <c r="C7" s="32"/>
      <c r="D7" s="32"/>
      <c r="E7" s="33"/>
    </row>
    <row r="11" spans="1:5" ht="12.95">
      <c r="A11" s="23" t="s">
        <v>1</v>
      </c>
      <c r="B11" s="23"/>
      <c r="C11" s="23"/>
      <c r="D11" s="23"/>
      <c r="E11" s="23"/>
    </row>
    <row r="12" spans="1:5" ht="12.95">
      <c r="A12" s="24" t="s">
        <v>2</v>
      </c>
      <c r="B12" s="23" t="s">
        <v>3</v>
      </c>
      <c r="C12" s="23"/>
      <c r="D12" s="23" t="s">
        <v>4</v>
      </c>
      <c r="E12" s="23"/>
    </row>
    <row r="13" spans="1:5">
      <c r="A13" s="24"/>
      <c r="B13" s="2" t="s">
        <v>5</v>
      </c>
      <c r="C13" s="2" t="s">
        <v>6</v>
      </c>
      <c r="D13" s="1" t="s">
        <v>7</v>
      </c>
      <c r="E13" s="1" t="s">
        <v>8</v>
      </c>
    </row>
    <row r="14" spans="1:5" ht="12.95">
      <c r="A14" s="3" t="s">
        <v>9</v>
      </c>
      <c r="B14" s="4">
        <v>78939442.051999971</v>
      </c>
      <c r="C14" s="4">
        <v>62865560.997999981</v>
      </c>
      <c r="D14" s="5">
        <f t="shared" ref="D14:D39" si="0">C14-B14</f>
        <v>-16073881.05399999</v>
      </c>
      <c r="E14" s="6">
        <f t="shared" ref="E14:E39" si="1">D14/B14</f>
        <v>-0.20362293723094221</v>
      </c>
    </row>
    <row r="15" spans="1:5">
      <c r="A15" s="7" t="s">
        <v>10</v>
      </c>
      <c r="B15" s="8">
        <v>42183926.512999974</v>
      </c>
      <c r="C15" s="8">
        <v>33032950.312999979</v>
      </c>
      <c r="D15" s="8">
        <f t="shared" si="0"/>
        <v>-9150976.1999999955</v>
      </c>
      <c r="E15" s="9">
        <f t="shared" si="1"/>
        <v>-0.21693040350759918</v>
      </c>
    </row>
    <row r="16" spans="1:5">
      <c r="A16" s="7" t="s">
        <v>11</v>
      </c>
      <c r="B16" s="8">
        <v>23830258.723999981</v>
      </c>
      <c r="C16" s="8">
        <v>19357687.807999998</v>
      </c>
      <c r="D16" s="8">
        <f t="shared" si="0"/>
        <v>-4472570.9159999825</v>
      </c>
      <c r="E16" s="9">
        <f t="shared" si="1"/>
        <v>-0.18768453031924312</v>
      </c>
    </row>
    <row r="17" spans="1:5">
      <c r="A17" s="7" t="s">
        <v>12</v>
      </c>
      <c r="B17" s="8">
        <v>6214983.4500000048</v>
      </c>
      <c r="C17" s="8">
        <v>5245287.3000000026</v>
      </c>
      <c r="D17" s="8">
        <f t="shared" si="0"/>
        <v>-969696.15000000224</v>
      </c>
      <c r="E17" s="9">
        <f t="shared" si="1"/>
        <v>-0.15602554018064224</v>
      </c>
    </row>
    <row r="18" spans="1:5">
      <c r="A18" s="7" t="s">
        <v>13</v>
      </c>
      <c r="B18" s="8">
        <v>4950001.3149999985</v>
      </c>
      <c r="C18" s="8">
        <v>3757442.5650000027</v>
      </c>
      <c r="D18" s="8">
        <f t="shared" si="0"/>
        <v>-1192558.7499999958</v>
      </c>
      <c r="E18" s="9">
        <f t="shared" si="1"/>
        <v>-0.24092089559374111</v>
      </c>
    </row>
    <row r="19" spans="1:5">
      <c r="A19" s="7" t="s">
        <v>14</v>
      </c>
      <c r="B19" s="8">
        <v>869429.0500000004</v>
      </c>
      <c r="C19" s="10">
        <v>692588.64999999991</v>
      </c>
      <c r="D19" s="8">
        <f t="shared" si="0"/>
        <v>-176840.40000000049</v>
      </c>
      <c r="E19" s="9">
        <f t="shared" si="1"/>
        <v>-0.20339831064996092</v>
      </c>
    </row>
    <row r="20" spans="1:5">
      <c r="A20" s="7" t="s">
        <v>15</v>
      </c>
      <c r="B20" s="8">
        <v>585768.3889999995</v>
      </c>
      <c r="C20" s="8">
        <v>505481.41700000019</v>
      </c>
      <c r="D20" s="8">
        <f t="shared" si="0"/>
        <v>-80286.97199999931</v>
      </c>
      <c r="E20" s="9">
        <f t="shared" si="1"/>
        <v>-0.1370626573705386</v>
      </c>
    </row>
    <row r="21" spans="1:5">
      <c r="A21" s="7" t="s">
        <v>16</v>
      </c>
      <c r="B21" s="8">
        <v>296776.18000000017</v>
      </c>
      <c r="C21" s="8">
        <v>266739.41999999958</v>
      </c>
      <c r="D21" s="8">
        <f t="shared" si="0"/>
        <v>-30036.760000000591</v>
      </c>
      <c r="E21" s="9">
        <f t="shared" si="1"/>
        <v>-0.10121014429123178</v>
      </c>
    </row>
    <row r="22" spans="1:5">
      <c r="A22" s="7" t="s">
        <v>17</v>
      </c>
      <c r="B22" s="8">
        <v>8103.430999999995</v>
      </c>
      <c r="C22" s="8">
        <v>7377.524999999996</v>
      </c>
      <c r="D22" s="8">
        <f t="shared" si="0"/>
        <v>-725.90599999999904</v>
      </c>
      <c r="E22" s="9">
        <f t="shared" si="1"/>
        <v>-8.9580080338809515E-2</v>
      </c>
    </row>
    <row r="23" spans="1:5" ht="12.95">
      <c r="A23" s="3" t="s">
        <v>18</v>
      </c>
      <c r="B23" s="4">
        <v>12676476.139999997</v>
      </c>
      <c r="C23" s="4">
        <v>10627423.266999992</v>
      </c>
      <c r="D23" s="5">
        <f t="shared" si="0"/>
        <v>-2049052.8730000053</v>
      </c>
      <c r="E23" s="6">
        <f t="shared" si="1"/>
        <v>-0.16164215120748895</v>
      </c>
    </row>
    <row r="24" spans="1:5">
      <c r="A24" s="7" t="s">
        <v>19</v>
      </c>
      <c r="B24" s="8">
        <v>3468339.6700000069</v>
      </c>
      <c r="C24" s="8">
        <v>3030298.9400000041</v>
      </c>
      <c r="D24" s="8">
        <f t="shared" si="0"/>
        <v>-438040.73000000278</v>
      </c>
      <c r="E24" s="9">
        <f t="shared" si="1"/>
        <v>-0.1262969523397349</v>
      </c>
    </row>
    <row r="25" spans="1:5">
      <c r="A25" s="7" t="s">
        <v>20</v>
      </c>
      <c r="B25" s="8">
        <v>1665739.9199999997</v>
      </c>
      <c r="C25" s="8">
        <v>1432052.3699999973</v>
      </c>
      <c r="D25" s="8">
        <f t="shared" si="0"/>
        <v>-233687.55000000237</v>
      </c>
      <c r="E25" s="9">
        <f t="shared" si="1"/>
        <v>-0.14029053827322721</v>
      </c>
    </row>
    <row r="26" spans="1:5">
      <c r="A26" s="7" t="s">
        <v>21</v>
      </c>
      <c r="B26" s="8">
        <v>1633904.0499999984</v>
      </c>
      <c r="C26" s="8">
        <v>1336900.5999999961</v>
      </c>
      <c r="D26" s="8">
        <f t="shared" si="0"/>
        <v>-297003.45000000228</v>
      </c>
      <c r="E26" s="9">
        <f t="shared" si="1"/>
        <v>-0.18177533129929055</v>
      </c>
    </row>
    <row r="27" spans="1:5">
      <c r="A27" s="7" t="s">
        <v>22</v>
      </c>
      <c r="B27" s="8">
        <v>1275464.7999999961</v>
      </c>
      <c r="C27" s="8">
        <v>1047257.2499999976</v>
      </c>
      <c r="D27" s="8">
        <f t="shared" si="0"/>
        <v>-228207.54999999853</v>
      </c>
      <c r="E27" s="9">
        <f t="shared" si="1"/>
        <v>-0.1789210882181925</v>
      </c>
    </row>
    <row r="28" spans="1:5">
      <c r="A28" s="7" t="s">
        <v>23</v>
      </c>
      <c r="B28" s="8">
        <v>1192237.339999998</v>
      </c>
      <c r="C28" s="8">
        <v>975410.6999999996</v>
      </c>
      <c r="D28" s="8">
        <f t="shared" si="0"/>
        <v>-216826.63999999838</v>
      </c>
      <c r="E28" s="9">
        <f t="shared" si="1"/>
        <v>-0.18186533228358603</v>
      </c>
    </row>
    <row r="29" spans="1:5">
      <c r="A29" s="7" t="s">
        <v>24</v>
      </c>
      <c r="B29" s="8">
        <v>1059819.3999999985</v>
      </c>
      <c r="C29" s="8">
        <v>897378.25699999731</v>
      </c>
      <c r="D29" s="8">
        <f t="shared" si="0"/>
        <v>-162441.1430000012</v>
      </c>
      <c r="E29" s="9">
        <f t="shared" si="1"/>
        <v>-0.15327247548025771</v>
      </c>
    </row>
    <row r="30" spans="1:5">
      <c r="A30" s="7" t="s">
        <v>25</v>
      </c>
      <c r="B30" s="8">
        <v>970954.11999999604</v>
      </c>
      <c r="C30" s="8">
        <v>756931.22999999975</v>
      </c>
      <c r="D30" s="8">
        <f t="shared" si="0"/>
        <v>-214022.88999999629</v>
      </c>
      <c r="E30" s="9">
        <f t="shared" si="1"/>
        <v>-0.22042533791400687</v>
      </c>
    </row>
    <row r="31" spans="1:5">
      <c r="A31" s="7" t="s">
        <v>26</v>
      </c>
      <c r="B31" s="8">
        <v>772296.94000000088</v>
      </c>
      <c r="C31" s="8">
        <v>621678.97000000032</v>
      </c>
      <c r="D31" s="8">
        <f t="shared" si="0"/>
        <v>-150617.97000000055</v>
      </c>
      <c r="E31" s="9">
        <f t="shared" si="1"/>
        <v>-0.19502598314063033</v>
      </c>
    </row>
    <row r="32" spans="1:5">
      <c r="A32" s="7" t="s">
        <v>27</v>
      </c>
      <c r="B32" s="8">
        <v>258770.19999999987</v>
      </c>
      <c r="C32" s="8">
        <v>248245.59999999992</v>
      </c>
      <c r="D32" s="8">
        <f t="shared" si="0"/>
        <v>-10524.599999999948</v>
      </c>
      <c r="E32" s="9">
        <f t="shared" si="1"/>
        <v>-4.0671607472575873E-2</v>
      </c>
    </row>
    <row r="33" spans="1:5">
      <c r="A33" s="7" t="s">
        <v>28</v>
      </c>
      <c r="B33" s="8">
        <v>268422.50000000192</v>
      </c>
      <c r="C33" s="8">
        <v>196323.70000000054</v>
      </c>
      <c r="D33" s="8">
        <f t="shared" si="0"/>
        <v>-72098.800000001385</v>
      </c>
      <c r="E33" s="9">
        <f t="shared" si="1"/>
        <v>-0.26860192420531387</v>
      </c>
    </row>
    <row r="34" spans="1:5">
      <c r="A34" s="7" t="s">
        <v>29</v>
      </c>
      <c r="B34" s="8">
        <v>99423.39999999979</v>
      </c>
      <c r="C34" s="8">
        <v>75552.049999999974</v>
      </c>
      <c r="D34" s="8">
        <f t="shared" si="0"/>
        <v>-23871.349999999817</v>
      </c>
      <c r="E34" s="9">
        <f t="shared" si="1"/>
        <v>-0.24009790451744625</v>
      </c>
    </row>
    <row r="35" spans="1:5">
      <c r="A35" s="7" t="s">
        <v>30</v>
      </c>
      <c r="B35" s="8">
        <v>11103.800000000001</v>
      </c>
      <c r="C35" s="8">
        <v>9393.6</v>
      </c>
      <c r="D35" s="8">
        <f t="shared" si="0"/>
        <v>-1710.2000000000007</v>
      </c>
      <c r="E35" s="9">
        <f t="shared" si="1"/>
        <v>-0.15401934472883161</v>
      </c>
    </row>
    <row r="36" spans="1:5" ht="12.95">
      <c r="A36" s="3" t="s">
        <v>31</v>
      </c>
      <c r="B36" s="4">
        <v>2988725.2910000016</v>
      </c>
      <c r="C36" s="4">
        <v>2372093.7749999929</v>
      </c>
      <c r="D36" s="5">
        <f t="shared" si="0"/>
        <v>-616631.51600000868</v>
      </c>
      <c r="E36" s="6">
        <f t="shared" si="1"/>
        <v>-0.20631923511233416</v>
      </c>
    </row>
    <row r="37" spans="1:5" ht="12.95">
      <c r="A37" s="3" t="s">
        <v>32</v>
      </c>
      <c r="B37" s="4">
        <v>617113.0900000002</v>
      </c>
      <c r="C37" s="4">
        <v>680764.30500000005</v>
      </c>
      <c r="D37" s="5">
        <f t="shared" si="0"/>
        <v>63651.214999999851</v>
      </c>
      <c r="E37" s="6">
        <f t="shared" si="1"/>
        <v>0.10314351782750197</v>
      </c>
    </row>
    <row r="38" spans="1:5" ht="12.95">
      <c r="A38" s="3" t="s">
        <v>33</v>
      </c>
      <c r="B38" s="4">
        <v>462874.77499999979</v>
      </c>
      <c r="C38" s="4">
        <v>367386.75</v>
      </c>
      <c r="D38" s="5">
        <f t="shared" si="0"/>
        <v>-95488.02499999979</v>
      </c>
      <c r="E38" s="6">
        <f t="shared" si="1"/>
        <v>-0.20629343001030859</v>
      </c>
    </row>
    <row r="39" spans="1:5" ht="12.95">
      <c r="A39" s="11" t="s">
        <v>34</v>
      </c>
      <c r="B39" s="12">
        <v>95684631.34799996</v>
      </c>
      <c r="C39" s="12">
        <v>76913229.094999969</v>
      </c>
      <c r="D39" s="13">
        <f t="shared" si="0"/>
        <v>-18771402.252999991</v>
      </c>
      <c r="E39" s="14">
        <f t="shared" si="1"/>
        <v>-0.19617990881659345</v>
      </c>
    </row>
    <row r="40" spans="1:5">
      <c r="D40" s="15"/>
      <c r="E40" s="16"/>
    </row>
    <row r="41" spans="1:5">
      <c r="D41" s="15"/>
      <c r="E41" s="16"/>
    </row>
    <row r="42" spans="1:5">
      <c r="D42" s="15"/>
      <c r="E42" s="16"/>
    </row>
    <row r="43" spans="1:5" ht="12.95">
      <c r="A43" s="23" t="s">
        <v>1</v>
      </c>
      <c r="B43" s="23"/>
      <c r="C43" s="23"/>
      <c r="D43" s="23"/>
      <c r="E43" s="23"/>
    </row>
    <row r="44" spans="1:5" ht="12.95">
      <c r="A44" s="24" t="s">
        <v>2</v>
      </c>
      <c r="B44" s="23" t="s">
        <v>35</v>
      </c>
      <c r="C44" s="23"/>
      <c r="D44" s="23" t="s">
        <v>4</v>
      </c>
      <c r="E44" s="23"/>
    </row>
    <row r="45" spans="1:5" ht="12.95">
      <c r="A45" s="24"/>
      <c r="B45" s="2" t="s">
        <v>5</v>
      </c>
      <c r="C45" s="2" t="s">
        <v>6</v>
      </c>
      <c r="D45" s="1" t="s">
        <v>7</v>
      </c>
      <c r="E45" s="1" t="s">
        <v>8</v>
      </c>
    </row>
    <row r="46" spans="1:5" ht="12.95">
      <c r="A46" s="3" t="s">
        <v>9</v>
      </c>
      <c r="B46" s="4">
        <v>6559777.0479999986</v>
      </c>
      <c r="C46" s="4">
        <v>5545500.6200000001</v>
      </c>
      <c r="D46" s="5">
        <f t="shared" ref="D46:D71" si="2">C46-B46</f>
        <v>-1014276.4279999984</v>
      </c>
      <c r="E46" s="6">
        <f t="shared" ref="E46:E71" si="3">D46/B46</f>
        <v>-0.15462056417134479</v>
      </c>
    </row>
    <row r="47" spans="1:5">
      <c r="A47" s="7" t="s">
        <v>10</v>
      </c>
      <c r="B47" s="8">
        <v>4014217.1829999993</v>
      </c>
      <c r="C47" s="8">
        <v>3319070.8459999999</v>
      </c>
      <c r="D47" s="8">
        <f t="shared" si="2"/>
        <v>-695146.33699999936</v>
      </c>
      <c r="E47" s="9">
        <f t="shared" si="3"/>
        <v>-0.17317108300564998</v>
      </c>
    </row>
    <row r="48" spans="1:5">
      <c r="A48" s="7" t="s">
        <v>11</v>
      </c>
      <c r="B48" s="8">
        <v>1738617.2089999998</v>
      </c>
      <c r="C48" s="8">
        <v>1542176.7279999999</v>
      </c>
      <c r="D48" s="8">
        <f t="shared" si="2"/>
        <v>-196440.48099999991</v>
      </c>
      <c r="E48" s="9">
        <f t="shared" si="3"/>
        <v>-0.11298661947156646</v>
      </c>
    </row>
    <row r="49" spans="1:5">
      <c r="A49" s="7" t="s">
        <v>12</v>
      </c>
      <c r="B49" s="8">
        <v>460905.29999999993</v>
      </c>
      <c r="C49" s="8">
        <v>386079.8</v>
      </c>
      <c r="D49" s="8">
        <f t="shared" si="2"/>
        <v>-74825.499999999942</v>
      </c>
      <c r="E49" s="9">
        <f t="shared" si="3"/>
        <v>-0.16234462914616071</v>
      </c>
    </row>
    <row r="50" spans="1:5">
      <c r="A50" s="7" t="s">
        <v>13</v>
      </c>
      <c r="B50" s="8">
        <v>212455.45600000001</v>
      </c>
      <c r="C50" s="8">
        <v>187974.92599999998</v>
      </c>
      <c r="D50" s="8">
        <f t="shared" si="2"/>
        <v>-24480.530000000028</v>
      </c>
      <c r="E50" s="9">
        <f t="shared" si="3"/>
        <v>-0.11522664779199658</v>
      </c>
    </row>
    <row r="51" spans="1:5">
      <c r="A51" s="7" t="s">
        <v>14</v>
      </c>
      <c r="B51" s="8">
        <v>58621.25</v>
      </c>
      <c r="C51" s="10">
        <v>49693.749999999993</v>
      </c>
      <c r="D51" s="8">
        <f t="shared" si="2"/>
        <v>-8927.5000000000073</v>
      </c>
      <c r="E51" s="9">
        <f t="shared" si="3"/>
        <v>-0.1522911913342006</v>
      </c>
    </row>
    <row r="52" spans="1:5">
      <c r="A52" s="7" t="s">
        <v>15</v>
      </c>
      <c r="B52" s="8">
        <v>49225.577000000005</v>
      </c>
      <c r="C52" s="8">
        <v>38520.244999999988</v>
      </c>
      <c r="D52" s="8">
        <f t="shared" si="2"/>
        <v>-10705.332000000017</v>
      </c>
      <c r="E52" s="9">
        <f t="shared" si="3"/>
        <v>-0.2174749927258347</v>
      </c>
    </row>
    <row r="53" spans="1:5">
      <c r="A53" s="7" t="s">
        <v>16</v>
      </c>
      <c r="B53" s="8">
        <v>24949.374999999996</v>
      </c>
      <c r="C53" s="8">
        <v>21386.274999999994</v>
      </c>
      <c r="D53" s="8">
        <f t="shared" si="2"/>
        <v>-3563.1000000000022</v>
      </c>
      <c r="E53" s="9">
        <f t="shared" si="3"/>
        <v>-0.14281319672336493</v>
      </c>
    </row>
    <row r="54" spans="1:5">
      <c r="A54" s="7" t="s">
        <v>17</v>
      </c>
      <c r="B54" s="8">
        <v>773.69799999999998</v>
      </c>
      <c r="C54" s="8">
        <v>598.04999999999995</v>
      </c>
      <c r="D54" s="8">
        <f t="shared" si="2"/>
        <v>-175.64800000000002</v>
      </c>
      <c r="E54" s="9">
        <f t="shared" si="3"/>
        <v>-0.22702398093312898</v>
      </c>
    </row>
    <row r="55" spans="1:5" ht="12.95">
      <c r="A55" s="3" t="s">
        <v>18</v>
      </c>
      <c r="B55" s="4">
        <v>1199696.5500000003</v>
      </c>
      <c r="C55" s="4">
        <v>985532.49700000009</v>
      </c>
      <c r="D55" s="5">
        <f t="shared" si="2"/>
        <v>-214164.05300000019</v>
      </c>
      <c r="E55" s="6">
        <f t="shared" si="3"/>
        <v>-0.17851518619437567</v>
      </c>
    </row>
    <row r="56" spans="1:5">
      <c r="A56" s="7" t="s">
        <v>19</v>
      </c>
      <c r="B56" s="8">
        <v>334689.57000000024</v>
      </c>
      <c r="C56" s="8">
        <v>288300.6700000001</v>
      </c>
      <c r="D56" s="8">
        <f t="shared" si="2"/>
        <v>-46388.90000000014</v>
      </c>
      <c r="E56" s="9">
        <f t="shared" si="3"/>
        <v>-0.13860276554181269</v>
      </c>
    </row>
    <row r="57" spans="1:5">
      <c r="A57" s="7" t="s">
        <v>21</v>
      </c>
      <c r="B57" s="8">
        <v>153986.59999999998</v>
      </c>
      <c r="C57" s="8">
        <v>129709.34999999996</v>
      </c>
      <c r="D57" s="8">
        <f t="shared" si="2"/>
        <v>-24277.250000000015</v>
      </c>
      <c r="E57" s="9">
        <f t="shared" si="3"/>
        <v>-0.15765819883028795</v>
      </c>
    </row>
    <row r="58" spans="1:5">
      <c r="A58" s="7" t="s">
        <v>20</v>
      </c>
      <c r="B58" s="8">
        <v>158603.13999999996</v>
      </c>
      <c r="C58" s="8">
        <v>127863.20999999996</v>
      </c>
      <c r="D58" s="8">
        <f t="shared" si="2"/>
        <v>-30739.929999999993</v>
      </c>
      <c r="E58" s="9">
        <f t="shared" si="3"/>
        <v>-0.19381665457569125</v>
      </c>
    </row>
    <row r="59" spans="1:5">
      <c r="A59" s="7" t="s">
        <v>23</v>
      </c>
      <c r="B59" s="8">
        <v>133758.82999999999</v>
      </c>
      <c r="C59" s="8">
        <v>108285.22</v>
      </c>
      <c r="D59" s="8">
        <f t="shared" si="2"/>
        <v>-25473.609999999986</v>
      </c>
      <c r="E59" s="9">
        <f t="shared" si="3"/>
        <v>-0.19044432431115008</v>
      </c>
    </row>
    <row r="60" spans="1:5">
      <c r="A60" s="7" t="s">
        <v>22</v>
      </c>
      <c r="B60" s="8">
        <v>121243.15</v>
      </c>
      <c r="C60" s="8">
        <v>96947.699999999983</v>
      </c>
      <c r="D60" s="8">
        <f t="shared" si="2"/>
        <v>-24295.450000000012</v>
      </c>
      <c r="E60" s="9">
        <f t="shared" si="3"/>
        <v>-0.20038616614629373</v>
      </c>
    </row>
    <row r="61" spans="1:5">
      <c r="A61" s="7" t="s">
        <v>24</v>
      </c>
      <c r="B61" s="8">
        <v>91760.049999999974</v>
      </c>
      <c r="C61" s="8">
        <v>73690.86699999994</v>
      </c>
      <c r="D61" s="8">
        <f t="shared" si="2"/>
        <v>-18069.183000000034</v>
      </c>
      <c r="E61" s="9">
        <f t="shared" si="3"/>
        <v>-0.19691775451299381</v>
      </c>
    </row>
    <row r="62" spans="1:5">
      <c r="A62" s="7" t="s">
        <v>25</v>
      </c>
      <c r="B62" s="8">
        <v>76052.99000000002</v>
      </c>
      <c r="C62" s="8">
        <v>60458.44999999999</v>
      </c>
      <c r="D62" s="8">
        <f t="shared" si="2"/>
        <v>-15594.54000000003</v>
      </c>
      <c r="E62" s="9">
        <f t="shared" si="3"/>
        <v>-0.20504834852646853</v>
      </c>
    </row>
    <row r="63" spans="1:5">
      <c r="A63" s="7" t="s">
        <v>26</v>
      </c>
      <c r="B63" s="8">
        <v>66979.649999999994</v>
      </c>
      <c r="C63" s="8">
        <v>53611.260000000017</v>
      </c>
      <c r="D63" s="8">
        <f t="shared" si="2"/>
        <v>-13368.389999999978</v>
      </c>
      <c r="E63" s="9">
        <f t="shared" si="3"/>
        <v>-0.19958883033876676</v>
      </c>
    </row>
    <row r="64" spans="1:5">
      <c r="A64" s="7" t="s">
        <v>27</v>
      </c>
      <c r="B64" s="8">
        <v>31421.5</v>
      </c>
      <c r="C64" s="8">
        <v>22961.800000000003</v>
      </c>
      <c r="D64" s="8">
        <f t="shared" si="2"/>
        <v>-8459.6999999999971</v>
      </c>
      <c r="E64" s="9">
        <f t="shared" si="3"/>
        <v>-0.26923285011854931</v>
      </c>
    </row>
    <row r="65" spans="1:5">
      <c r="A65" s="7" t="s">
        <v>28</v>
      </c>
      <c r="B65" s="8">
        <v>20417.750000000015</v>
      </c>
      <c r="C65" s="8">
        <v>15859.750000000025</v>
      </c>
      <c r="D65" s="8">
        <f t="shared" si="2"/>
        <v>-4557.9999999999891</v>
      </c>
      <c r="E65" s="9">
        <f t="shared" si="3"/>
        <v>-0.22323713435613551</v>
      </c>
    </row>
    <row r="66" spans="1:5">
      <c r="A66" s="7" t="s">
        <v>29</v>
      </c>
      <c r="B66" s="8">
        <v>9715.92</v>
      </c>
      <c r="C66" s="8">
        <v>6948.8199999999988</v>
      </c>
      <c r="D66" s="8">
        <f t="shared" si="2"/>
        <v>-2767.1000000000013</v>
      </c>
      <c r="E66" s="9">
        <f t="shared" si="3"/>
        <v>-0.28480061589638461</v>
      </c>
    </row>
    <row r="67" spans="1:5">
      <c r="A67" s="7" t="s">
        <v>30</v>
      </c>
      <c r="B67" s="8">
        <v>1067.3999999999999</v>
      </c>
      <c r="C67" s="8">
        <v>895.4</v>
      </c>
      <c r="D67" s="8">
        <f t="shared" si="2"/>
        <v>-171.99999999999989</v>
      </c>
      <c r="E67" s="9">
        <f t="shared" si="3"/>
        <v>-0.16113921678845786</v>
      </c>
    </row>
    <row r="68" spans="1:5" ht="12.95">
      <c r="A68" s="3" t="s">
        <v>31</v>
      </c>
      <c r="B68" s="4">
        <v>271138.52700000012</v>
      </c>
      <c r="C68" s="4">
        <v>225925.97200000013</v>
      </c>
      <c r="D68" s="5">
        <f t="shared" si="2"/>
        <v>-45212.554999999993</v>
      </c>
      <c r="E68" s="6">
        <f t="shared" si="3"/>
        <v>-0.16675075836788025</v>
      </c>
    </row>
    <row r="69" spans="1:5" ht="12.95">
      <c r="A69" s="3" t="s">
        <v>32</v>
      </c>
      <c r="B69" s="4">
        <v>57960.205000000016</v>
      </c>
      <c r="C69" s="4">
        <v>57817.815000000024</v>
      </c>
      <c r="D69" s="5">
        <f t="shared" si="2"/>
        <v>-142.38999999999214</v>
      </c>
      <c r="E69" s="6">
        <f t="shared" si="3"/>
        <v>-2.4566855828062049E-3</v>
      </c>
    </row>
    <row r="70" spans="1:5" ht="12.95">
      <c r="A70" s="3" t="s">
        <v>33</v>
      </c>
      <c r="B70" s="4">
        <v>41985.55</v>
      </c>
      <c r="C70" s="4">
        <v>35870.5</v>
      </c>
      <c r="D70" s="5">
        <f t="shared" si="2"/>
        <v>-6115.0500000000029</v>
      </c>
      <c r="E70" s="6">
        <f t="shared" si="3"/>
        <v>-0.14564653791602117</v>
      </c>
    </row>
    <row r="71" spans="1:5" ht="12.95">
      <c r="A71" s="11" t="s">
        <v>34</v>
      </c>
      <c r="B71" s="12">
        <v>8130557.879999999</v>
      </c>
      <c r="C71" s="12">
        <v>6850647.4040000001</v>
      </c>
      <c r="D71" s="13">
        <f t="shared" si="2"/>
        <v>-1279910.4759999989</v>
      </c>
      <c r="E71" s="14">
        <f t="shared" si="3"/>
        <v>-0.15741976072126543</v>
      </c>
    </row>
    <row r="75" spans="1:5" ht="12.95">
      <c r="A75" s="23" t="s">
        <v>36</v>
      </c>
      <c r="B75" s="23"/>
      <c r="C75" s="23"/>
      <c r="D75" s="23"/>
      <c r="E75" s="23"/>
    </row>
    <row r="76" spans="1:5" ht="12.95">
      <c r="A76" s="24" t="s">
        <v>37</v>
      </c>
      <c r="B76" s="23" t="s">
        <v>35</v>
      </c>
      <c r="C76" s="23"/>
      <c r="D76" s="23" t="s">
        <v>4</v>
      </c>
      <c r="E76" s="23"/>
    </row>
    <row r="77" spans="1:5" ht="12.95">
      <c r="A77" s="24"/>
      <c r="B77" s="2" t="s">
        <v>5</v>
      </c>
      <c r="C77" s="2" t="s">
        <v>6</v>
      </c>
      <c r="D77" s="1" t="s">
        <v>7</v>
      </c>
      <c r="E77" s="1" t="s">
        <v>8</v>
      </c>
    </row>
    <row r="78" spans="1:5">
      <c r="A78" s="17" t="s">
        <v>38</v>
      </c>
      <c r="B78" s="8">
        <v>413655.18300000008</v>
      </c>
      <c r="C78" s="8">
        <v>348526.71200000041</v>
      </c>
      <c r="D78" s="8">
        <f>C78-B78</f>
        <v>-65128.47099999967</v>
      </c>
      <c r="E78" s="9">
        <f>D78/B78</f>
        <v>-0.15744628298299276</v>
      </c>
    </row>
    <row r="79" spans="1:5">
      <c r="A79" s="17" t="s">
        <v>39</v>
      </c>
      <c r="B79" s="8">
        <v>573663.33999999973</v>
      </c>
      <c r="C79" s="8">
        <v>469116.94800000021</v>
      </c>
      <c r="D79" s="8">
        <f t="shared" ref="D79:D89" si="4">C79-B79</f>
        <v>-104546.39199999953</v>
      </c>
      <c r="E79" s="9">
        <f t="shared" ref="E79:E89" si="5">D79/B79</f>
        <v>-0.18224346007538075</v>
      </c>
    </row>
    <row r="80" spans="1:5">
      <c r="A80" s="17" t="s">
        <v>40</v>
      </c>
      <c r="B80" s="8">
        <v>356908.77100000012</v>
      </c>
      <c r="C80" s="8">
        <v>305719.84700000018</v>
      </c>
      <c r="D80" s="8">
        <f t="shared" si="4"/>
        <v>-51188.923999999941</v>
      </c>
      <c r="E80" s="9">
        <f t="shared" si="5"/>
        <v>-0.14342299253833671</v>
      </c>
    </row>
    <row r="81" spans="1:5">
      <c r="A81" s="17" t="s">
        <v>41</v>
      </c>
      <c r="B81" s="8">
        <v>383262.16300000006</v>
      </c>
      <c r="C81" s="8">
        <v>328881.94200000021</v>
      </c>
      <c r="D81" s="8">
        <f t="shared" si="4"/>
        <v>-54380.220999999845</v>
      </c>
      <c r="E81" s="9">
        <f t="shared" si="5"/>
        <v>-0.14188778922066417</v>
      </c>
    </row>
    <row r="82" spans="1:5">
      <c r="A82" s="17" t="s">
        <v>42</v>
      </c>
      <c r="B82" s="8">
        <v>1237016.689</v>
      </c>
      <c r="C82" s="8">
        <v>1060805.9489999996</v>
      </c>
      <c r="D82" s="8">
        <f t="shared" si="4"/>
        <v>-176210.74000000046</v>
      </c>
      <c r="E82" s="9">
        <f t="shared" si="5"/>
        <v>-0.1424481509157719</v>
      </c>
    </row>
    <row r="83" spans="1:5">
      <c r="A83" s="17" t="s">
        <v>43</v>
      </c>
      <c r="B83" s="8">
        <v>678363.56900000037</v>
      </c>
      <c r="C83" s="8">
        <v>576053.07899999991</v>
      </c>
      <c r="D83" s="8">
        <f t="shared" si="4"/>
        <v>-102310.49000000046</v>
      </c>
      <c r="E83" s="9">
        <f t="shared" si="5"/>
        <v>-0.15081955263431962</v>
      </c>
    </row>
    <row r="84" spans="1:5">
      <c r="A84" s="17" t="s">
        <v>44</v>
      </c>
      <c r="B84" s="8">
        <v>380770.54900000023</v>
      </c>
      <c r="C84" s="8">
        <v>331816.83400000038</v>
      </c>
      <c r="D84" s="8">
        <f t="shared" si="4"/>
        <v>-48953.714999999851</v>
      </c>
      <c r="E84" s="9">
        <f t="shared" si="5"/>
        <v>-0.12856486702704473</v>
      </c>
    </row>
    <row r="85" spans="1:5">
      <c r="A85" s="17" t="s">
        <v>45</v>
      </c>
      <c r="B85" s="8">
        <v>706323.02599999972</v>
      </c>
      <c r="C85" s="8">
        <v>588503.17100000009</v>
      </c>
      <c r="D85" s="8">
        <f t="shared" si="4"/>
        <v>-117819.85499999963</v>
      </c>
      <c r="E85" s="9">
        <f t="shared" si="5"/>
        <v>-0.16680732563290337</v>
      </c>
    </row>
    <row r="86" spans="1:5">
      <c r="A86" s="17" t="s">
        <v>46</v>
      </c>
      <c r="B86" s="8">
        <v>651354.12799999968</v>
      </c>
      <c r="C86" s="8">
        <v>539179.85099999979</v>
      </c>
      <c r="D86" s="8">
        <f t="shared" si="4"/>
        <v>-112174.27699999989</v>
      </c>
      <c r="E86" s="9">
        <f t="shared" si="5"/>
        <v>-0.17221703552326292</v>
      </c>
    </row>
    <row r="87" spans="1:5">
      <c r="A87" s="17" t="s">
        <v>47</v>
      </c>
      <c r="B87" s="8">
        <v>907375.41399999987</v>
      </c>
      <c r="C87" s="8">
        <v>761519.40599999891</v>
      </c>
      <c r="D87" s="8">
        <f t="shared" si="4"/>
        <v>-145856.00800000096</v>
      </c>
      <c r="E87" s="9">
        <f t="shared" si="5"/>
        <v>-0.16074494167416462</v>
      </c>
    </row>
    <row r="88" spans="1:5">
      <c r="A88" s="17" t="s">
        <v>48</v>
      </c>
      <c r="B88" s="8">
        <v>1841865.0479999997</v>
      </c>
      <c r="C88" s="8">
        <v>1540523.6649999975</v>
      </c>
      <c r="D88" s="8">
        <f t="shared" si="4"/>
        <v>-301341.38300000224</v>
      </c>
      <c r="E88" s="9">
        <f t="shared" si="5"/>
        <v>-0.16360665691941742</v>
      </c>
    </row>
    <row r="89" spans="1:5" ht="12.95">
      <c r="A89" s="11" t="s">
        <v>34</v>
      </c>
      <c r="B89" s="12">
        <v>8130557.879999999</v>
      </c>
      <c r="C89" s="12">
        <v>6850647.4039999964</v>
      </c>
      <c r="D89" s="13">
        <f t="shared" si="4"/>
        <v>-1279910.4760000026</v>
      </c>
      <c r="E89" s="14">
        <f t="shared" si="5"/>
        <v>-0.15741976072126587</v>
      </c>
    </row>
    <row r="90" spans="1:5">
      <c r="D90" s="15"/>
      <c r="E90" s="16"/>
    </row>
    <row r="91" spans="1:5">
      <c r="D91" s="15"/>
      <c r="E91" s="16"/>
    </row>
    <row r="92" spans="1:5">
      <c r="D92" s="15"/>
      <c r="E92" s="16"/>
    </row>
    <row r="93" spans="1:5" ht="12.95">
      <c r="A93" s="23" t="s">
        <v>49</v>
      </c>
      <c r="B93" s="23"/>
      <c r="C93" s="23"/>
      <c r="D93" s="23"/>
      <c r="E93" s="23"/>
    </row>
    <row r="94" spans="1:5" ht="12.95">
      <c r="A94" s="24" t="s">
        <v>50</v>
      </c>
      <c r="B94" s="23" t="s">
        <v>35</v>
      </c>
      <c r="C94" s="23"/>
      <c r="D94" s="23" t="s">
        <v>4</v>
      </c>
      <c r="E94" s="23"/>
    </row>
    <row r="95" spans="1:5" ht="12.95">
      <c r="A95" s="24"/>
      <c r="B95" s="2" t="s">
        <v>5</v>
      </c>
      <c r="C95" s="2" t="s">
        <v>6</v>
      </c>
      <c r="D95" s="1" t="s">
        <v>7</v>
      </c>
      <c r="E95" s="1" t="s">
        <v>8</v>
      </c>
    </row>
    <row r="96" spans="1:5" ht="12.95">
      <c r="A96" s="3" t="s">
        <v>10</v>
      </c>
      <c r="B96" s="4">
        <v>4014217.1830000002</v>
      </c>
      <c r="C96" s="4">
        <v>3319070.8459999999</v>
      </c>
      <c r="D96" s="5">
        <f t="shared" ref="D96:D146" si="6">C96-B96</f>
        <v>-695146.33700000029</v>
      </c>
      <c r="E96" s="6">
        <f t="shared" ref="E96:E146" si="7">D96/B96</f>
        <v>-0.17317108300565018</v>
      </c>
    </row>
    <row r="97" spans="1:5">
      <c r="A97" s="7" t="s">
        <v>51</v>
      </c>
      <c r="B97" s="8">
        <v>1453713.737</v>
      </c>
      <c r="C97" s="8">
        <v>1174732.997</v>
      </c>
      <c r="D97" s="8">
        <f t="shared" si="6"/>
        <v>-278980.74</v>
      </c>
      <c r="E97" s="9">
        <f t="shared" si="7"/>
        <v>-0.19190899342791309</v>
      </c>
    </row>
    <row r="98" spans="1:5">
      <c r="A98" s="7" t="s">
        <v>52</v>
      </c>
      <c r="B98" s="8">
        <v>553911.95000000007</v>
      </c>
      <c r="C98" s="8">
        <v>462303.05499999999</v>
      </c>
      <c r="D98" s="8">
        <f t="shared" si="6"/>
        <v>-91608.895000000077</v>
      </c>
      <c r="E98" s="9">
        <f t="shared" si="7"/>
        <v>-0.16538530176140823</v>
      </c>
    </row>
    <row r="99" spans="1:5">
      <c r="A99" s="7" t="s">
        <v>53</v>
      </c>
      <c r="B99" s="8">
        <v>529459.87400000007</v>
      </c>
      <c r="C99" s="8">
        <v>455571.86099999998</v>
      </c>
      <c r="D99" s="8">
        <f t="shared" si="6"/>
        <v>-73888.013000000094</v>
      </c>
      <c r="E99" s="9">
        <f t="shared" si="7"/>
        <v>-0.13955356511114964</v>
      </c>
    </row>
    <row r="100" spans="1:5">
      <c r="A100" s="7" t="s">
        <v>54</v>
      </c>
      <c r="B100" s="8">
        <v>373346.625</v>
      </c>
      <c r="C100" s="8">
        <v>307573.5</v>
      </c>
      <c r="D100" s="8">
        <f t="shared" si="6"/>
        <v>-65773.125</v>
      </c>
      <c r="E100" s="9">
        <f t="shared" si="7"/>
        <v>-0.17617174120698159</v>
      </c>
    </row>
    <row r="101" spans="1:5">
      <c r="A101" s="7" t="s">
        <v>55</v>
      </c>
      <c r="B101" s="8">
        <v>304999.125</v>
      </c>
      <c r="C101" s="8">
        <v>262727.375</v>
      </c>
      <c r="D101" s="8">
        <f t="shared" si="6"/>
        <v>-42271.75</v>
      </c>
      <c r="E101" s="9">
        <f t="shared" si="7"/>
        <v>-0.13859629925167818</v>
      </c>
    </row>
    <row r="102" spans="1:5">
      <c r="A102" s="7" t="s">
        <v>56</v>
      </c>
      <c r="B102" s="8">
        <v>282102.375</v>
      </c>
      <c r="C102" s="8">
        <v>243989.125</v>
      </c>
      <c r="D102" s="8">
        <f t="shared" si="6"/>
        <v>-38113.25</v>
      </c>
      <c r="E102" s="9">
        <f t="shared" si="7"/>
        <v>-0.13510432161374039</v>
      </c>
    </row>
    <row r="103" spans="1:5">
      <c r="A103" s="7" t="s">
        <v>57</v>
      </c>
      <c r="B103" s="8">
        <v>256178.375</v>
      </c>
      <c r="C103" s="8">
        <v>202997.5</v>
      </c>
      <c r="D103" s="8">
        <f t="shared" si="6"/>
        <v>-53180.875</v>
      </c>
      <c r="E103" s="9">
        <f t="shared" si="7"/>
        <v>-0.20759314676736473</v>
      </c>
    </row>
    <row r="104" spans="1:5">
      <c r="A104" s="7" t="s">
        <v>58</v>
      </c>
      <c r="B104" s="8">
        <v>66435</v>
      </c>
      <c r="C104" s="8">
        <v>63590.75</v>
      </c>
      <c r="D104" s="8">
        <f t="shared" si="6"/>
        <v>-2844.25</v>
      </c>
      <c r="E104" s="9">
        <f t="shared" si="7"/>
        <v>-4.2812523519229324E-2</v>
      </c>
    </row>
    <row r="105" spans="1:5">
      <c r="A105" s="7" t="s">
        <v>59</v>
      </c>
      <c r="B105" s="8">
        <v>86342.375</v>
      </c>
      <c r="C105" s="8">
        <v>63191.25</v>
      </c>
      <c r="D105" s="8">
        <f t="shared" si="6"/>
        <v>-23151.125</v>
      </c>
      <c r="E105" s="9">
        <f t="shared" si="7"/>
        <v>-0.26813166767766117</v>
      </c>
    </row>
    <row r="106" spans="1:5">
      <c r="A106" s="7" t="s">
        <v>60</v>
      </c>
      <c r="B106" s="8">
        <v>32237.625</v>
      </c>
      <c r="C106" s="8">
        <v>26289.375</v>
      </c>
      <c r="D106" s="8">
        <f t="shared" si="6"/>
        <v>-5948.25</v>
      </c>
      <c r="E106" s="9">
        <f t="shared" si="7"/>
        <v>-0.18451266183535542</v>
      </c>
    </row>
    <row r="107" spans="1:5">
      <c r="A107" s="7" t="s">
        <v>61</v>
      </c>
      <c r="B107" s="8">
        <v>21957.125</v>
      </c>
      <c r="C107" s="8">
        <v>17741.875</v>
      </c>
      <c r="D107" s="8">
        <f t="shared" si="6"/>
        <v>-4215.25</v>
      </c>
      <c r="E107" s="9">
        <f t="shared" si="7"/>
        <v>-0.1919764085689725</v>
      </c>
    </row>
    <row r="108" spans="1:5">
      <c r="A108" s="7" t="s">
        <v>62</v>
      </c>
      <c r="B108" s="8">
        <v>22797.375</v>
      </c>
      <c r="C108" s="8">
        <v>16892.25</v>
      </c>
      <c r="D108" s="8">
        <f t="shared" si="6"/>
        <v>-5905.125</v>
      </c>
      <c r="E108" s="9">
        <f t="shared" si="7"/>
        <v>-0.25902653266001019</v>
      </c>
    </row>
    <row r="109" spans="1:5">
      <c r="A109" s="7" t="s">
        <v>63</v>
      </c>
      <c r="B109" s="8">
        <v>11716.5</v>
      </c>
      <c r="C109" s="8">
        <v>8166.5</v>
      </c>
      <c r="D109" s="8">
        <f t="shared" si="6"/>
        <v>-3550</v>
      </c>
      <c r="E109" s="9">
        <f t="shared" si="7"/>
        <v>-0.30299150770281225</v>
      </c>
    </row>
    <row r="110" spans="1:5">
      <c r="A110" s="7" t="s">
        <v>64</v>
      </c>
      <c r="B110" s="8">
        <v>12715.5</v>
      </c>
      <c r="C110" s="8">
        <v>7035.75</v>
      </c>
      <c r="D110" s="8">
        <f t="shared" si="6"/>
        <v>-5679.75</v>
      </c>
      <c r="E110" s="9">
        <f t="shared" si="7"/>
        <v>-0.4466792497345759</v>
      </c>
    </row>
    <row r="111" spans="1:5">
      <c r="A111" s="7" t="s">
        <v>65</v>
      </c>
      <c r="B111" s="8">
        <v>1362</v>
      </c>
      <c r="C111" s="8">
        <v>3473.25</v>
      </c>
      <c r="D111" s="8">
        <f t="shared" si="6"/>
        <v>2111.25</v>
      </c>
      <c r="E111" s="9">
        <f t="shared" si="7"/>
        <v>1.5501101321585904</v>
      </c>
    </row>
    <row r="112" spans="1:5" ht="12.95">
      <c r="A112" s="3" t="s">
        <v>11</v>
      </c>
      <c r="B112" s="4">
        <v>1738617.2090000003</v>
      </c>
      <c r="C112" s="4">
        <v>1542176.7279999999</v>
      </c>
      <c r="D112" s="5">
        <f t="shared" si="6"/>
        <v>-196440.48100000038</v>
      </c>
      <c r="E112" s="6">
        <f t="shared" si="7"/>
        <v>-0.1129866194715667</v>
      </c>
    </row>
    <row r="113" spans="1:5">
      <c r="A113" s="7" t="s">
        <v>61</v>
      </c>
      <c r="B113" s="8">
        <v>461533.80500000005</v>
      </c>
      <c r="C113" s="8">
        <v>381368.15299999999</v>
      </c>
      <c r="D113" s="8">
        <f t="shared" si="6"/>
        <v>-80165.65200000006</v>
      </c>
      <c r="E113" s="9">
        <f t="shared" si="7"/>
        <v>-0.17369399842769925</v>
      </c>
    </row>
    <row r="114" spans="1:5">
      <c r="A114" s="7" t="s">
        <v>52</v>
      </c>
      <c r="B114" s="8">
        <v>439873.255</v>
      </c>
      <c r="C114" s="8">
        <v>370238.63199999998</v>
      </c>
      <c r="D114" s="8">
        <f t="shared" si="6"/>
        <v>-69634.623000000021</v>
      </c>
      <c r="E114" s="9">
        <f t="shared" si="7"/>
        <v>-0.158306107971943</v>
      </c>
    </row>
    <row r="115" spans="1:5">
      <c r="A115" s="7" t="s">
        <v>51</v>
      </c>
      <c r="B115" s="8">
        <v>162318.024</v>
      </c>
      <c r="C115" s="8">
        <v>157740.51799999998</v>
      </c>
      <c r="D115" s="8">
        <f t="shared" si="6"/>
        <v>-4577.5060000000231</v>
      </c>
      <c r="E115" s="9">
        <f t="shared" si="7"/>
        <v>-2.8200848477554302E-2</v>
      </c>
    </row>
    <row r="116" spans="1:5">
      <c r="A116" s="7" t="s">
        <v>55</v>
      </c>
      <c r="B116" s="8">
        <v>162768.5</v>
      </c>
      <c r="C116" s="8">
        <v>152758.125</v>
      </c>
      <c r="D116" s="8">
        <f t="shared" si="6"/>
        <v>-10010.375</v>
      </c>
      <c r="E116" s="9">
        <f t="shared" si="7"/>
        <v>-6.1500689629750228E-2</v>
      </c>
    </row>
    <row r="117" spans="1:5">
      <c r="A117" s="7" t="s">
        <v>56</v>
      </c>
      <c r="B117" s="8">
        <v>98110.75</v>
      </c>
      <c r="C117" s="8">
        <v>89072.5</v>
      </c>
      <c r="D117" s="8">
        <f t="shared" si="6"/>
        <v>-9038.25</v>
      </c>
      <c r="E117" s="9">
        <f t="shared" si="7"/>
        <v>-9.2122932502299693E-2</v>
      </c>
    </row>
    <row r="118" spans="1:5">
      <c r="A118" s="7" t="s">
        <v>57</v>
      </c>
      <c r="B118" s="8">
        <v>78346.625</v>
      </c>
      <c r="C118" s="8">
        <v>77622.75</v>
      </c>
      <c r="D118" s="8">
        <f t="shared" si="6"/>
        <v>-723.875</v>
      </c>
      <c r="E118" s="9">
        <f t="shared" si="7"/>
        <v>-9.2393896993010222E-3</v>
      </c>
    </row>
    <row r="119" spans="1:5">
      <c r="A119" s="7" t="s">
        <v>63</v>
      </c>
      <c r="B119" s="8">
        <v>65762.125</v>
      </c>
      <c r="C119" s="8">
        <v>50357.375</v>
      </c>
      <c r="D119" s="8">
        <f t="shared" si="6"/>
        <v>-15404.75</v>
      </c>
      <c r="E119" s="9">
        <f t="shared" si="7"/>
        <v>-0.23424957754938727</v>
      </c>
    </row>
    <row r="120" spans="1:5">
      <c r="A120" s="7" t="s">
        <v>66</v>
      </c>
      <c r="B120" s="8">
        <v>52972.5</v>
      </c>
      <c r="C120" s="8">
        <v>49153.25</v>
      </c>
      <c r="D120" s="8">
        <f t="shared" si="6"/>
        <v>-3819.25</v>
      </c>
      <c r="E120" s="9">
        <f t="shared" si="7"/>
        <v>-7.2098730473358824E-2</v>
      </c>
    </row>
    <row r="121" spans="1:5">
      <c r="A121" s="7" t="s">
        <v>58</v>
      </c>
      <c r="B121" s="8">
        <v>54080.5</v>
      </c>
      <c r="C121" s="8">
        <v>47119.375</v>
      </c>
      <c r="D121" s="8">
        <f t="shared" si="6"/>
        <v>-6961.125</v>
      </c>
      <c r="E121" s="9">
        <f t="shared" si="7"/>
        <v>-0.12871783729810191</v>
      </c>
    </row>
    <row r="122" spans="1:5">
      <c r="A122" s="7" t="s">
        <v>62</v>
      </c>
      <c r="B122" s="8">
        <v>50220.5</v>
      </c>
      <c r="C122" s="8">
        <v>41948.625</v>
      </c>
      <c r="D122" s="8">
        <f t="shared" si="6"/>
        <v>-8271.875</v>
      </c>
      <c r="E122" s="9">
        <f t="shared" si="7"/>
        <v>-0.16471112394340956</v>
      </c>
    </row>
    <row r="123" spans="1:5">
      <c r="A123" s="7" t="s">
        <v>53</v>
      </c>
      <c r="B123" s="8">
        <v>40904.75</v>
      </c>
      <c r="C123" s="8">
        <v>36474.5</v>
      </c>
      <c r="D123" s="8">
        <f t="shared" si="6"/>
        <v>-4430.25</v>
      </c>
      <c r="E123" s="9">
        <f t="shared" si="7"/>
        <v>-0.10830649252226209</v>
      </c>
    </row>
    <row r="124" spans="1:5">
      <c r="A124" s="7" t="s">
        <v>67</v>
      </c>
      <c r="B124" s="8">
        <v>16583.25</v>
      </c>
      <c r="C124" s="8">
        <v>35634.75</v>
      </c>
      <c r="D124" s="8">
        <f t="shared" si="6"/>
        <v>19051.5</v>
      </c>
      <c r="E124" s="9">
        <f t="shared" si="7"/>
        <v>1.1488399439193162</v>
      </c>
    </row>
    <row r="125" spans="1:5">
      <c r="A125" s="7" t="s">
        <v>54</v>
      </c>
      <c r="B125" s="8">
        <v>28489.875</v>
      </c>
      <c r="C125" s="8">
        <v>27657.125</v>
      </c>
      <c r="D125" s="8">
        <f t="shared" si="6"/>
        <v>-832.75</v>
      </c>
      <c r="E125" s="9">
        <f t="shared" si="7"/>
        <v>-2.9229682474914333E-2</v>
      </c>
    </row>
    <row r="126" spans="1:5">
      <c r="A126" s="7" t="s">
        <v>59</v>
      </c>
      <c r="B126" s="8">
        <v>16651.5</v>
      </c>
      <c r="C126" s="8">
        <v>16779</v>
      </c>
      <c r="D126" s="8">
        <f t="shared" si="6"/>
        <v>127.5</v>
      </c>
      <c r="E126" s="9">
        <f t="shared" si="7"/>
        <v>7.656967840735069E-3</v>
      </c>
    </row>
    <row r="127" spans="1:5" ht="12.95">
      <c r="A127" s="3" t="s">
        <v>12</v>
      </c>
      <c r="B127" s="4">
        <v>460905.29999999993</v>
      </c>
      <c r="C127" s="4">
        <v>386079.8</v>
      </c>
      <c r="D127" s="5">
        <f t="shared" si="6"/>
        <v>-74825.499999999942</v>
      </c>
      <c r="E127" s="6">
        <f t="shared" si="7"/>
        <v>-0.16234462914616071</v>
      </c>
    </row>
    <row r="128" spans="1:5">
      <c r="A128" s="7" t="s">
        <v>52</v>
      </c>
      <c r="B128" s="8">
        <v>174455.32499999998</v>
      </c>
      <c r="C128" s="8">
        <v>155805.34999999998</v>
      </c>
      <c r="D128" s="8">
        <f t="shared" si="6"/>
        <v>-18649.975000000006</v>
      </c>
      <c r="E128" s="9">
        <f t="shared" si="7"/>
        <v>-0.10690401683067002</v>
      </c>
    </row>
    <row r="129" spans="1:5">
      <c r="A129" s="7" t="s">
        <v>51</v>
      </c>
      <c r="B129" s="8">
        <v>182404</v>
      </c>
      <c r="C129" s="8">
        <v>137198.00000000003</v>
      </c>
      <c r="D129" s="8">
        <f t="shared" si="6"/>
        <v>-45205.999999999971</v>
      </c>
      <c r="E129" s="9">
        <f t="shared" si="7"/>
        <v>-0.24783447731409383</v>
      </c>
    </row>
    <row r="130" spans="1:5">
      <c r="A130" s="7" t="s">
        <v>53</v>
      </c>
      <c r="B130" s="8">
        <v>77914.724999999991</v>
      </c>
      <c r="C130" s="8">
        <v>68652.524999999994</v>
      </c>
      <c r="D130" s="8">
        <f t="shared" si="6"/>
        <v>-9262.1999999999971</v>
      </c>
      <c r="E130" s="9">
        <f t="shared" si="7"/>
        <v>-0.11887611744763263</v>
      </c>
    </row>
    <row r="131" spans="1:5">
      <c r="A131" s="7" t="s">
        <v>56</v>
      </c>
      <c r="B131" s="8">
        <v>11915.800000000001</v>
      </c>
      <c r="C131" s="8">
        <v>12109.25</v>
      </c>
      <c r="D131" s="8">
        <f t="shared" si="6"/>
        <v>193.44999999999891</v>
      </c>
      <c r="E131" s="9">
        <f t="shared" si="7"/>
        <v>1.6234747142449428E-2</v>
      </c>
    </row>
    <row r="132" spans="1:5">
      <c r="A132" s="7" t="s">
        <v>68</v>
      </c>
      <c r="B132" s="8">
        <v>4207.125</v>
      </c>
      <c r="C132" s="8">
        <v>3960</v>
      </c>
      <c r="D132" s="8">
        <f t="shared" si="6"/>
        <v>-247.125</v>
      </c>
      <c r="E132" s="9">
        <f t="shared" si="7"/>
        <v>-5.8739638113913896E-2</v>
      </c>
    </row>
    <row r="133" spans="1:5" ht="12.95">
      <c r="A133" s="3" t="s">
        <v>13</v>
      </c>
      <c r="B133" s="4">
        <v>212455.45600000001</v>
      </c>
      <c r="C133" s="4">
        <v>187974.92600000001</v>
      </c>
      <c r="D133" s="5">
        <f t="shared" si="6"/>
        <v>-24480.53</v>
      </c>
      <c r="E133" s="6">
        <f t="shared" si="7"/>
        <v>-0.11522664779199644</v>
      </c>
    </row>
    <row r="134" spans="1:5">
      <c r="A134" s="7" t="s">
        <v>52</v>
      </c>
      <c r="B134" s="8">
        <v>106824.56300000001</v>
      </c>
      <c r="C134" s="8">
        <v>91181.814000000013</v>
      </c>
      <c r="D134" s="8">
        <f t="shared" si="6"/>
        <v>-15642.748999999996</v>
      </c>
      <c r="E134" s="9">
        <f t="shared" si="7"/>
        <v>-0.14643400881499505</v>
      </c>
    </row>
    <row r="135" spans="1:5">
      <c r="A135" s="7" t="s">
        <v>51</v>
      </c>
      <c r="B135" s="8">
        <v>38764.017999999996</v>
      </c>
      <c r="C135" s="8">
        <v>36249.362000000001</v>
      </c>
      <c r="D135" s="8">
        <f t="shared" si="6"/>
        <v>-2514.6559999999954</v>
      </c>
      <c r="E135" s="9">
        <f t="shared" si="7"/>
        <v>-6.4870881031991984E-2</v>
      </c>
    </row>
    <row r="136" spans="1:5">
      <c r="A136" s="7" t="s">
        <v>55</v>
      </c>
      <c r="B136" s="8">
        <v>17389</v>
      </c>
      <c r="C136" s="8">
        <v>16149</v>
      </c>
      <c r="D136" s="8">
        <f t="shared" si="6"/>
        <v>-1240</v>
      </c>
      <c r="E136" s="9">
        <f t="shared" si="7"/>
        <v>-7.1309448501926512E-2</v>
      </c>
    </row>
    <row r="137" spans="1:5">
      <c r="A137" s="7" t="s">
        <v>54</v>
      </c>
      <c r="B137" s="8">
        <v>17898.75</v>
      </c>
      <c r="C137" s="8">
        <v>14058.75</v>
      </c>
      <c r="D137" s="8">
        <f t="shared" si="6"/>
        <v>-3840</v>
      </c>
      <c r="E137" s="9">
        <f t="shared" si="7"/>
        <v>-0.21454012151686569</v>
      </c>
    </row>
    <row r="138" spans="1:5">
      <c r="A138" s="7" t="s">
        <v>53</v>
      </c>
      <c r="B138" s="8">
        <v>12651.5</v>
      </c>
      <c r="C138" s="8">
        <v>9823.5</v>
      </c>
      <c r="D138" s="8">
        <f t="shared" si="6"/>
        <v>-2828</v>
      </c>
      <c r="E138" s="9">
        <f t="shared" si="7"/>
        <v>-0.22353080662372052</v>
      </c>
    </row>
    <row r="139" spans="1:5">
      <c r="A139" s="7" t="s">
        <v>61</v>
      </c>
      <c r="B139" s="8">
        <v>8168.75</v>
      </c>
      <c r="C139" s="8">
        <v>7048</v>
      </c>
      <c r="D139" s="8">
        <f t="shared" si="6"/>
        <v>-1120.75</v>
      </c>
      <c r="E139" s="9">
        <f t="shared" si="7"/>
        <v>-0.13719969395562356</v>
      </c>
    </row>
    <row r="140" spans="1:5">
      <c r="A140" s="7" t="s">
        <v>63</v>
      </c>
      <c r="B140" s="8">
        <v>4627.5</v>
      </c>
      <c r="C140" s="8">
        <v>5641.5</v>
      </c>
      <c r="D140" s="8">
        <f t="shared" si="6"/>
        <v>1014</v>
      </c>
      <c r="E140" s="9">
        <f t="shared" si="7"/>
        <v>0.21912479740680713</v>
      </c>
    </row>
    <row r="141" spans="1:5" ht="12.95">
      <c r="A141" s="3" t="s">
        <v>14</v>
      </c>
      <c r="B141" s="4">
        <v>58621.25</v>
      </c>
      <c r="C141" s="18">
        <v>49693.749999999993</v>
      </c>
      <c r="D141" s="5">
        <f t="shared" si="6"/>
        <v>-8927.5000000000073</v>
      </c>
      <c r="E141" s="6">
        <f t="shared" si="7"/>
        <v>-0.1522911913342006</v>
      </c>
    </row>
    <row r="142" spans="1:5" ht="12.95">
      <c r="A142" s="3" t="s">
        <v>15</v>
      </c>
      <c r="B142" s="4">
        <v>49225.576999999997</v>
      </c>
      <c r="C142" s="4">
        <v>38520.244999999988</v>
      </c>
      <c r="D142" s="5">
        <f t="shared" si="6"/>
        <v>-10705.332000000009</v>
      </c>
      <c r="E142" s="6">
        <f t="shared" si="7"/>
        <v>-0.21747499272583459</v>
      </c>
    </row>
    <row r="143" spans="1:5" ht="12.95">
      <c r="A143" s="3" t="s">
        <v>16</v>
      </c>
      <c r="B143" s="4">
        <v>24949.374999999996</v>
      </c>
      <c r="C143" s="4">
        <v>21386.275000000005</v>
      </c>
      <c r="D143" s="5">
        <f t="shared" si="6"/>
        <v>-3563.0999999999913</v>
      </c>
      <c r="E143" s="6">
        <f t="shared" si="7"/>
        <v>-0.14281319672336448</v>
      </c>
    </row>
    <row r="144" spans="1:5">
      <c r="A144" s="7" t="s">
        <v>69</v>
      </c>
      <c r="B144" s="8">
        <v>19609.569999999996</v>
      </c>
      <c r="C144" s="8">
        <v>16648.390000000003</v>
      </c>
      <c r="D144" s="8">
        <f t="shared" si="6"/>
        <v>-2961.179999999993</v>
      </c>
      <c r="E144" s="9">
        <f t="shared" si="7"/>
        <v>-0.15100688082400551</v>
      </c>
    </row>
    <row r="145" spans="1:5" ht="12.95">
      <c r="A145" s="19" t="s">
        <v>17</v>
      </c>
      <c r="B145" s="20">
        <v>773.69800000000009</v>
      </c>
      <c r="C145" s="20">
        <v>598.04999999999995</v>
      </c>
      <c r="D145" s="21">
        <f t="shared" si="6"/>
        <v>-175.64800000000014</v>
      </c>
      <c r="E145" s="22">
        <f t="shared" si="7"/>
        <v>-0.22702398093312909</v>
      </c>
    </row>
    <row r="146" spans="1:5" ht="12.95">
      <c r="A146" s="11" t="s">
        <v>34</v>
      </c>
      <c r="B146" s="12">
        <v>6559777.0480000013</v>
      </c>
      <c r="C146" s="12">
        <v>5545500.6199999992</v>
      </c>
      <c r="D146" s="13">
        <f t="shared" si="6"/>
        <v>-1014276.4280000022</v>
      </c>
      <c r="E146" s="14">
        <f t="shared" si="7"/>
        <v>-0.15462056417134529</v>
      </c>
    </row>
  </sheetData>
  <mergeCells count="17">
    <mergeCell ref="A1:E7"/>
    <mergeCell ref="A44:A45"/>
    <mergeCell ref="B44:C44"/>
    <mergeCell ref="D44:E44"/>
    <mergeCell ref="A75:E75"/>
    <mergeCell ref="A11:E11"/>
    <mergeCell ref="A12:A13"/>
    <mergeCell ref="B12:C12"/>
    <mergeCell ref="D12:E12"/>
    <mergeCell ref="A43:E43"/>
    <mergeCell ref="A93:E93"/>
    <mergeCell ref="A94:A95"/>
    <mergeCell ref="B94:C94"/>
    <mergeCell ref="D94:E94"/>
    <mergeCell ref="A76:A77"/>
    <mergeCell ref="B76:C76"/>
    <mergeCell ref="D76:E7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a1eca6f9b352c17f72cdb55be20bd6b">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0fda6fa9531ed6536c8173d3f51091a1"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Props1.xml><?xml version="1.0" encoding="utf-8"?>
<ds:datastoreItem xmlns:ds="http://schemas.openxmlformats.org/officeDocument/2006/customXml" ds:itemID="{1939E806-75DC-4AE2-8C42-089B54F89FD1}"/>
</file>

<file path=customXml/itemProps2.xml><?xml version="1.0" encoding="utf-8"?>
<ds:datastoreItem xmlns:ds="http://schemas.openxmlformats.org/officeDocument/2006/customXml" ds:itemID="{F5F89E99-1CD7-47F8-84A7-D04A5CBC3E67}"/>
</file>

<file path=customXml/itemProps3.xml><?xml version="1.0" encoding="utf-8"?>
<ds:datastoreItem xmlns:ds="http://schemas.openxmlformats.org/officeDocument/2006/customXml" ds:itemID="{15EA2B6B-DD80-47D8-8E9F-6F948D2B915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2022-11-16T09:55:47Z</dcterms:created>
  <dcterms:modified xsi:type="dcterms:W3CDTF">2025-01-31T16:37:55Z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y fmtid="{D5CDD505-2E9C-101B-9397-08002B2CF9AE}" pid="3" name="MediaServiceImageTags">
    <vt:lpwstr/>
  </property>
</Properties>
</file>