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/>
  <mc:AlternateContent xmlns:mc="http://schemas.openxmlformats.org/markup-compatibility/2006">
    <mc:Choice Requires="x15">
      <x15ac:absPath xmlns:x15ac="http://schemas.microsoft.com/office/spreadsheetml/2010/11/ac" url="https://vmp-my.sharepoint.com/personal/jens_nordahl_vinmonopolet_no/Documents/2 SALG/Salg 2024/Web salgstall/"/>
    </mc:Choice>
  </mc:AlternateContent>
  <xr:revisionPtr revIDLastSave="0" documentId="8_{D52F0549-7D5F-4CC7-8783-62411556CD7A}" xr6:coauthVersionLast="47" xr6:coauthVersionMax="47" xr10:uidLastSave="{00000000-0000-0000-0000-000000000000}"/>
  <bookViews>
    <workbookView xWindow="690" yWindow="690" windowWidth="28800" windowHeight="15300" xr2:uid="{BA95BCA0-BAE2-4C53-8012-BE5128D1DE91}"/>
  </bookViews>
  <sheets>
    <sheet name="Oktober 2024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7" i="1" l="1"/>
  <c r="E157" i="1" s="1"/>
  <c r="D156" i="1"/>
  <c r="E156" i="1" s="1"/>
  <c r="D155" i="1"/>
  <c r="E155" i="1" s="1"/>
  <c r="D154" i="1"/>
  <c r="E154" i="1" s="1"/>
  <c r="D153" i="1"/>
  <c r="E153" i="1" s="1"/>
  <c r="D152" i="1"/>
  <c r="E152" i="1" s="1"/>
  <c r="D151" i="1"/>
  <c r="E151" i="1" s="1"/>
  <c r="D150" i="1"/>
  <c r="E150" i="1" s="1"/>
  <c r="D149" i="1"/>
  <c r="E149" i="1" s="1"/>
  <c r="D148" i="1"/>
  <c r="E148" i="1" s="1"/>
  <c r="D147" i="1"/>
  <c r="E147" i="1" s="1"/>
  <c r="D146" i="1"/>
  <c r="E146" i="1" s="1"/>
  <c r="D145" i="1"/>
  <c r="E145" i="1" s="1"/>
  <c r="D144" i="1"/>
  <c r="E144" i="1" s="1"/>
  <c r="D143" i="1"/>
  <c r="E143" i="1" s="1"/>
  <c r="D142" i="1"/>
  <c r="E142" i="1" s="1"/>
  <c r="D141" i="1"/>
  <c r="E141" i="1" s="1"/>
  <c r="D140" i="1"/>
  <c r="E140" i="1" s="1"/>
  <c r="D139" i="1"/>
  <c r="E139" i="1" s="1"/>
  <c r="D138" i="1"/>
  <c r="E138" i="1" s="1"/>
  <c r="D137" i="1"/>
  <c r="E137" i="1" s="1"/>
  <c r="D136" i="1"/>
  <c r="E136" i="1" s="1"/>
  <c r="D135" i="1"/>
  <c r="E135" i="1" s="1"/>
  <c r="D134" i="1"/>
  <c r="E134" i="1" s="1"/>
  <c r="D133" i="1"/>
  <c r="E133" i="1" s="1"/>
  <c r="D132" i="1"/>
  <c r="E132" i="1" s="1"/>
  <c r="D131" i="1"/>
  <c r="E131" i="1" s="1"/>
  <c r="D130" i="1"/>
  <c r="E130" i="1" s="1"/>
  <c r="D129" i="1"/>
  <c r="E129" i="1" s="1"/>
  <c r="D128" i="1"/>
  <c r="E128" i="1" s="1"/>
  <c r="D127" i="1"/>
  <c r="E127" i="1" s="1"/>
  <c r="D126" i="1"/>
  <c r="E126" i="1" s="1"/>
  <c r="D125" i="1"/>
  <c r="E125" i="1" s="1"/>
  <c r="D124" i="1"/>
  <c r="E124" i="1" s="1"/>
  <c r="D123" i="1"/>
  <c r="E123" i="1" s="1"/>
  <c r="D122" i="1"/>
  <c r="E122" i="1" s="1"/>
  <c r="D121" i="1"/>
  <c r="E121" i="1" s="1"/>
  <c r="D120" i="1"/>
  <c r="E120" i="1" s="1"/>
  <c r="D119" i="1"/>
  <c r="E119" i="1" s="1"/>
  <c r="D118" i="1"/>
  <c r="E118" i="1" s="1"/>
  <c r="D117" i="1"/>
  <c r="E117" i="1" s="1"/>
  <c r="D116" i="1"/>
  <c r="E116" i="1" s="1"/>
  <c r="D115" i="1"/>
  <c r="E115" i="1" s="1"/>
  <c r="D114" i="1"/>
  <c r="E114" i="1" s="1"/>
  <c r="D113" i="1"/>
  <c r="E113" i="1" s="1"/>
  <c r="D112" i="1"/>
  <c r="E112" i="1" s="1"/>
  <c r="D111" i="1"/>
  <c r="E111" i="1" s="1"/>
  <c r="D110" i="1"/>
  <c r="E110" i="1" s="1"/>
  <c r="D109" i="1"/>
  <c r="E109" i="1" s="1"/>
  <c r="D108" i="1"/>
  <c r="E108" i="1" s="1"/>
  <c r="D107" i="1"/>
  <c r="E107" i="1" s="1"/>
  <c r="D106" i="1"/>
  <c r="E106" i="1" s="1"/>
  <c r="D105" i="1"/>
  <c r="E105" i="1" s="1"/>
  <c r="D104" i="1"/>
  <c r="E104" i="1" s="1"/>
  <c r="D103" i="1"/>
  <c r="E103" i="1" s="1"/>
  <c r="D96" i="1"/>
  <c r="E96" i="1" s="1"/>
  <c r="D95" i="1"/>
  <c r="E95" i="1" s="1"/>
  <c r="D94" i="1"/>
  <c r="E94" i="1" s="1"/>
  <c r="D93" i="1"/>
  <c r="E93" i="1" s="1"/>
  <c r="D92" i="1"/>
  <c r="E92" i="1" s="1"/>
  <c r="D91" i="1"/>
  <c r="E91" i="1" s="1"/>
  <c r="D90" i="1"/>
  <c r="E90" i="1" s="1"/>
  <c r="D89" i="1"/>
  <c r="E89" i="1" s="1"/>
  <c r="D88" i="1"/>
  <c r="E88" i="1" s="1"/>
  <c r="D87" i="1"/>
  <c r="E87" i="1" s="1"/>
  <c r="D86" i="1"/>
  <c r="E86" i="1" s="1"/>
  <c r="D85" i="1"/>
  <c r="E85" i="1" s="1"/>
  <c r="D84" i="1"/>
  <c r="E84" i="1" s="1"/>
  <c r="D83" i="1"/>
  <c r="E83" i="1" s="1"/>
  <c r="D82" i="1"/>
  <c r="E82" i="1" s="1"/>
  <c r="D81" i="1"/>
  <c r="E81" i="1" s="1"/>
  <c r="D74" i="1"/>
  <c r="E74" i="1" s="1"/>
  <c r="D73" i="1"/>
  <c r="E73" i="1" s="1"/>
  <c r="D72" i="1"/>
  <c r="E72" i="1" s="1"/>
  <c r="D71" i="1"/>
  <c r="E71" i="1" s="1"/>
  <c r="D70" i="1"/>
  <c r="E70" i="1" s="1"/>
  <c r="D69" i="1"/>
  <c r="E69" i="1" s="1"/>
  <c r="D68" i="1"/>
  <c r="E68" i="1" s="1"/>
  <c r="D67" i="1"/>
  <c r="E67" i="1" s="1"/>
  <c r="D66" i="1"/>
  <c r="E66" i="1" s="1"/>
  <c r="D65" i="1"/>
  <c r="E65" i="1" s="1"/>
  <c r="D64" i="1"/>
  <c r="E64" i="1" s="1"/>
  <c r="D63" i="1"/>
  <c r="E63" i="1" s="1"/>
  <c r="D62" i="1"/>
  <c r="E62" i="1" s="1"/>
  <c r="D61" i="1"/>
  <c r="E61" i="1" s="1"/>
  <c r="D60" i="1"/>
  <c r="E60" i="1" s="1"/>
  <c r="D59" i="1"/>
  <c r="E59" i="1" s="1"/>
  <c r="D58" i="1"/>
  <c r="E58" i="1" s="1"/>
  <c r="D57" i="1"/>
  <c r="E57" i="1" s="1"/>
  <c r="D56" i="1"/>
  <c r="E56" i="1" s="1"/>
  <c r="D55" i="1"/>
  <c r="E55" i="1" s="1"/>
  <c r="D54" i="1"/>
  <c r="E54" i="1" s="1"/>
  <c r="D53" i="1"/>
  <c r="E53" i="1" s="1"/>
  <c r="D52" i="1"/>
  <c r="E52" i="1" s="1"/>
  <c r="D51" i="1"/>
  <c r="E51" i="1" s="1"/>
  <c r="D50" i="1"/>
  <c r="E50" i="1" s="1"/>
  <c r="D49" i="1"/>
  <c r="E49" i="1" s="1"/>
  <c r="D42" i="1"/>
  <c r="E42" i="1" s="1"/>
  <c r="D41" i="1"/>
  <c r="E41" i="1" s="1"/>
  <c r="E40" i="1"/>
  <c r="D40" i="1"/>
  <c r="D39" i="1"/>
  <c r="E39" i="1" s="1"/>
  <c r="D38" i="1"/>
  <c r="E38" i="1" s="1"/>
  <c r="D37" i="1"/>
  <c r="E37" i="1" s="1"/>
  <c r="D36" i="1"/>
  <c r="E36" i="1" s="1"/>
  <c r="D35" i="1"/>
  <c r="E35" i="1" s="1"/>
  <c r="D34" i="1"/>
  <c r="E34" i="1" s="1"/>
  <c r="D33" i="1"/>
  <c r="E33" i="1" s="1"/>
  <c r="E32" i="1"/>
  <c r="D32" i="1"/>
  <c r="D31" i="1"/>
  <c r="E31" i="1" s="1"/>
  <c r="D30" i="1"/>
  <c r="E30" i="1" s="1"/>
  <c r="D29" i="1"/>
  <c r="E29" i="1" s="1"/>
  <c r="D28" i="1"/>
  <c r="E28" i="1" s="1"/>
  <c r="D27" i="1"/>
  <c r="E27" i="1" s="1"/>
  <c r="D26" i="1"/>
  <c r="E26" i="1" s="1"/>
  <c r="D25" i="1"/>
  <c r="E25" i="1" s="1"/>
  <c r="E24" i="1"/>
  <c r="D24" i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</calcChain>
</file>

<file path=xl/sharedStrings.xml><?xml version="1.0" encoding="utf-8"?>
<sst xmlns="http://schemas.openxmlformats.org/spreadsheetml/2006/main" count="156" uniqueCount="74">
  <si>
    <t>Salget økte med 2,1 prosent i oktober målt mot samme måned i fjor. Det var 27 salgsdager i oktober i år mot 26 i fjor; en onsdag og torsdag mer i år, en mandag mer i fjor. Kalenderkorrigert salgutvikling for oktober blir med dette en nedgang tilsvarende -3,2 prosent. Den overordnede trenden forsterker seg denne høsten: lettere og lyse varekategorirer som hvitvin, musserende, øl, sider og alkoholfritt øker i popularitet på beskostning av rødvin og brennevin. Årsaken til dette skyldes trolig både klimaendringer - folk foretrekker produkter med lavere sukker- og alkoholinnhold og færre kalorier med øktende temperaturer; men også en helsetrend der folk er bevisste på hva de konsumerer.</t>
  </si>
  <si>
    <t>Totalt salg, liter</t>
  </si>
  <si>
    <t>Kategori</t>
  </si>
  <si>
    <t>Januar - oktober</t>
  </si>
  <si>
    <t>Endring</t>
  </si>
  <si>
    <t>2023</t>
  </si>
  <si>
    <t>2024</t>
  </si>
  <si>
    <t>Liter</t>
  </si>
  <si>
    <t>Prosent</t>
  </si>
  <si>
    <t>Svakvin</t>
  </si>
  <si>
    <t>Rødvin</t>
  </si>
  <si>
    <t>Hvitvin</t>
  </si>
  <si>
    <t>Musserende vin</t>
  </si>
  <si>
    <t>Rosévin</t>
  </si>
  <si>
    <t>Perlende vin</t>
  </si>
  <si>
    <t>Aromatisert vin</t>
  </si>
  <si>
    <t>Sider</t>
  </si>
  <si>
    <t>Fruktvin</t>
  </si>
  <si>
    <t>Brennevin</t>
  </si>
  <si>
    <t>Vodka</t>
  </si>
  <si>
    <t>Likør</t>
  </si>
  <si>
    <t>Whisky</t>
  </si>
  <si>
    <t>Akevitt</t>
  </si>
  <si>
    <t>Druebrennevin</t>
  </si>
  <si>
    <t>Brennevin, annet</t>
  </si>
  <si>
    <t>Gin</t>
  </si>
  <si>
    <t>Brennevin, nøytralt &lt; 37,5 %</t>
  </si>
  <si>
    <t>Bitter</t>
  </si>
  <si>
    <t>Rom</t>
  </si>
  <si>
    <t>Fruktbrennevin</t>
  </si>
  <si>
    <t>Genever</t>
  </si>
  <si>
    <t>Øl</t>
  </si>
  <si>
    <t>Alkoholfritt</t>
  </si>
  <si>
    <t>Sterkvin</t>
  </si>
  <si>
    <t>Totalsum</t>
  </si>
  <si>
    <t>Oktober</t>
  </si>
  <si>
    <t>Fylkene</t>
  </si>
  <si>
    <t>Agder</t>
  </si>
  <si>
    <t>Akershus</t>
  </si>
  <si>
    <t>Buskerud</t>
  </si>
  <si>
    <t>Finnmark</t>
  </si>
  <si>
    <t>Innlandet</t>
  </si>
  <si>
    <t>Møre og Romsdal</t>
  </si>
  <si>
    <t>Nordland</t>
  </si>
  <si>
    <t>Oslo</t>
  </si>
  <si>
    <t>Rogaland</t>
  </si>
  <si>
    <t>Telemark</t>
  </si>
  <si>
    <t>Troms</t>
  </si>
  <si>
    <t>Trøndelag</t>
  </si>
  <si>
    <t>Vestfold</t>
  </si>
  <si>
    <t>Vestland</t>
  </si>
  <si>
    <t>Østfold</t>
  </si>
  <si>
    <t>Svakvin, liter</t>
  </si>
  <si>
    <t>Kategori/land</t>
  </si>
  <si>
    <t>Italia</t>
  </si>
  <si>
    <t>Spania</t>
  </si>
  <si>
    <t>Frankrike</t>
  </si>
  <si>
    <t>USA</t>
  </si>
  <si>
    <t>Chile</t>
  </si>
  <si>
    <t>Australia</t>
  </si>
  <si>
    <t>Portugal</t>
  </si>
  <si>
    <t>Argentina</t>
  </si>
  <si>
    <t>Sør-Afrika</t>
  </si>
  <si>
    <t>Libanon</t>
  </si>
  <si>
    <t>Tyskland</t>
  </si>
  <si>
    <t>Østerrike</t>
  </si>
  <si>
    <t>Georgia</t>
  </si>
  <si>
    <t>Hellas</t>
  </si>
  <si>
    <t>New Zealand</t>
  </si>
  <si>
    <t>Ungarn</t>
  </si>
  <si>
    <t>Romania</t>
  </si>
  <si>
    <t>England</t>
  </si>
  <si>
    <t>Norge</t>
  </si>
  <si>
    <t>Sverige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</si>
</sst>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 %"/>
    <numFmt numFmtId="165" formatCode="_-* #,##0_-;\-* #,##0_-;_-* &quot;-&quot;??_-;_-@_-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2" fillId="2" borderId="9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164" fontId="2" fillId="2" borderId="9" xfId="1" applyNumberFormat="1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165" fontId="3" fillId="4" borderId="9" xfId="0" applyNumberFormat="1" applyFont="1" applyFill="1" applyBorder="1"/>
    <xf numFmtId="165" fontId="2" fillId="4" borderId="9" xfId="0" applyNumberFormat="1" applyFont="1" applyFill="1" applyBorder="1"/>
    <xf numFmtId="164" fontId="2" fillId="4" borderId="9" xfId="1" applyNumberFormat="1" applyFont="1" applyFill="1" applyBorder="1"/>
    <xf numFmtId="0" fontId="0" fillId="0" borderId="9" xfId="0" applyBorder="1" applyAlignment="1">
      <alignment horizontal="left" indent="1"/>
    </xf>
    <xf numFmtId="165" fontId="0" fillId="0" borderId="9" xfId="0" applyNumberFormat="1" applyBorder="1"/>
    <xf numFmtId="164" fontId="0" fillId="0" borderId="9" xfId="1" applyNumberFormat="1" applyFont="1" applyBorder="1"/>
    <xf numFmtId="0" fontId="3" fillId="5" borderId="9" xfId="0" applyFont="1" applyFill="1" applyBorder="1" applyAlignment="1">
      <alignment horizontal="left"/>
    </xf>
    <xf numFmtId="165" fontId="3" fillId="5" borderId="9" xfId="0" applyNumberFormat="1" applyFont="1" applyFill="1" applyBorder="1"/>
    <xf numFmtId="165" fontId="2" fillId="6" borderId="9" xfId="0" applyNumberFormat="1" applyFont="1" applyFill="1" applyBorder="1"/>
    <xf numFmtId="164" fontId="2" fillId="6" borderId="9" xfId="1" applyNumberFormat="1" applyFont="1" applyFill="1" applyBorder="1"/>
    <xf numFmtId="164" fontId="0" fillId="0" borderId="0" xfId="1" applyNumberFormat="1" applyFont="1"/>
    <xf numFmtId="165" fontId="0" fillId="0" borderId="0" xfId="0" applyNumberFormat="1"/>
    <xf numFmtId="0" fontId="0" fillId="0" borderId="9" xfId="0" applyBorder="1" applyAlignment="1">
      <alignment horizontal="left"/>
    </xf>
    <xf numFmtId="0" fontId="3" fillId="0" borderId="9" xfId="0" applyFont="1" applyBorder="1" applyAlignment="1">
      <alignment horizontal="left"/>
    </xf>
    <xf numFmtId="165" fontId="3" fillId="0" borderId="9" xfId="0" applyNumberFormat="1" applyFont="1" applyBorder="1"/>
    <xf numFmtId="0" fontId="2" fillId="2" borderId="9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6F22B-1605-41F7-8086-49E78D5D0A02}">
  <dimension ref="A1:E157"/>
  <sheetViews>
    <sheetView tabSelected="1" workbookViewId="0">
      <selection sqref="A1:E9"/>
    </sheetView>
  </sheetViews>
  <sheetFormatPr defaultColWidth="11.42578125" defaultRowHeight="15"/>
  <cols>
    <col min="1" max="1" width="32.28515625" customWidth="1"/>
    <col min="2" max="5" width="15.28515625" customWidth="1"/>
  </cols>
  <sheetData>
    <row r="1" spans="1:5">
      <c r="A1" s="21" t="s">
        <v>0</v>
      </c>
      <c r="B1" s="22"/>
      <c r="C1" s="22"/>
      <c r="D1" s="22"/>
      <c r="E1" s="23"/>
    </row>
    <row r="2" spans="1:5">
      <c r="A2" s="24"/>
      <c r="B2" s="25"/>
      <c r="C2" s="25"/>
      <c r="D2" s="25"/>
      <c r="E2" s="26"/>
    </row>
    <row r="3" spans="1:5">
      <c r="A3" s="24"/>
      <c r="B3" s="25"/>
      <c r="C3" s="25"/>
      <c r="D3" s="25"/>
      <c r="E3" s="26"/>
    </row>
    <row r="4" spans="1:5">
      <c r="A4" s="24"/>
      <c r="B4" s="25"/>
      <c r="C4" s="25"/>
      <c r="D4" s="25"/>
      <c r="E4" s="26"/>
    </row>
    <row r="5" spans="1:5">
      <c r="A5" s="24"/>
      <c r="B5" s="25"/>
      <c r="C5" s="25"/>
      <c r="D5" s="25"/>
      <c r="E5" s="26"/>
    </row>
    <row r="6" spans="1:5">
      <c r="A6" s="24"/>
      <c r="B6" s="25"/>
      <c r="C6" s="25"/>
      <c r="D6" s="25"/>
      <c r="E6" s="26"/>
    </row>
    <row r="7" spans="1:5">
      <c r="A7" s="24"/>
      <c r="B7" s="25"/>
      <c r="C7" s="25"/>
      <c r="D7" s="25"/>
      <c r="E7" s="26"/>
    </row>
    <row r="8" spans="1:5">
      <c r="A8" s="24"/>
      <c r="B8" s="25"/>
      <c r="C8" s="25"/>
      <c r="D8" s="25"/>
      <c r="E8" s="26"/>
    </row>
    <row r="9" spans="1:5" ht="15.75" thickBot="1">
      <c r="A9" s="27"/>
      <c r="B9" s="28"/>
      <c r="C9" s="28"/>
      <c r="D9" s="28"/>
      <c r="E9" s="29"/>
    </row>
    <row r="14" spans="1:5">
      <c r="A14" s="20" t="s">
        <v>1</v>
      </c>
      <c r="B14" s="20"/>
      <c r="C14" s="20"/>
      <c r="D14" s="20"/>
      <c r="E14" s="20"/>
    </row>
    <row r="15" spans="1:5">
      <c r="A15" s="30" t="s">
        <v>2</v>
      </c>
      <c r="B15" s="20" t="s">
        <v>3</v>
      </c>
      <c r="C15" s="20"/>
      <c r="D15" s="20" t="s">
        <v>4</v>
      </c>
      <c r="E15" s="20"/>
    </row>
    <row r="16" spans="1:5">
      <c r="A16" s="30"/>
      <c r="B16" s="2" t="s">
        <v>5</v>
      </c>
      <c r="C16" s="2" t="s">
        <v>6</v>
      </c>
      <c r="D16" s="1" t="s">
        <v>7</v>
      </c>
      <c r="E16" s="3" t="s">
        <v>8</v>
      </c>
    </row>
    <row r="17" spans="1:5">
      <c r="A17" s="4" t="s">
        <v>9</v>
      </c>
      <c r="B17" s="5">
        <v>61806373.644000031</v>
      </c>
      <c r="C17" s="5">
        <v>58884476.894999988</v>
      </c>
      <c r="D17" s="6">
        <f t="shared" ref="D17:D42" si="0">C17-B17</f>
        <v>-2921896.7490000427</v>
      </c>
      <c r="E17" s="7">
        <f t="shared" ref="E17:E42" si="1">D17/B17</f>
        <v>-4.7275007037784547E-2</v>
      </c>
    </row>
    <row r="18" spans="1:5">
      <c r="A18" s="8" t="s">
        <v>10</v>
      </c>
      <c r="B18" s="9">
        <v>31269252.831000019</v>
      </c>
      <c r="C18" s="9">
        <v>29144524.560999986</v>
      </c>
      <c r="D18" s="9">
        <f t="shared" si="0"/>
        <v>-2124728.2700000331</v>
      </c>
      <c r="E18" s="10">
        <f t="shared" si="1"/>
        <v>-6.7949441628282176E-2</v>
      </c>
    </row>
    <row r="19" spans="1:5">
      <c r="A19" s="8" t="s">
        <v>11</v>
      </c>
      <c r="B19" s="9">
        <v>19925951.111000013</v>
      </c>
      <c r="C19" s="9">
        <v>19438604.151999999</v>
      </c>
      <c r="D19" s="9">
        <f t="shared" si="0"/>
        <v>-487346.95900001377</v>
      </c>
      <c r="E19" s="10">
        <f t="shared" si="1"/>
        <v>-2.445790197342081E-2</v>
      </c>
    </row>
    <row r="20" spans="1:5">
      <c r="A20" s="8" t="s">
        <v>12</v>
      </c>
      <c r="B20" s="9">
        <v>5264189.0000000028</v>
      </c>
      <c r="C20" s="9">
        <v>5029027.8750000028</v>
      </c>
      <c r="D20" s="9">
        <f t="shared" si="0"/>
        <v>-235161.125</v>
      </c>
      <c r="E20" s="10">
        <f t="shared" si="1"/>
        <v>-4.4671862085498809E-2</v>
      </c>
    </row>
    <row r="21" spans="1:5">
      <c r="A21" s="8" t="s">
        <v>13</v>
      </c>
      <c r="B21" s="9">
        <v>3850730.4480000008</v>
      </c>
      <c r="C21" s="9">
        <v>3826017.9979999978</v>
      </c>
      <c r="D21" s="9">
        <f t="shared" si="0"/>
        <v>-24712.45000000298</v>
      </c>
      <c r="E21" s="10">
        <f t="shared" si="1"/>
        <v>-6.4176005912951334E-3</v>
      </c>
    </row>
    <row r="22" spans="1:5">
      <c r="A22" s="8" t="s">
        <v>14</v>
      </c>
      <c r="B22" s="9">
        <v>692181.85000000009</v>
      </c>
      <c r="C22" s="9">
        <v>649495.75</v>
      </c>
      <c r="D22" s="9">
        <f t="shared" si="0"/>
        <v>-42686.100000000093</v>
      </c>
      <c r="E22" s="10">
        <f t="shared" si="1"/>
        <v>-6.1668909694757364E-2</v>
      </c>
    </row>
    <row r="23" spans="1:5">
      <c r="A23" s="8" t="s">
        <v>15</v>
      </c>
      <c r="B23" s="9">
        <v>495000.14900000033</v>
      </c>
      <c r="C23" s="9">
        <v>458644.48399999994</v>
      </c>
      <c r="D23" s="9">
        <f t="shared" si="0"/>
        <v>-36355.665000000386</v>
      </c>
      <c r="E23" s="10">
        <f t="shared" si="1"/>
        <v>-7.3445765770871238E-2</v>
      </c>
    </row>
    <row r="24" spans="1:5">
      <c r="A24" s="8" t="s">
        <v>16</v>
      </c>
      <c r="B24" s="9">
        <v>300365.6799999997</v>
      </c>
      <c r="C24" s="9">
        <v>328131.47499999998</v>
      </c>
      <c r="D24" s="9">
        <f t="shared" si="0"/>
        <v>27765.795000000275</v>
      </c>
      <c r="E24" s="10">
        <f t="shared" si="1"/>
        <v>9.2439971836996496E-2</v>
      </c>
    </row>
    <row r="25" spans="1:5">
      <c r="A25" s="8" t="s">
        <v>17</v>
      </c>
      <c r="B25" s="9">
        <v>8702.5749999999989</v>
      </c>
      <c r="C25" s="9">
        <v>10030.6</v>
      </c>
      <c r="D25" s="9">
        <f t="shared" si="0"/>
        <v>1328.0250000000015</v>
      </c>
      <c r="E25" s="10">
        <f t="shared" si="1"/>
        <v>0.15260138522219016</v>
      </c>
    </row>
    <row r="26" spans="1:5">
      <c r="A26" s="4" t="s">
        <v>18</v>
      </c>
      <c r="B26" s="5">
        <v>10061757.904999984</v>
      </c>
      <c r="C26" s="5">
        <v>9611987.2389999907</v>
      </c>
      <c r="D26" s="6">
        <f t="shared" si="0"/>
        <v>-449770.66599999368</v>
      </c>
      <c r="E26" s="7">
        <f t="shared" si="1"/>
        <v>-4.4701002572968822E-2</v>
      </c>
    </row>
    <row r="27" spans="1:5">
      <c r="A27" s="8" t="s">
        <v>19</v>
      </c>
      <c r="B27" s="9">
        <v>2894479.4099999992</v>
      </c>
      <c r="C27" s="9">
        <v>2758800.7299999991</v>
      </c>
      <c r="D27" s="9">
        <f t="shared" si="0"/>
        <v>-135678.68000000017</v>
      </c>
      <c r="E27" s="10">
        <f t="shared" si="1"/>
        <v>-4.6874985370858178E-2</v>
      </c>
    </row>
    <row r="28" spans="1:5">
      <c r="A28" s="8" t="s">
        <v>20</v>
      </c>
      <c r="B28" s="9">
        <v>1805930.2699999961</v>
      </c>
      <c r="C28" s="9">
        <v>1750896.399999995</v>
      </c>
      <c r="D28" s="9">
        <f t="shared" si="0"/>
        <v>-55033.870000001043</v>
      </c>
      <c r="E28" s="10">
        <f t="shared" si="1"/>
        <v>-3.0473972840602069E-2</v>
      </c>
    </row>
    <row r="29" spans="1:5">
      <c r="A29" s="8" t="s">
        <v>21</v>
      </c>
      <c r="B29" s="9">
        <v>1281688.4499999932</v>
      </c>
      <c r="C29" s="9">
        <v>1269193.8999999948</v>
      </c>
      <c r="D29" s="9">
        <f t="shared" si="0"/>
        <v>-12494.549999998417</v>
      </c>
      <c r="E29" s="10">
        <f t="shared" si="1"/>
        <v>-9.748507915475468E-3</v>
      </c>
    </row>
    <row r="30" spans="1:5">
      <c r="A30" s="8" t="s">
        <v>22</v>
      </c>
      <c r="B30" s="9">
        <v>936407.32</v>
      </c>
      <c r="C30" s="9">
        <v>912812.32999999973</v>
      </c>
      <c r="D30" s="9">
        <f t="shared" si="0"/>
        <v>-23594.990000000224</v>
      </c>
      <c r="E30" s="10">
        <f t="shared" si="1"/>
        <v>-2.5197357491823349E-2</v>
      </c>
    </row>
    <row r="31" spans="1:5">
      <c r="A31" s="8" t="s">
        <v>23</v>
      </c>
      <c r="B31" s="9">
        <v>920071.04999999923</v>
      </c>
      <c r="C31" s="9">
        <v>830828.7500000007</v>
      </c>
      <c r="D31" s="9">
        <f t="shared" si="0"/>
        <v>-89242.299999998533</v>
      </c>
      <c r="E31" s="10">
        <f t="shared" si="1"/>
        <v>-9.6995009244121536E-2</v>
      </c>
    </row>
    <row r="32" spans="1:5">
      <c r="A32" s="8" t="s">
        <v>24</v>
      </c>
      <c r="B32" s="9">
        <v>829777.82499999669</v>
      </c>
      <c r="C32" s="9">
        <v>773853.94400000037</v>
      </c>
      <c r="D32" s="9">
        <f t="shared" si="0"/>
        <v>-55923.880999996327</v>
      </c>
      <c r="E32" s="10">
        <f t="shared" si="1"/>
        <v>-6.7396210545872984E-2</v>
      </c>
    </row>
    <row r="33" spans="1:5">
      <c r="A33" s="8" t="s">
        <v>25</v>
      </c>
      <c r="B33" s="9">
        <v>703299.22999999928</v>
      </c>
      <c r="C33" s="9">
        <v>649112.28000000026</v>
      </c>
      <c r="D33" s="9">
        <f t="shared" si="0"/>
        <v>-54186.949999999022</v>
      </c>
      <c r="E33" s="10">
        <f t="shared" si="1"/>
        <v>-7.7046792728607247E-2</v>
      </c>
    </row>
    <row r="34" spans="1:5">
      <c r="A34" s="8" t="s">
        <v>26</v>
      </c>
      <c r="B34" s="9">
        <v>247910.5500000001</v>
      </c>
      <c r="C34" s="9">
        <v>247503.77500000023</v>
      </c>
      <c r="D34" s="9">
        <f t="shared" si="0"/>
        <v>-406.77499999987776</v>
      </c>
      <c r="E34" s="10">
        <f t="shared" si="1"/>
        <v>-1.6408135918373687E-3</v>
      </c>
    </row>
    <row r="35" spans="1:5">
      <c r="A35" s="8" t="s">
        <v>27</v>
      </c>
      <c r="B35" s="9">
        <v>187910.37000000008</v>
      </c>
      <c r="C35" s="9">
        <v>179243.6800000002</v>
      </c>
      <c r="D35" s="9">
        <f t="shared" si="0"/>
        <v>-8666.6899999998859</v>
      </c>
      <c r="E35" s="10">
        <f t="shared" si="1"/>
        <v>-4.6121403518070252E-2</v>
      </c>
    </row>
    <row r="36" spans="1:5">
      <c r="A36" s="8" t="s">
        <v>28</v>
      </c>
      <c r="B36" s="9">
        <v>179356.65000000063</v>
      </c>
      <c r="C36" s="9">
        <v>165450.24999999962</v>
      </c>
      <c r="D36" s="9">
        <f t="shared" si="0"/>
        <v>-13906.400000001013</v>
      </c>
      <c r="E36" s="10">
        <f t="shared" si="1"/>
        <v>-7.7534900434419157E-2</v>
      </c>
    </row>
    <row r="37" spans="1:5">
      <c r="A37" s="8" t="s">
        <v>29</v>
      </c>
      <c r="B37" s="9">
        <v>66824.479999999952</v>
      </c>
      <c r="C37" s="9">
        <v>67075.799999999945</v>
      </c>
      <c r="D37" s="9">
        <f t="shared" si="0"/>
        <v>251.31999999999243</v>
      </c>
      <c r="E37" s="10">
        <f t="shared" si="1"/>
        <v>3.7608972041382532E-3</v>
      </c>
    </row>
    <row r="38" spans="1:5">
      <c r="A38" s="8" t="s">
        <v>30</v>
      </c>
      <c r="B38" s="9">
        <v>8102.2999999999993</v>
      </c>
      <c r="C38" s="9">
        <v>7215.4</v>
      </c>
      <c r="D38" s="9">
        <f t="shared" si="0"/>
        <v>-886.89999999999964</v>
      </c>
      <c r="E38" s="10">
        <f t="shared" si="1"/>
        <v>-0.10946274514643986</v>
      </c>
    </row>
    <row r="39" spans="1:5">
      <c r="A39" s="4" t="s">
        <v>31</v>
      </c>
      <c r="B39" s="5">
        <v>2390920.5639999965</v>
      </c>
      <c r="C39" s="5">
        <v>2538639.6859999965</v>
      </c>
      <c r="D39" s="6">
        <f t="shared" si="0"/>
        <v>147719.12199999997</v>
      </c>
      <c r="E39" s="7">
        <f t="shared" si="1"/>
        <v>6.1783366718326571E-2</v>
      </c>
    </row>
    <row r="40" spans="1:5">
      <c r="A40" s="4" t="s">
        <v>32</v>
      </c>
      <c r="B40" s="5">
        <v>811901.32500000123</v>
      </c>
      <c r="C40" s="5">
        <v>956719.76999999618</v>
      </c>
      <c r="D40" s="6">
        <f t="shared" si="0"/>
        <v>144818.44499999494</v>
      </c>
      <c r="E40" s="7">
        <f t="shared" si="1"/>
        <v>0.17836951430026884</v>
      </c>
    </row>
    <row r="41" spans="1:5">
      <c r="A41" s="4" t="s">
        <v>33</v>
      </c>
      <c r="B41" s="5">
        <v>346501.57500000001</v>
      </c>
      <c r="C41" s="5">
        <v>329876.52499999979</v>
      </c>
      <c r="D41" s="6">
        <f t="shared" si="0"/>
        <v>-16625.050000000221</v>
      </c>
      <c r="E41" s="7">
        <f t="shared" si="1"/>
        <v>-4.7979724190287509E-2</v>
      </c>
    </row>
    <row r="42" spans="1:5">
      <c r="A42" s="11" t="s">
        <v>34</v>
      </c>
      <c r="B42" s="12">
        <v>75417455.013000041</v>
      </c>
      <c r="C42" s="12">
        <v>72321700.114999965</v>
      </c>
      <c r="D42" s="13">
        <f t="shared" si="0"/>
        <v>-3095754.8980000764</v>
      </c>
      <c r="E42" s="14">
        <f t="shared" si="1"/>
        <v>-4.1048254644318709E-2</v>
      </c>
    </row>
    <row r="43" spans="1:5">
      <c r="E43" s="15"/>
    </row>
    <row r="44" spans="1:5">
      <c r="E44" s="15"/>
    </row>
    <row r="45" spans="1:5">
      <c r="E45" s="15"/>
    </row>
    <row r="46" spans="1:5">
      <c r="A46" s="20" t="s">
        <v>1</v>
      </c>
      <c r="B46" s="20"/>
      <c r="C46" s="20"/>
      <c r="D46" s="20"/>
      <c r="E46" s="20"/>
    </row>
    <row r="47" spans="1:5">
      <c r="A47" s="30" t="s">
        <v>2</v>
      </c>
      <c r="B47" s="20" t="s">
        <v>35</v>
      </c>
      <c r="C47" s="20"/>
      <c r="D47" s="20" t="s">
        <v>4</v>
      </c>
      <c r="E47" s="20"/>
    </row>
    <row r="48" spans="1:5">
      <c r="A48" s="30"/>
      <c r="B48" s="2" t="s">
        <v>5</v>
      </c>
      <c r="C48" s="2" t="s">
        <v>6</v>
      </c>
      <c r="D48" s="1" t="s">
        <v>7</v>
      </c>
      <c r="E48" s="3" t="s">
        <v>8</v>
      </c>
    </row>
    <row r="49" spans="1:5">
      <c r="A49" s="4" t="s">
        <v>9</v>
      </c>
      <c r="B49" s="5">
        <v>5367449.1239999989</v>
      </c>
      <c r="C49" s="5">
        <v>5481059.6969999997</v>
      </c>
      <c r="D49" s="6">
        <f t="shared" ref="D49:D74" si="2">C49-B49</f>
        <v>113610.57300000079</v>
      </c>
      <c r="E49" s="7">
        <f t="shared" ref="E49:E74" si="3">D49/B49</f>
        <v>2.1166585909869692E-2</v>
      </c>
    </row>
    <row r="50" spans="1:5">
      <c r="A50" s="8" t="s">
        <v>10</v>
      </c>
      <c r="B50" s="9">
        <v>3147214.1709999992</v>
      </c>
      <c r="C50" s="9">
        <v>3131405.8679999998</v>
      </c>
      <c r="D50" s="9">
        <f t="shared" si="2"/>
        <v>-15808.302999999374</v>
      </c>
      <c r="E50" s="10">
        <f t="shared" si="3"/>
        <v>-5.0229511374424284E-3</v>
      </c>
    </row>
    <row r="51" spans="1:5">
      <c r="A51" s="8" t="s">
        <v>11</v>
      </c>
      <c r="B51" s="9">
        <v>1554121.5060000001</v>
      </c>
      <c r="C51" s="9">
        <v>1643385.1309999998</v>
      </c>
      <c r="D51" s="9">
        <f t="shared" si="2"/>
        <v>89263.624999999767</v>
      </c>
      <c r="E51" s="10">
        <f t="shared" si="3"/>
        <v>5.7436709198978017E-2</v>
      </c>
    </row>
    <row r="52" spans="1:5">
      <c r="A52" s="8" t="s">
        <v>12</v>
      </c>
      <c r="B52" s="9">
        <v>363370.25000000006</v>
      </c>
      <c r="C52" s="9">
        <v>382580.49999999983</v>
      </c>
      <c r="D52" s="9">
        <f t="shared" si="2"/>
        <v>19210.249999999767</v>
      </c>
      <c r="E52" s="10">
        <f t="shared" si="3"/>
        <v>5.286687614079514E-2</v>
      </c>
    </row>
    <row r="53" spans="1:5">
      <c r="A53" s="8" t="s">
        <v>13</v>
      </c>
      <c r="B53" s="9">
        <v>192242.36700000003</v>
      </c>
      <c r="C53" s="9">
        <v>212595.18699999998</v>
      </c>
      <c r="D53" s="9">
        <f t="shared" si="2"/>
        <v>20352.819999999949</v>
      </c>
      <c r="E53" s="10">
        <f t="shared" si="3"/>
        <v>0.10587062736280159</v>
      </c>
    </row>
    <row r="54" spans="1:5">
      <c r="A54" s="8" t="s">
        <v>14</v>
      </c>
      <c r="B54" s="9">
        <v>47198.625</v>
      </c>
      <c r="C54" s="9">
        <v>48024.85</v>
      </c>
      <c r="D54" s="9">
        <f t="shared" si="2"/>
        <v>826.22499999999854</v>
      </c>
      <c r="E54" s="10">
        <f t="shared" si="3"/>
        <v>1.7505276901604624E-2</v>
      </c>
    </row>
    <row r="55" spans="1:5">
      <c r="A55" s="8" t="s">
        <v>15</v>
      </c>
      <c r="B55" s="9">
        <v>38510.060000000012</v>
      </c>
      <c r="C55" s="9">
        <v>35031.815999999984</v>
      </c>
      <c r="D55" s="9">
        <f t="shared" si="2"/>
        <v>-3478.2440000000279</v>
      </c>
      <c r="E55" s="10">
        <f t="shared" si="3"/>
        <v>-9.0320399396937492E-2</v>
      </c>
    </row>
    <row r="56" spans="1:5">
      <c r="A56" s="8" t="s">
        <v>16</v>
      </c>
      <c r="B56" s="9">
        <v>23996.720000000005</v>
      </c>
      <c r="C56" s="9">
        <v>26894.695000000014</v>
      </c>
      <c r="D56" s="9">
        <f t="shared" si="2"/>
        <v>2897.9750000000095</v>
      </c>
      <c r="E56" s="10">
        <f t="shared" si="3"/>
        <v>0.12076546294660308</v>
      </c>
    </row>
    <row r="57" spans="1:5">
      <c r="A57" s="8" t="s">
        <v>17</v>
      </c>
      <c r="B57" s="9">
        <v>795.42499999999995</v>
      </c>
      <c r="C57" s="9">
        <v>1141.6500000000001</v>
      </c>
      <c r="D57" s="9">
        <f t="shared" si="2"/>
        <v>346.22500000000014</v>
      </c>
      <c r="E57" s="10">
        <f t="shared" si="3"/>
        <v>0.43527045290253658</v>
      </c>
    </row>
    <row r="58" spans="1:5">
      <c r="A58" s="4" t="s">
        <v>18</v>
      </c>
      <c r="B58" s="5">
        <v>935906.41000000015</v>
      </c>
      <c r="C58" s="5">
        <v>927789.4850000001</v>
      </c>
      <c r="D58" s="6">
        <f t="shared" si="2"/>
        <v>-8116.9250000000466</v>
      </c>
      <c r="E58" s="7">
        <f t="shared" si="3"/>
        <v>-8.6727956057059651E-3</v>
      </c>
    </row>
    <row r="59" spans="1:5">
      <c r="A59" s="8" t="s">
        <v>19</v>
      </c>
      <c r="B59" s="9">
        <v>271458.91000000009</v>
      </c>
      <c r="C59" s="9">
        <v>266070.90000000014</v>
      </c>
      <c r="D59" s="9">
        <f t="shared" si="2"/>
        <v>-5388.0099999999511</v>
      </c>
      <c r="E59" s="10">
        <f t="shared" si="3"/>
        <v>-1.9848344635289183E-2</v>
      </c>
    </row>
    <row r="60" spans="1:5">
      <c r="A60" s="8" t="s">
        <v>20</v>
      </c>
      <c r="B60" s="9">
        <v>161307.86999999997</v>
      </c>
      <c r="C60" s="9">
        <v>160283.99999999997</v>
      </c>
      <c r="D60" s="9">
        <f t="shared" si="2"/>
        <v>-1023.8699999999953</v>
      </c>
      <c r="E60" s="10">
        <f t="shared" si="3"/>
        <v>-6.3473034514682737E-3</v>
      </c>
    </row>
    <row r="61" spans="1:5">
      <c r="A61" s="8" t="s">
        <v>21</v>
      </c>
      <c r="B61" s="9">
        <v>126000.30000000002</v>
      </c>
      <c r="C61" s="9">
        <v>128328.60999999993</v>
      </c>
      <c r="D61" s="9">
        <f t="shared" si="2"/>
        <v>2328.3099999999104</v>
      </c>
      <c r="E61" s="10">
        <f t="shared" si="3"/>
        <v>1.847860679696723E-2</v>
      </c>
    </row>
    <row r="62" spans="1:5">
      <c r="A62" s="8" t="s">
        <v>22</v>
      </c>
      <c r="B62" s="9">
        <v>107722.35999999999</v>
      </c>
      <c r="C62" s="9">
        <v>110760.68000000002</v>
      </c>
      <c r="D62" s="9">
        <f t="shared" si="2"/>
        <v>3038.3200000000361</v>
      </c>
      <c r="E62" s="10">
        <f t="shared" si="3"/>
        <v>2.8205100593786066E-2</v>
      </c>
    </row>
    <row r="63" spans="1:5">
      <c r="A63" s="8" t="s">
        <v>23</v>
      </c>
      <c r="B63" s="9">
        <v>86399.35</v>
      </c>
      <c r="C63" s="9">
        <v>82810.849999999977</v>
      </c>
      <c r="D63" s="9">
        <f t="shared" si="2"/>
        <v>-3588.5000000000291</v>
      </c>
      <c r="E63" s="10">
        <f t="shared" si="3"/>
        <v>-4.1533877280327099E-2</v>
      </c>
    </row>
    <row r="64" spans="1:5">
      <c r="A64" s="8" t="s">
        <v>24</v>
      </c>
      <c r="B64" s="9">
        <v>63829.524999999958</v>
      </c>
      <c r="C64" s="9">
        <v>64351.274999999972</v>
      </c>
      <c r="D64" s="9">
        <f t="shared" si="2"/>
        <v>521.75000000001455</v>
      </c>
      <c r="E64" s="10">
        <f t="shared" si="3"/>
        <v>8.17411691533056E-3</v>
      </c>
    </row>
    <row r="65" spans="1:5">
      <c r="A65" s="8" t="s">
        <v>25</v>
      </c>
      <c r="B65" s="9">
        <v>56374.19999999999</v>
      </c>
      <c r="C65" s="9">
        <v>54377.479999999981</v>
      </c>
      <c r="D65" s="9">
        <f t="shared" si="2"/>
        <v>-1996.7200000000084</v>
      </c>
      <c r="E65" s="10">
        <f t="shared" si="3"/>
        <v>-3.5419039205878022E-2</v>
      </c>
    </row>
    <row r="66" spans="1:5">
      <c r="A66" s="8" t="s">
        <v>26</v>
      </c>
      <c r="B66" s="9">
        <v>24720.124999999996</v>
      </c>
      <c r="C66" s="9">
        <v>23217.600000000006</v>
      </c>
      <c r="D66" s="9">
        <f t="shared" si="2"/>
        <v>-1502.5249999999905</v>
      </c>
      <c r="E66" s="10">
        <f t="shared" si="3"/>
        <v>-6.0781448313873443E-2</v>
      </c>
    </row>
    <row r="67" spans="1:5">
      <c r="A67" s="8" t="s">
        <v>27</v>
      </c>
      <c r="B67" s="9">
        <v>16586.530000000006</v>
      </c>
      <c r="C67" s="9">
        <v>17021.090000000004</v>
      </c>
      <c r="D67" s="9">
        <f t="shared" si="2"/>
        <v>434.55999999999767</v>
      </c>
      <c r="E67" s="10">
        <f t="shared" si="3"/>
        <v>2.6199572785868864E-2</v>
      </c>
    </row>
    <row r="68" spans="1:5">
      <c r="A68" s="8" t="s">
        <v>28</v>
      </c>
      <c r="B68" s="9">
        <v>14515.200000000013</v>
      </c>
      <c r="C68" s="9">
        <v>13614.600000000002</v>
      </c>
      <c r="D68" s="9">
        <f t="shared" si="2"/>
        <v>-900.60000000001128</v>
      </c>
      <c r="E68" s="10">
        <f t="shared" si="3"/>
        <v>-6.2045304232804951E-2</v>
      </c>
    </row>
    <row r="69" spans="1:5">
      <c r="A69" s="8" t="s">
        <v>29</v>
      </c>
      <c r="B69" s="9">
        <v>6196.3399999999992</v>
      </c>
      <c r="C69" s="9">
        <v>6216.1999999999989</v>
      </c>
      <c r="D69" s="9">
        <f t="shared" si="2"/>
        <v>19.859999999999673</v>
      </c>
      <c r="E69" s="10">
        <f t="shared" si="3"/>
        <v>3.2051178598978872E-3</v>
      </c>
    </row>
    <row r="70" spans="1:5">
      <c r="A70" s="8" t="s">
        <v>30</v>
      </c>
      <c r="B70" s="9">
        <v>795.7</v>
      </c>
      <c r="C70" s="9">
        <v>736.19999999999993</v>
      </c>
      <c r="D70" s="9">
        <f t="shared" si="2"/>
        <v>-59.500000000000114</v>
      </c>
      <c r="E70" s="10">
        <f t="shared" si="3"/>
        <v>-7.4776925977127193E-2</v>
      </c>
    </row>
    <row r="71" spans="1:5">
      <c r="A71" s="4" t="s">
        <v>31</v>
      </c>
      <c r="B71" s="5">
        <v>230162.78700000001</v>
      </c>
      <c r="C71" s="5">
        <v>254427.60200000007</v>
      </c>
      <c r="D71" s="6">
        <f t="shared" si="2"/>
        <v>24264.815000000061</v>
      </c>
      <c r="E71" s="7">
        <f t="shared" si="3"/>
        <v>0.10542457934348901</v>
      </c>
    </row>
    <row r="72" spans="1:5">
      <c r="A72" s="4" t="s">
        <v>32</v>
      </c>
      <c r="B72" s="5">
        <v>68290.665000000023</v>
      </c>
      <c r="C72" s="5">
        <v>79010.214999999967</v>
      </c>
      <c r="D72" s="6">
        <f t="shared" si="2"/>
        <v>10719.549999999945</v>
      </c>
      <c r="E72" s="7">
        <f t="shared" si="3"/>
        <v>0.15696947745346954</v>
      </c>
    </row>
    <row r="73" spans="1:5">
      <c r="A73" s="4" t="s">
        <v>33</v>
      </c>
      <c r="B73" s="5">
        <v>33196.75</v>
      </c>
      <c r="C73" s="5">
        <v>33178.975000000006</v>
      </c>
      <c r="D73" s="6">
        <f t="shared" si="2"/>
        <v>-17.774999999994179</v>
      </c>
      <c r="E73" s="7">
        <f t="shared" si="3"/>
        <v>-5.3544398171490222E-4</v>
      </c>
    </row>
    <row r="74" spans="1:5">
      <c r="A74" s="11" t="s">
        <v>34</v>
      </c>
      <c r="B74" s="12">
        <v>6635005.7360000005</v>
      </c>
      <c r="C74" s="12">
        <v>6775465.9739999995</v>
      </c>
      <c r="D74" s="13">
        <f t="shared" si="2"/>
        <v>140460.23799999896</v>
      </c>
      <c r="E74" s="14">
        <f t="shared" si="3"/>
        <v>2.116957295724619E-2</v>
      </c>
    </row>
    <row r="75" spans="1:5">
      <c r="B75" s="16"/>
      <c r="C75" s="16"/>
      <c r="D75" s="15"/>
    </row>
    <row r="76" spans="1:5">
      <c r="D76" s="16"/>
      <c r="E76" s="15"/>
    </row>
    <row r="77" spans="1:5">
      <c r="D77" s="16"/>
      <c r="E77" s="15"/>
    </row>
    <row r="78" spans="1:5">
      <c r="A78" s="20" t="s">
        <v>1</v>
      </c>
      <c r="B78" s="20"/>
      <c r="C78" s="20"/>
      <c r="D78" s="20"/>
      <c r="E78" s="20"/>
    </row>
    <row r="79" spans="1:5">
      <c r="A79" s="30" t="s">
        <v>36</v>
      </c>
      <c r="B79" s="20" t="s">
        <v>35</v>
      </c>
      <c r="C79" s="20"/>
      <c r="D79" s="20" t="s">
        <v>4</v>
      </c>
      <c r="E79" s="20"/>
    </row>
    <row r="80" spans="1:5">
      <c r="A80" s="30"/>
      <c r="B80" s="2" t="s">
        <v>5</v>
      </c>
      <c r="C80" s="2" t="s">
        <v>6</v>
      </c>
      <c r="D80" s="1" t="s">
        <v>7</v>
      </c>
      <c r="E80" s="3" t="s">
        <v>8</v>
      </c>
    </row>
    <row r="81" spans="1:5">
      <c r="A81" s="17" t="s">
        <v>37</v>
      </c>
      <c r="B81" s="9">
        <v>341248.11900000006</v>
      </c>
      <c r="C81" s="9">
        <v>352189.26200000069</v>
      </c>
      <c r="D81" s="9">
        <f t="shared" ref="D81:D96" si="4">C81-B81</f>
        <v>10941.143000000622</v>
      </c>
      <c r="E81" s="10">
        <f t="shared" ref="E81:E96" si="5">D81/B81</f>
        <v>3.2062134238461895E-2</v>
      </c>
    </row>
    <row r="82" spans="1:5">
      <c r="A82" s="17" t="s">
        <v>38</v>
      </c>
      <c r="B82" s="9">
        <v>878587.22</v>
      </c>
      <c r="C82" s="9">
        <v>898016.37899999996</v>
      </c>
      <c r="D82" s="9">
        <f t="shared" si="4"/>
        <v>19429.158999999985</v>
      </c>
      <c r="E82" s="10">
        <f t="shared" si="5"/>
        <v>2.2114092440361225E-2</v>
      </c>
    </row>
    <row r="83" spans="1:5">
      <c r="A83" s="17" t="s">
        <v>39</v>
      </c>
      <c r="B83" s="9">
        <v>336932.22799999994</v>
      </c>
      <c r="C83" s="9">
        <v>332259.85100000008</v>
      </c>
      <c r="D83" s="9">
        <f t="shared" si="4"/>
        <v>-4672.3769999998622</v>
      </c>
      <c r="E83" s="10">
        <f t="shared" si="5"/>
        <v>-1.3867408967478952E-2</v>
      </c>
    </row>
    <row r="84" spans="1:5">
      <c r="A84" s="17" t="s">
        <v>40</v>
      </c>
      <c r="B84" s="9">
        <v>87863.011999999988</v>
      </c>
      <c r="C84" s="9">
        <v>91648.514999999999</v>
      </c>
      <c r="D84" s="9">
        <f t="shared" si="4"/>
        <v>3785.5030000000115</v>
      </c>
      <c r="E84" s="10">
        <f t="shared" si="5"/>
        <v>4.308414785507253E-2</v>
      </c>
    </row>
    <row r="85" spans="1:5">
      <c r="A85" s="17" t="s">
        <v>41</v>
      </c>
      <c r="B85" s="9">
        <v>454723.68500000006</v>
      </c>
      <c r="C85" s="9">
        <v>463786.55900000047</v>
      </c>
      <c r="D85" s="9">
        <f t="shared" si="4"/>
        <v>9062.8740000004182</v>
      </c>
      <c r="E85" s="10">
        <f t="shared" si="5"/>
        <v>1.9930507908336503E-2</v>
      </c>
    </row>
    <row r="86" spans="1:5">
      <c r="A86" s="17" t="s">
        <v>42</v>
      </c>
      <c r="B86" s="9">
        <v>297695.09199999995</v>
      </c>
      <c r="C86" s="9">
        <v>306074.00099999987</v>
      </c>
      <c r="D86" s="9">
        <f t="shared" si="4"/>
        <v>8378.9089999999269</v>
      </c>
      <c r="E86" s="10">
        <f t="shared" si="5"/>
        <v>2.8145942694950202E-2</v>
      </c>
    </row>
    <row r="87" spans="1:5">
      <c r="A87" s="17" t="s">
        <v>43</v>
      </c>
      <c r="B87" s="9">
        <v>319424.21799999999</v>
      </c>
      <c r="C87" s="9">
        <v>327605.99499999988</v>
      </c>
      <c r="D87" s="9">
        <f t="shared" si="4"/>
        <v>8181.7769999998854</v>
      </c>
      <c r="E87" s="10">
        <f t="shared" si="5"/>
        <v>2.5614141129398915E-2</v>
      </c>
    </row>
    <row r="88" spans="1:5">
      <c r="A88" s="17" t="s">
        <v>44</v>
      </c>
      <c r="B88" s="9">
        <v>1022489.225</v>
      </c>
      <c r="C88" s="9">
        <v>1028655.0949999997</v>
      </c>
      <c r="D88" s="9">
        <f t="shared" si="4"/>
        <v>6165.8699999997625</v>
      </c>
      <c r="E88" s="10">
        <f t="shared" si="5"/>
        <v>6.0302542552463211E-3</v>
      </c>
    </row>
    <row r="89" spans="1:5">
      <c r="A89" s="17" t="s">
        <v>45</v>
      </c>
      <c r="B89" s="9">
        <v>554016.23800000013</v>
      </c>
      <c r="C89" s="9">
        <v>580552.51099999924</v>
      </c>
      <c r="D89" s="9">
        <f t="shared" si="4"/>
        <v>26536.272999999113</v>
      </c>
      <c r="E89" s="10">
        <f t="shared" si="5"/>
        <v>4.7898005834260599E-2</v>
      </c>
    </row>
    <row r="90" spans="1:5">
      <c r="A90" s="17" t="s">
        <v>46</v>
      </c>
      <c r="B90" s="9">
        <v>199259.82700000002</v>
      </c>
      <c r="C90" s="9">
        <v>206055.43100000004</v>
      </c>
      <c r="D90" s="9">
        <f t="shared" si="4"/>
        <v>6795.6040000000212</v>
      </c>
      <c r="E90" s="10">
        <f t="shared" si="5"/>
        <v>3.4104235170293609E-2</v>
      </c>
    </row>
    <row r="91" spans="1:5">
      <c r="A91" s="17" t="s">
        <v>47</v>
      </c>
      <c r="B91" s="9">
        <v>242059.00500000003</v>
      </c>
      <c r="C91" s="9">
        <v>248834.83200000005</v>
      </c>
      <c r="D91" s="9">
        <f t="shared" si="4"/>
        <v>6775.8270000000193</v>
      </c>
      <c r="E91" s="10">
        <f t="shared" si="5"/>
        <v>2.7992459937609088E-2</v>
      </c>
    </row>
    <row r="92" spans="1:5">
      <c r="A92" s="17" t="s">
        <v>48</v>
      </c>
      <c r="B92" s="9">
        <v>581068.39499999979</v>
      </c>
      <c r="C92" s="9">
        <v>586593.75399999914</v>
      </c>
      <c r="D92" s="9">
        <f t="shared" si="4"/>
        <v>5525.3589999993565</v>
      </c>
      <c r="E92" s="10">
        <f t="shared" si="5"/>
        <v>9.5089649472320011E-3</v>
      </c>
    </row>
    <row r="93" spans="1:5">
      <c r="A93" s="17" t="s">
        <v>49</v>
      </c>
      <c r="B93" s="9">
        <v>327521.56999999989</v>
      </c>
      <c r="C93" s="9">
        <v>342967.67800000036</v>
      </c>
      <c r="D93" s="9">
        <f t="shared" si="4"/>
        <v>15446.108000000473</v>
      </c>
      <c r="E93" s="10">
        <f t="shared" si="5"/>
        <v>4.7160582431259347E-2</v>
      </c>
    </row>
    <row r="94" spans="1:5">
      <c r="A94" s="17" t="s">
        <v>50</v>
      </c>
      <c r="B94" s="9">
        <v>735871.72299999977</v>
      </c>
      <c r="C94" s="9">
        <v>755058.13599999982</v>
      </c>
      <c r="D94" s="9">
        <f t="shared" si="4"/>
        <v>19186.413000000059</v>
      </c>
      <c r="E94" s="10">
        <f t="shared" si="5"/>
        <v>2.6073040178498697E-2</v>
      </c>
    </row>
    <row r="95" spans="1:5">
      <c r="A95" s="17" t="s">
        <v>51</v>
      </c>
      <c r="B95" s="9">
        <v>256246.17899999995</v>
      </c>
      <c r="C95" s="9">
        <v>255167.97500000001</v>
      </c>
      <c r="D95" s="9">
        <f t="shared" si="4"/>
        <v>-1078.2039999999397</v>
      </c>
      <c r="E95" s="10">
        <f t="shared" si="5"/>
        <v>-4.2076881076144358E-3</v>
      </c>
    </row>
    <row r="96" spans="1:5">
      <c r="A96" s="11" t="s">
        <v>34</v>
      </c>
      <c r="B96" s="12">
        <v>6635005.7359999977</v>
      </c>
      <c r="C96" s="12">
        <v>6775465.9739999985</v>
      </c>
      <c r="D96" s="13">
        <f t="shared" si="4"/>
        <v>140460.23800000083</v>
      </c>
      <c r="E96" s="14">
        <f t="shared" si="5"/>
        <v>2.1169572957246481E-2</v>
      </c>
    </row>
    <row r="97" spans="1:5">
      <c r="D97" s="16"/>
      <c r="E97" s="15"/>
    </row>
    <row r="98" spans="1:5">
      <c r="D98" s="16"/>
      <c r="E98" s="15"/>
    </row>
    <row r="99" spans="1:5">
      <c r="D99" s="16"/>
      <c r="E99" s="15"/>
    </row>
    <row r="100" spans="1:5">
      <c r="A100" s="20" t="s">
        <v>52</v>
      </c>
      <c r="B100" s="20"/>
      <c r="C100" s="20"/>
      <c r="D100" s="20"/>
      <c r="E100" s="20"/>
    </row>
    <row r="101" spans="1:5">
      <c r="A101" s="30" t="s">
        <v>53</v>
      </c>
      <c r="B101" s="20" t="s">
        <v>35</v>
      </c>
      <c r="C101" s="20"/>
      <c r="D101" s="20" t="s">
        <v>4</v>
      </c>
      <c r="E101" s="20"/>
    </row>
    <row r="102" spans="1:5">
      <c r="A102" s="30"/>
      <c r="B102" s="2" t="s">
        <v>5</v>
      </c>
      <c r="C102" s="2" t="s">
        <v>6</v>
      </c>
      <c r="D102" s="1" t="s">
        <v>7</v>
      </c>
      <c r="E102" s="3" t="s">
        <v>8</v>
      </c>
    </row>
    <row r="103" spans="1:5">
      <c r="A103" s="4" t="s">
        <v>10</v>
      </c>
      <c r="B103" s="5">
        <v>3147214.1710000001</v>
      </c>
      <c r="C103" s="5">
        <v>3131405.8679999998</v>
      </c>
      <c r="D103" s="6">
        <f t="shared" ref="D103:D157" si="6">C103-B103</f>
        <v>-15808.303000000305</v>
      </c>
      <c r="E103" s="7">
        <f t="shared" ref="E103:E157" si="7">D103/B103</f>
        <v>-5.0229511374427225E-3</v>
      </c>
    </row>
    <row r="104" spans="1:5">
      <c r="A104" s="8" t="s">
        <v>54</v>
      </c>
      <c r="B104" s="9">
        <v>1091377.3429999999</v>
      </c>
      <c r="C104" s="9">
        <v>1066663.6850000001</v>
      </c>
      <c r="D104" s="9">
        <f t="shared" si="6"/>
        <v>-24713.657999999821</v>
      </c>
      <c r="E104" s="10">
        <f t="shared" si="7"/>
        <v>-2.2644466790987638E-2</v>
      </c>
    </row>
    <row r="105" spans="1:5">
      <c r="A105" s="8" t="s">
        <v>55</v>
      </c>
      <c r="B105" s="9">
        <v>453975.25</v>
      </c>
      <c r="C105" s="9">
        <v>455413.40899999999</v>
      </c>
      <c r="D105" s="9">
        <f t="shared" si="6"/>
        <v>1438.1589999999851</v>
      </c>
      <c r="E105" s="10">
        <f t="shared" si="7"/>
        <v>3.1679238020134027E-3</v>
      </c>
    </row>
    <row r="106" spans="1:5">
      <c r="A106" s="8" t="s">
        <v>56</v>
      </c>
      <c r="B106" s="9">
        <v>434719.95299999998</v>
      </c>
      <c r="C106" s="9">
        <v>438069.89899999998</v>
      </c>
      <c r="D106" s="9">
        <f t="shared" si="6"/>
        <v>3349.9459999999963</v>
      </c>
      <c r="E106" s="10">
        <f t="shared" si="7"/>
        <v>7.7059862950435969E-3</v>
      </c>
    </row>
    <row r="107" spans="1:5">
      <c r="A107" s="8" t="s">
        <v>57</v>
      </c>
      <c r="B107" s="9">
        <v>287321.625</v>
      </c>
      <c r="C107" s="9">
        <v>280327.75</v>
      </c>
      <c r="D107" s="9">
        <f t="shared" si="6"/>
        <v>-6993.875</v>
      </c>
      <c r="E107" s="10">
        <f t="shared" si="7"/>
        <v>-2.4341624129405506E-2</v>
      </c>
    </row>
    <row r="108" spans="1:5">
      <c r="A108" s="8" t="s">
        <v>58</v>
      </c>
      <c r="B108" s="9">
        <v>250584.625</v>
      </c>
      <c r="C108" s="9">
        <v>262231.25</v>
      </c>
      <c r="D108" s="9">
        <f t="shared" si="6"/>
        <v>11646.625</v>
      </c>
      <c r="E108" s="10">
        <f t="shared" si="7"/>
        <v>4.6477811637485739E-2</v>
      </c>
    </row>
    <row r="109" spans="1:5">
      <c r="A109" s="8" t="s">
        <v>59</v>
      </c>
      <c r="B109" s="9">
        <v>218355.125</v>
      </c>
      <c r="C109" s="9">
        <v>208153.25</v>
      </c>
      <c r="D109" s="9">
        <f t="shared" si="6"/>
        <v>-10201.875</v>
      </c>
      <c r="E109" s="10">
        <f t="shared" si="7"/>
        <v>-4.6721481806300633E-2</v>
      </c>
    </row>
    <row r="110" spans="1:5">
      <c r="A110" s="8" t="s">
        <v>60</v>
      </c>
      <c r="B110" s="9">
        <v>201153.25</v>
      </c>
      <c r="C110" s="9">
        <v>193377.5</v>
      </c>
      <c r="D110" s="9">
        <f t="shared" si="6"/>
        <v>-7775.75</v>
      </c>
      <c r="E110" s="10">
        <f t="shared" si="7"/>
        <v>-3.8655850700895958E-2</v>
      </c>
    </row>
    <row r="111" spans="1:5">
      <c r="A111" s="8" t="s">
        <v>61</v>
      </c>
      <c r="B111" s="9">
        <v>52012.875</v>
      </c>
      <c r="C111" s="9">
        <v>57537.375</v>
      </c>
      <c r="D111" s="9">
        <f t="shared" si="6"/>
        <v>5524.5</v>
      </c>
      <c r="E111" s="10">
        <f t="shared" si="7"/>
        <v>0.10621408641610371</v>
      </c>
    </row>
    <row r="112" spans="1:5">
      <c r="A112" s="8" t="s">
        <v>62</v>
      </c>
      <c r="B112" s="9">
        <v>55021.125</v>
      </c>
      <c r="C112" s="9">
        <v>52357</v>
      </c>
      <c r="D112" s="9">
        <f t="shared" si="6"/>
        <v>-2664.125</v>
      </c>
      <c r="E112" s="10">
        <f t="shared" si="7"/>
        <v>-4.842003866696655E-2</v>
      </c>
    </row>
    <row r="113" spans="1:5">
      <c r="A113" s="8" t="s">
        <v>63</v>
      </c>
      <c r="B113" s="9">
        <v>30804.75</v>
      </c>
      <c r="C113" s="9">
        <v>43713.375</v>
      </c>
      <c r="D113" s="9">
        <f t="shared" si="6"/>
        <v>12908.625</v>
      </c>
      <c r="E113" s="10">
        <f t="shared" si="7"/>
        <v>0.41904657560928105</v>
      </c>
    </row>
    <row r="114" spans="1:5">
      <c r="A114" s="8" t="s">
        <v>64</v>
      </c>
      <c r="B114" s="9">
        <v>24312.75</v>
      </c>
      <c r="C114" s="9">
        <v>33723</v>
      </c>
      <c r="D114" s="9">
        <f t="shared" si="6"/>
        <v>9410.25</v>
      </c>
      <c r="E114" s="10">
        <f t="shared" si="7"/>
        <v>0.38705000462720179</v>
      </c>
    </row>
    <row r="115" spans="1:5">
      <c r="A115" s="8" t="s">
        <v>65</v>
      </c>
      <c r="B115" s="9">
        <v>11395.5</v>
      </c>
      <c r="C115" s="9">
        <v>11405.875</v>
      </c>
      <c r="D115" s="9">
        <f t="shared" si="6"/>
        <v>10.375</v>
      </c>
      <c r="E115" s="10">
        <f t="shared" si="7"/>
        <v>9.1044710631389583E-4</v>
      </c>
    </row>
    <row r="116" spans="1:5">
      <c r="A116" s="8" t="s">
        <v>66</v>
      </c>
      <c r="B116" s="9">
        <v>5643.75</v>
      </c>
      <c r="C116" s="9">
        <v>9481.5</v>
      </c>
      <c r="D116" s="9">
        <f t="shared" si="6"/>
        <v>3837.75</v>
      </c>
      <c r="E116" s="10">
        <f t="shared" si="7"/>
        <v>0.68</v>
      </c>
    </row>
    <row r="117" spans="1:5">
      <c r="A117" s="8" t="s">
        <v>67</v>
      </c>
      <c r="B117" s="9">
        <v>8906.25</v>
      </c>
      <c r="C117" s="9">
        <v>7948.5</v>
      </c>
      <c r="D117" s="9">
        <f t="shared" si="6"/>
        <v>-957.75</v>
      </c>
      <c r="E117" s="10">
        <f t="shared" si="7"/>
        <v>-0.10753684210526315</v>
      </c>
    </row>
    <row r="118" spans="1:5">
      <c r="A118" s="8" t="s">
        <v>68</v>
      </c>
      <c r="B118" s="9">
        <v>7938.75</v>
      </c>
      <c r="C118" s="9">
        <v>5535.75</v>
      </c>
      <c r="D118" s="9">
        <f t="shared" si="6"/>
        <v>-2403</v>
      </c>
      <c r="E118" s="10">
        <f t="shared" si="7"/>
        <v>-0.30269248937175247</v>
      </c>
    </row>
    <row r="119" spans="1:5">
      <c r="A119" s="4" t="s">
        <v>11</v>
      </c>
      <c r="B119" s="5">
        <v>1554121.5060000001</v>
      </c>
      <c r="C119" s="5">
        <v>1643385.1309999998</v>
      </c>
      <c r="D119" s="6">
        <f t="shared" si="6"/>
        <v>89263.624999999767</v>
      </c>
      <c r="E119" s="7">
        <f t="shared" si="7"/>
        <v>5.7436709198978017E-2</v>
      </c>
    </row>
    <row r="120" spans="1:5">
      <c r="A120" s="8" t="s">
        <v>56</v>
      </c>
      <c r="B120" s="9">
        <v>390383.34799999994</v>
      </c>
      <c r="C120" s="9">
        <v>422257.58999999997</v>
      </c>
      <c r="D120" s="9">
        <f t="shared" si="6"/>
        <v>31874.242000000027</v>
      </c>
      <c r="E120" s="10">
        <f t="shared" si="7"/>
        <v>8.1648569702824594E-2</v>
      </c>
    </row>
    <row r="121" spans="1:5">
      <c r="A121" s="8" t="s">
        <v>64</v>
      </c>
      <c r="B121" s="9">
        <v>378568.55099999998</v>
      </c>
      <c r="C121" s="9">
        <v>385911.86599999998</v>
      </c>
      <c r="D121" s="9">
        <f t="shared" si="6"/>
        <v>7343.3150000000023</v>
      </c>
      <c r="E121" s="10">
        <f t="shared" si="7"/>
        <v>1.9397583292649165E-2</v>
      </c>
    </row>
    <row r="122" spans="1:5">
      <c r="A122" s="8" t="s">
        <v>58</v>
      </c>
      <c r="B122" s="9">
        <v>159373.625</v>
      </c>
      <c r="C122" s="9">
        <v>191821.125</v>
      </c>
      <c r="D122" s="9">
        <f t="shared" si="6"/>
        <v>32447.5</v>
      </c>
      <c r="E122" s="10">
        <f t="shared" si="7"/>
        <v>0.2035939133592525</v>
      </c>
    </row>
    <row r="123" spans="1:5">
      <c r="A123" s="8" t="s">
        <v>54</v>
      </c>
      <c r="B123" s="9">
        <v>146201.78200000001</v>
      </c>
      <c r="C123" s="9">
        <v>146770.13600000003</v>
      </c>
      <c r="D123" s="9">
        <f t="shared" si="6"/>
        <v>568.35400000002119</v>
      </c>
      <c r="E123" s="10">
        <f t="shared" si="7"/>
        <v>3.887462876478627E-3</v>
      </c>
    </row>
    <row r="124" spans="1:5">
      <c r="A124" s="8" t="s">
        <v>59</v>
      </c>
      <c r="B124" s="9">
        <v>96711.5</v>
      </c>
      <c r="C124" s="9">
        <v>103878.25</v>
      </c>
      <c r="D124" s="9">
        <f t="shared" si="6"/>
        <v>7166.75</v>
      </c>
      <c r="E124" s="10">
        <f t="shared" si="7"/>
        <v>7.4104423982670101E-2</v>
      </c>
    </row>
    <row r="125" spans="1:5">
      <c r="A125" s="8" t="s">
        <v>60</v>
      </c>
      <c r="B125" s="9">
        <v>96335.75</v>
      </c>
      <c r="C125" s="9">
        <v>90152.375</v>
      </c>
      <c r="D125" s="9">
        <f t="shared" si="6"/>
        <v>-6183.375</v>
      </c>
      <c r="E125" s="10">
        <f t="shared" si="7"/>
        <v>-6.4185673542791741E-2</v>
      </c>
    </row>
    <row r="126" spans="1:5">
      <c r="A126" s="8" t="s">
        <v>68</v>
      </c>
      <c r="B126" s="9">
        <v>46024.75</v>
      </c>
      <c r="C126" s="9">
        <v>50923.875</v>
      </c>
      <c r="D126" s="9">
        <f t="shared" si="6"/>
        <v>4899.125</v>
      </c>
      <c r="E126" s="10">
        <f t="shared" si="7"/>
        <v>0.10644544511377031</v>
      </c>
    </row>
    <row r="127" spans="1:5">
      <c r="A127" s="8" t="s">
        <v>62</v>
      </c>
      <c r="B127" s="9">
        <v>36299.5</v>
      </c>
      <c r="C127" s="9">
        <v>50315.875</v>
      </c>
      <c r="D127" s="9">
        <f t="shared" si="6"/>
        <v>14016.375</v>
      </c>
      <c r="E127" s="10">
        <f t="shared" si="7"/>
        <v>0.38613135167151064</v>
      </c>
    </row>
    <row r="128" spans="1:5">
      <c r="A128" s="8" t="s">
        <v>55</v>
      </c>
      <c r="B128" s="9">
        <v>41027.375</v>
      </c>
      <c r="C128" s="9">
        <v>48528.099000000002</v>
      </c>
      <c r="D128" s="9">
        <f t="shared" si="6"/>
        <v>7500.724000000002</v>
      </c>
      <c r="E128" s="10">
        <f t="shared" si="7"/>
        <v>0.182822420396138</v>
      </c>
    </row>
    <row r="129" spans="1:5">
      <c r="A129" s="8" t="s">
        <v>69</v>
      </c>
      <c r="B129" s="9">
        <v>44153.75</v>
      </c>
      <c r="C129" s="9">
        <v>46567.125</v>
      </c>
      <c r="D129" s="9">
        <f t="shared" si="6"/>
        <v>2413.375</v>
      </c>
      <c r="E129" s="10">
        <f t="shared" si="7"/>
        <v>5.4658437845030147E-2</v>
      </c>
    </row>
    <row r="130" spans="1:5">
      <c r="A130" s="8" t="s">
        <v>65</v>
      </c>
      <c r="B130" s="9">
        <v>36019.125</v>
      </c>
      <c r="C130" s="9">
        <v>32051.5</v>
      </c>
      <c r="D130" s="9">
        <f t="shared" si="6"/>
        <v>-3967.625</v>
      </c>
      <c r="E130" s="10">
        <f t="shared" si="7"/>
        <v>-0.11015328662203761</v>
      </c>
    </row>
    <row r="131" spans="1:5">
      <c r="A131" s="8" t="s">
        <v>57</v>
      </c>
      <c r="B131" s="9">
        <v>31643.5</v>
      </c>
      <c r="C131" s="9">
        <v>31883.375</v>
      </c>
      <c r="D131" s="9">
        <f t="shared" si="6"/>
        <v>239.875</v>
      </c>
      <c r="E131" s="10">
        <f t="shared" si="7"/>
        <v>7.5805457676932069E-3</v>
      </c>
    </row>
    <row r="132" spans="1:5">
      <c r="A132" s="8" t="s">
        <v>70</v>
      </c>
      <c r="B132" s="9">
        <v>34292.625</v>
      </c>
      <c r="C132" s="9">
        <v>26511.75</v>
      </c>
      <c r="D132" s="9">
        <f t="shared" si="6"/>
        <v>-7780.875</v>
      </c>
      <c r="E132" s="10">
        <f t="shared" si="7"/>
        <v>-0.22689645368355441</v>
      </c>
    </row>
    <row r="133" spans="1:5">
      <c r="A133" s="8" t="s">
        <v>61</v>
      </c>
      <c r="B133" s="9">
        <v>10823.25</v>
      </c>
      <c r="C133" s="9">
        <v>7275.75</v>
      </c>
      <c r="D133" s="9">
        <f t="shared" si="6"/>
        <v>-3547.5</v>
      </c>
      <c r="E133" s="10">
        <f t="shared" si="7"/>
        <v>-0.32776661354029518</v>
      </c>
    </row>
    <row r="134" spans="1:5">
      <c r="A134" s="4" t="s">
        <v>12</v>
      </c>
      <c r="B134" s="5">
        <v>363370.25000000006</v>
      </c>
      <c r="C134" s="5">
        <v>382580.5</v>
      </c>
      <c r="D134" s="6">
        <f t="shared" si="6"/>
        <v>19210.249999999942</v>
      </c>
      <c r="E134" s="7">
        <f t="shared" si="7"/>
        <v>5.2866876140795618E-2</v>
      </c>
    </row>
    <row r="135" spans="1:5">
      <c r="A135" s="8" t="s">
        <v>56</v>
      </c>
      <c r="B135" s="9">
        <v>148919.70000000001</v>
      </c>
      <c r="C135" s="9">
        <v>168835.30000000002</v>
      </c>
      <c r="D135" s="9">
        <f t="shared" si="6"/>
        <v>19915.600000000006</v>
      </c>
      <c r="E135" s="10">
        <f t="shared" si="7"/>
        <v>0.13373381762117439</v>
      </c>
    </row>
    <row r="136" spans="1:5">
      <c r="A136" s="8" t="s">
        <v>54</v>
      </c>
      <c r="B136" s="9">
        <v>127523.75</v>
      </c>
      <c r="C136" s="9">
        <v>124667.05</v>
      </c>
      <c r="D136" s="9">
        <f t="shared" si="6"/>
        <v>-2856.6999999999971</v>
      </c>
      <c r="E136" s="10">
        <f t="shared" si="7"/>
        <v>-2.2401317401660452E-2</v>
      </c>
    </row>
    <row r="137" spans="1:5">
      <c r="A137" s="8" t="s">
        <v>55</v>
      </c>
      <c r="B137" s="9">
        <v>66767.025000000009</v>
      </c>
      <c r="C137" s="9">
        <v>61852.375000000007</v>
      </c>
      <c r="D137" s="9">
        <f t="shared" si="6"/>
        <v>-4914.6500000000015</v>
      </c>
      <c r="E137" s="10">
        <f t="shared" si="7"/>
        <v>-7.3608940940531664E-2</v>
      </c>
    </row>
    <row r="138" spans="1:5">
      <c r="A138" s="8" t="s">
        <v>59</v>
      </c>
      <c r="B138" s="9">
        <v>8263.6500000000015</v>
      </c>
      <c r="C138" s="9">
        <v>8681.25</v>
      </c>
      <c r="D138" s="9">
        <f t="shared" si="6"/>
        <v>417.59999999999854</v>
      </c>
      <c r="E138" s="10">
        <f t="shared" si="7"/>
        <v>5.0534570074966687E-2</v>
      </c>
    </row>
    <row r="139" spans="1:5">
      <c r="A139" s="8" t="s">
        <v>71</v>
      </c>
      <c r="B139" s="9">
        <v>5013.375</v>
      </c>
      <c r="C139" s="9">
        <v>6887.25</v>
      </c>
      <c r="D139" s="9">
        <f t="shared" si="6"/>
        <v>1873.875</v>
      </c>
      <c r="E139" s="10">
        <f t="shared" si="7"/>
        <v>0.37377515146981821</v>
      </c>
    </row>
    <row r="140" spans="1:5">
      <c r="A140" s="8" t="s">
        <v>62</v>
      </c>
      <c r="B140" s="9">
        <v>2135.25</v>
      </c>
      <c r="C140" s="9">
        <v>6007.5</v>
      </c>
      <c r="D140" s="9">
        <f t="shared" si="6"/>
        <v>3872.25</v>
      </c>
      <c r="E140" s="10">
        <f t="shared" si="7"/>
        <v>1.8134878819810327</v>
      </c>
    </row>
    <row r="141" spans="1:5">
      <c r="A141" s="4" t="s">
        <v>13</v>
      </c>
      <c r="B141" s="5">
        <v>192242.367</v>
      </c>
      <c r="C141" s="5">
        <v>212595.18699999998</v>
      </c>
      <c r="D141" s="6">
        <f t="shared" si="6"/>
        <v>20352.819999999978</v>
      </c>
      <c r="E141" s="7">
        <f t="shared" si="7"/>
        <v>0.10587062736280176</v>
      </c>
    </row>
    <row r="142" spans="1:5">
      <c r="A142" s="8" t="s">
        <v>56</v>
      </c>
      <c r="B142" s="9">
        <v>86426.888000000006</v>
      </c>
      <c r="C142" s="9">
        <v>89842.570999999982</v>
      </c>
      <c r="D142" s="9">
        <f t="shared" si="6"/>
        <v>3415.6829999999754</v>
      </c>
      <c r="E142" s="10">
        <f t="shared" si="7"/>
        <v>3.9521068952522914E-2</v>
      </c>
    </row>
    <row r="143" spans="1:5">
      <c r="A143" s="8" t="s">
        <v>54</v>
      </c>
      <c r="B143" s="9">
        <v>34451.478999999992</v>
      </c>
      <c r="C143" s="9">
        <v>40441.991000000009</v>
      </c>
      <c r="D143" s="9">
        <f t="shared" si="6"/>
        <v>5990.512000000017</v>
      </c>
      <c r="E143" s="10">
        <f t="shared" si="7"/>
        <v>0.17388257845185742</v>
      </c>
    </row>
    <row r="144" spans="1:5">
      <c r="A144" s="8" t="s">
        <v>58</v>
      </c>
      <c r="B144" s="9">
        <v>21882</v>
      </c>
      <c r="C144" s="9">
        <v>27933</v>
      </c>
      <c r="D144" s="9">
        <f t="shared" si="6"/>
        <v>6051</v>
      </c>
      <c r="E144" s="10">
        <f t="shared" si="7"/>
        <v>0.2765286536879627</v>
      </c>
    </row>
    <row r="145" spans="1:5">
      <c r="A145" s="8" t="s">
        <v>64</v>
      </c>
      <c r="B145" s="9">
        <v>12491.25</v>
      </c>
      <c r="C145" s="9">
        <v>16198</v>
      </c>
      <c r="D145" s="9">
        <f t="shared" si="6"/>
        <v>3706.75</v>
      </c>
      <c r="E145" s="10">
        <f t="shared" si="7"/>
        <v>0.29674772340638444</v>
      </c>
    </row>
    <row r="146" spans="1:5">
      <c r="A146" s="8" t="s">
        <v>57</v>
      </c>
      <c r="B146" s="9">
        <v>13514.25</v>
      </c>
      <c r="C146" s="9">
        <v>13223.25</v>
      </c>
      <c r="D146" s="9">
        <f t="shared" si="6"/>
        <v>-291</v>
      </c>
      <c r="E146" s="10">
        <f t="shared" si="7"/>
        <v>-2.1532826460957877E-2</v>
      </c>
    </row>
    <row r="147" spans="1:5">
      <c r="A147" s="8" t="s">
        <v>55</v>
      </c>
      <c r="B147" s="9">
        <v>7591.25</v>
      </c>
      <c r="C147" s="9">
        <v>7532</v>
      </c>
      <c r="D147" s="9">
        <f t="shared" si="6"/>
        <v>-59.25</v>
      </c>
      <c r="E147" s="10">
        <f t="shared" si="7"/>
        <v>-7.805038695866952E-3</v>
      </c>
    </row>
    <row r="148" spans="1:5">
      <c r="A148" s="8" t="s">
        <v>68</v>
      </c>
      <c r="B148" s="9">
        <v>5538.75</v>
      </c>
      <c r="C148" s="9">
        <v>4955.25</v>
      </c>
      <c r="D148" s="9">
        <f t="shared" si="6"/>
        <v>-583.5</v>
      </c>
      <c r="E148" s="10">
        <f t="shared" si="7"/>
        <v>-0.10534867975626269</v>
      </c>
    </row>
    <row r="149" spans="1:5">
      <c r="A149" s="8" t="s">
        <v>59</v>
      </c>
      <c r="B149" s="9">
        <v>2653</v>
      </c>
      <c r="C149" s="9">
        <v>4483.25</v>
      </c>
      <c r="D149" s="9">
        <f t="shared" si="6"/>
        <v>1830.25</v>
      </c>
      <c r="E149" s="10">
        <f t="shared" si="7"/>
        <v>0.68987938183188846</v>
      </c>
    </row>
    <row r="150" spans="1:5">
      <c r="A150" s="18" t="s">
        <v>14</v>
      </c>
      <c r="B150" s="19">
        <v>47198.625000000007</v>
      </c>
      <c r="C150" s="19">
        <v>48024.85</v>
      </c>
      <c r="D150" s="9">
        <f t="shared" si="6"/>
        <v>826.22499999999127</v>
      </c>
      <c r="E150" s="10">
        <f t="shared" si="7"/>
        <v>1.7505276901604468E-2</v>
      </c>
    </row>
    <row r="151" spans="1:5">
      <c r="A151" s="4" t="s">
        <v>15</v>
      </c>
      <c r="B151" s="5">
        <v>38510.060000000005</v>
      </c>
      <c r="C151" s="5">
        <v>35031.815999999984</v>
      </c>
      <c r="D151" s="6">
        <f t="shared" si="6"/>
        <v>-3478.2440000000206</v>
      </c>
      <c r="E151" s="7">
        <f t="shared" si="7"/>
        <v>-9.0320399396937326E-2</v>
      </c>
    </row>
    <row r="152" spans="1:5">
      <c r="A152" s="4" t="s">
        <v>16</v>
      </c>
      <c r="B152" s="5">
        <v>23996.719999999998</v>
      </c>
      <c r="C152" s="5">
        <v>26894.695000000003</v>
      </c>
      <c r="D152" s="6">
        <f t="shared" si="6"/>
        <v>2897.9750000000058</v>
      </c>
      <c r="E152" s="7">
        <f t="shared" si="7"/>
        <v>0.12076546294660295</v>
      </c>
    </row>
    <row r="153" spans="1:5">
      <c r="A153" s="8" t="s">
        <v>72</v>
      </c>
      <c r="B153" s="9">
        <v>18264.485000000001</v>
      </c>
      <c r="C153" s="9">
        <v>20714.790000000005</v>
      </c>
      <c r="D153" s="9">
        <f t="shared" si="6"/>
        <v>2450.3050000000039</v>
      </c>
      <c r="E153" s="10">
        <f t="shared" si="7"/>
        <v>0.13415680759681994</v>
      </c>
    </row>
    <row r="154" spans="1:5">
      <c r="A154" s="8" t="s">
        <v>73</v>
      </c>
      <c r="B154" s="9">
        <v>2816.6850000000004</v>
      </c>
      <c r="C154" s="9">
        <v>4049.9300000000003</v>
      </c>
      <c r="D154" s="9">
        <f t="shared" si="6"/>
        <v>1233.2449999999999</v>
      </c>
      <c r="E154" s="10">
        <f t="shared" si="7"/>
        <v>0.43783561172087038</v>
      </c>
    </row>
    <row r="155" spans="1:5">
      <c r="A155" s="8" t="s">
        <v>71</v>
      </c>
      <c r="B155" s="9">
        <v>1574.4350000000002</v>
      </c>
      <c r="C155" s="9">
        <v>1540.29</v>
      </c>
      <c r="D155" s="9">
        <f t="shared" si="6"/>
        <v>-34.145000000000209</v>
      </c>
      <c r="E155" s="10">
        <f t="shared" si="7"/>
        <v>-2.1687144912302003E-2</v>
      </c>
    </row>
    <row r="156" spans="1:5">
      <c r="A156" s="18" t="s">
        <v>17</v>
      </c>
      <c r="B156" s="19">
        <v>795.42499999999995</v>
      </c>
      <c r="C156" s="19">
        <v>1141.6500000000001</v>
      </c>
      <c r="D156" s="9">
        <f t="shared" si="6"/>
        <v>346.22500000000014</v>
      </c>
      <c r="E156" s="10">
        <f t="shared" si="7"/>
        <v>0.43527045290253658</v>
      </c>
    </row>
    <row r="157" spans="1:5">
      <c r="A157" s="11" t="s">
        <v>34</v>
      </c>
      <c r="B157" s="12">
        <v>5367449.1239999989</v>
      </c>
      <c r="C157" s="12">
        <v>5481059.6969999997</v>
      </c>
      <c r="D157" s="13">
        <f t="shared" si="6"/>
        <v>113610.57300000079</v>
      </c>
      <c r="E157" s="14">
        <f t="shared" si="7"/>
        <v>2.1166585909869692E-2</v>
      </c>
    </row>
  </sheetData>
  <mergeCells count="17">
    <mergeCell ref="A100:E100"/>
    <mergeCell ref="A101:A102"/>
    <mergeCell ref="B101:C101"/>
    <mergeCell ref="D101:E101"/>
    <mergeCell ref="A47:A48"/>
    <mergeCell ref="B47:C47"/>
    <mergeCell ref="D47:E47"/>
    <mergeCell ref="A78:E78"/>
    <mergeCell ref="A79:A80"/>
    <mergeCell ref="B79:C79"/>
    <mergeCell ref="D79:E79"/>
    <mergeCell ref="A46:E46"/>
    <mergeCell ref="A1:E9"/>
    <mergeCell ref="A14:E14"/>
    <mergeCell ref="A15:A16"/>
    <mergeCell ref="B15:C15"/>
    <mergeCell ref="D15:E1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6756168E9D51F4884422AF8811BC745" ma:contentTypeVersion="20" ma:contentTypeDescription="Opprett et nytt dokument." ma:contentTypeScope="" ma:versionID="ea1eca6f9b352c17f72cdb55be20bd6b">
  <xsd:schema xmlns:xsd="http://www.w3.org/2001/XMLSchema" xmlns:xs="http://www.w3.org/2001/XMLSchema" xmlns:p="http://schemas.microsoft.com/office/2006/metadata/properties" xmlns:ns2="38017dbb-a32a-40e8-9f02-a412e9e1a8ab" xmlns:ns3="bb9e497e-50d1-499c-ab9b-a1dd365e5d32" xmlns:ns4="cb3009fd-0dd9-42b4-b636-d64152022a82" targetNamespace="http://schemas.microsoft.com/office/2006/metadata/properties" ma:root="true" ma:fieldsID="0fda6fa9531ed6536c8173d3f51091a1" ns2:_="" ns3:_="" ns4:_="">
    <xsd:import namespace="38017dbb-a32a-40e8-9f02-a412e9e1a8ab"/>
    <xsd:import namespace="bb9e497e-50d1-499c-ab9b-a1dd365e5d32"/>
    <xsd:import namespace="cb3009fd-0dd9-42b4-b636-d64152022a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17dbb-a32a-40e8-9f02-a412e9e1a8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1bc1a000-f7e0-4dd1-a917-6a95be978c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e497e-50d1-499c-ab9b-a1dd365e5d3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009fd-0dd9-42b4-b636-d64152022a8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963cdbb-252c-4d42-aa37-721b51ee920e}" ma:internalName="TaxCatchAll" ma:showField="CatchAllData" ma:web="bb9e497e-50d1-499c-ab9b-a1dd365e5d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017dbb-a32a-40e8-9f02-a412e9e1a8ab">
      <Terms xmlns="http://schemas.microsoft.com/office/infopath/2007/PartnerControls"/>
    </lcf76f155ced4ddcb4097134ff3c332f>
    <TaxCatchAll xmlns="cb3009fd-0dd9-42b4-b636-d64152022a82" xsi:nil="true"/>
  </documentManagement>
</p:properties>
</file>

<file path=customXml/itemProps1.xml><?xml version="1.0" encoding="utf-8"?>
<ds:datastoreItem xmlns:ds="http://schemas.openxmlformats.org/officeDocument/2006/customXml" ds:itemID="{E8743615-E5DF-4A28-AE11-FEB00E1F1A6E}"/>
</file>

<file path=customXml/itemProps2.xml><?xml version="1.0" encoding="utf-8"?>
<ds:datastoreItem xmlns:ds="http://schemas.openxmlformats.org/officeDocument/2006/customXml" ds:itemID="{674F9EAC-D10A-43EF-833C-6AB512CC8E5A}"/>
</file>

<file path=customXml/itemProps3.xml><?xml version="1.0" encoding="utf-8"?>
<ds:datastoreItem xmlns:ds="http://schemas.openxmlformats.org/officeDocument/2006/customXml" ds:itemID="{D578C9CC-0699-431B-A98A-F154C59EE9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Nordahl, Jens</dc:creator>
  <cp:keywords/>
  <dc:description/>
  <cp:lastModifiedBy/>
  <cp:revision/>
  <dcterms:created xsi:type="dcterms:W3CDTF">2024-11-11T10:19:39Z</dcterms:created>
  <dcterms:modified xsi:type="dcterms:W3CDTF">2025-01-31T15:51:28Z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0x010100C6756168E9D51F4884422AF8811BC745</vt:lpwstr>
  </property>
  <property fmtid="{D5CDD505-2E9C-101B-9397-08002B2CF9AE}" pid="3" name="MediaServiceImageTags">
    <vt:lpwstr/>
  </property>
</Properties>
</file>