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mp-my.sharepoint.com/personal/jens_nordahl_vinmonopolet_no/Documents/2 SALG/Salg 2024/Web salgstall/"/>
    </mc:Choice>
  </mc:AlternateContent>
  <xr:revisionPtr revIDLastSave="0" documentId="8_{692351D8-DEF1-4E45-8167-08369C8669DB}" xr6:coauthVersionLast="47" xr6:coauthVersionMax="47" xr10:uidLastSave="{00000000-0000-0000-0000-000000000000}"/>
  <bookViews>
    <workbookView xWindow="-120" yWindow="-120" windowWidth="51840" windowHeight="21240" xr2:uid="{EA261CD1-A316-459F-A6CC-2EE1C1530397}"/>
  </bookViews>
  <sheets>
    <sheet name="1. halvår 2024" sheetId="1" r:id="rId1"/>
    <sheet name="Kommunen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6" i="1" l="1"/>
  <c r="E156" i="1" s="1"/>
  <c r="C155" i="1"/>
  <c r="B155" i="1"/>
  <c r="D154" i="1"/>
  <c r="E154" i="1" s="1"/>
  <c r="D153" i="1"/>
  <c r="E153" i="1" s="1"/>
  <c r="C152" i="1"/>
  <c r="B152" i="1"/>
  <c r="D151" i="1"/>
  <c r="E151" i="1" s="1"/>
  <c r="D150" i="1"/>
  <c r="E150" i="1" s="1"/>
  <c r="D149" i="1"/>
  <c r="E149" i="1" s="1"/>
  <c r="D148" i="1"/>
  <c r="E148" i="1" s="1"/>
  <c r="C147" i="1"/>
  <c r="D147" i="1" s="1"/>
  <c r="E147" i="1" s="1"/>
  <c r="B147" i="1"/>
  <c r="D146" i="1"/>
  <c r="E146" i="1" s="1"/>
  <c r="D145" i="1"/>
  <c r="E145" i="1" s="1"/>
  <c r="D144" i="1"/>
  <c r="E144" i="1" s="1"/>
  <c r="D143" i="1"/>
  <c r="E143" i="1" s="1"/>
  <c r="D142" i="1"/>
  <c r="E142" i="1" s="1"/>
  <c r="D141" i="1"/>
  <c r="E141" i="1" s="1"/>
  <c r="D140" i="1"/>
  <c r="E140" i="1" s="1"/>
  <c r="D139" i="1"/>
  <c r="E139" i="1" s="1"/>
  <c r="D138" i="1"/>
  <c r="E138" i="1" s="1"/>
  <c r="C137" i="1"/>
  <c r="B137" i="1"/>
  <c r="D136" i="1"/>
  <c r="E136" i="1" s="1"/>
  <c r="D135" i="1"/>
  <c r="E135" i="1" s="1"/>
  <c r="D134" i="1"/>
  <c r="E134" i="1" s="1"/>
  <c r="D133" i="1"/>
  <c r="E133" i="1" s="1"/>
  <c r="D132" i="1"/>
  <c r="E132" i="1" s="1"/>
  <c r="D131" i="1"/>
  <c r="E131" i="1" s="1"/>
  <c r="C130" i="1"/>
  <c r="B130" i="1"/>
  <c r="D129" i="1"/>
  <c r="E129" i="1" s="1"/>
  <c r="D128" i="1"/>
  <c r="E128" i="1" s="1"/>
  <c r="D127" i="1"/>
  <c r="E127" i="1" s="1"/>
  <c r="D126" i="1"/>
  <c r="E126" i="1" s="1"/>
  <c r="D125" i="1"/>
  <c r="E125" i="1" s="1"/>
  <c r="D124" i="1"/>
  <c r="E124" i="1" s="1"/>
  <c r="D123" i="1"/>
  <c r="E123" i="1" s="1"/>
  <c r="D122" i="1"/>
  <c r="E122" i="1" s="1"/>
  <c r="D121" i="1"/>
  <c r="E121" i="1" s="1"/>
  <c r="D120" i="1"/>
  <c r="E120" i="1" s="1"/>
  <c r="D119" i="1"/>
  <c r="E119" i="1" s="1"/>
  <c r="D118" i="1"/>
  <c r="E118" i="1" s="1"/>
  <c r="D117" i="1"/>
  <c r="E117" i="1" s="1"/>
  <c r="C116" i="1"/>
  <c r="B116" i="1"/>
  <c r="D115" i="1"/>
  <c r="E115" i="1" s="1"/>
  <c r="D114" i="1"/>
  <c r="E114" i="1" s="1"/>
  <c r="D113" i="1"/>
  <c r="E113" i="1" s="1"/>
  <c r="D112" i="1"/>
  <c r="E112" i="1" s="1"/>
  <c r="D111" i="1"/>
  <c r="E111" i="1" s="1"/>
  <c r="D110" i="1"/>
  <c r="E110" i="1" s="1"/>
  <c r="D109" i="1"/>
  <c r="E109" i="1" s="1"/>
  <c r="D108" i="1"/>
  <c r="E108" i="1" s="1"/>
  <c r="D107" i="1"/>
  <c r="E107" i="1" s="1"/>
  <c r="C106" i="1"/>
  <c r="B106" i="1"/>
  <c r="D105" i="1"/>
  <c r="E105" i="1" s="1"/>
  <c r="D104" i="1"/>
  <c r="E104" i="1" s="1"/>
  <c r="D103" i="1"/>
  <c r="E103" i="1" s="1"/>
  <c r="D102" i="1"/>
  <c r="E102" i="1" s="1"/>
  <c r="D101" i="1"/>
  <c r="E101" i="1" s="1"/>
  <c r="D100" i="1"/>
  <c r="E100" i="1" s="1"/>
  <c r="D99" i="1"/>
  <c r="E99" i="1" s="1"/>
  <c r="D98" i="1"/>
  <c r="E98" i="1" s="1"/>
  <c r="D97" i="1"/>
  <c r="E97" i="1" s="1"/>
  <c r="E96" i="1"/>
  <c r="D96" i="1"/>
  <c r="D95" i="1"/>
  <c r="E95" i="1" s="1"/>
  <c r="D94" i="1"/>
  <c r="E94" i="1" s="1"/>
  <c r="D93" i="1"/>
  <c r="E93" i="1" s="1"/>
  <c r="D92" i="1"/>
  <c r="E92" i="1" s="1"/>
  <c r="D91" i="1"/>
  <c r="E91" i="1" s="1"/>
  <c r="D90" i="1"/>
  <c r="E90" i="1" s="1"/>
  <c r="D89" i="1"/>
  <c r="E89" i="1" s="1"/>
  <c r="D88" i="1"/>
  <c r="E88" i="1" s="1"/>
  <c r="D87" i="1"/>
  <c r="E87" i="1" s="1"/>
  <c r="C86" i="1"/>
  <c r="B86" i="1"/>
  <c r="D85" i="1"/>
  <c r="E85" i="1" s="1"/>
  <c r="D84" i="1"/>
  <c r="E84" i="1" s="1"/>
  <c r="D83" i="1"/>
  <c r="E83" i="1" s="1"/>
  <c r="D82" i="1"/>
  <c r="E82" i="1" s="1"/>
  <c r="D81" i="1"/>
  <c r="E81" i="1" s="1"/>
  <c r="D80" i="1"/>
  <c r="E80" i="1" s="1"/>
  <c r="D79" i="1"/>
  <c r="E79" i="1" s="1"/>
  <c r="D78" i="1"/>
  <c r="E78" i="1" s="1"/>
  <c r="D77" i="1"/>
  <c r="E77" i="1" s="1"/>
  <c r="D76" i="1"/>
  <c r="E76" i="1" s="1"/>
  <c r="D75" i="1"/>
  <c r="E75" i="1" s="1"/>
  <c r="D74" i="1"/>
  <c r="E74" i="1" s="1"/>
  <c r="D73" i="1"/>
  <c r="E73" i="1" s="1"/>
  <c r="D72" i="1"/>
  <c r="E72" i="1" s="1"/>
  <c r="D71" i="1"/>
  <c r="E71" i="1" s="1"/>
  <c r="D70" i="1"/>
  <c r="E70" i="1" s="1"/>
  <c r="D69" i="1"/>
  <c r="E69" i="1" s="1"/>
  <c r="D62" i="1"/>
  <c r="E62" i="1" s="1"/>
  <c r="D61" i="1"/>
  <c r="E61" i="1" s="1"/>
  <c r="D60" i="1"/>
  <c r="E60" i="1" s="1"/>
  <c r="D59" i="1"/>
  <c r="E59" i="1" s="1"/>
  <c r="D58" i="1"/>
  <c r="E58" i="1" s="1"/>
  <c r="D57" i="1"/>
  <c r="E57" i="1" s="1"/>
  <c r="D56" i="1"/>
  <c r="E56" i="1" s="1"/>
  <c r="D55" i="1"/>
  <c r="E55" i="1" s="1"/>
  <c r="D54" i="1"/>
  <c r="E54" i="1" s="1"/>
  <c r="D53" i="1"/>
  <c r="E53" i="1" s="1"/>
  <c r="D52" i="1"/>
  <c r="E52" i="1" s="1"/>
  <c r="D51" i="1"/>
  <c r="E51" i="1" s="1"/>
  <c r="D50" i="1"/>
  <c r="E50" i="1" s="1"/>
  <c r="D49" i="1"/>
  <c r="E49" i="1" s="1"/>
  <c r="D48" i="1"/>
  <c r="E48" i="1" s="1"/>
  <c r="D47" i="1"/>
  <c r="E47" i="1" s="1"/>
  <c r="D40" i="1"/>
  <c r="E40" i="1" s="1"/>
  <c r="D39" i="1"/>
  <c r="E39" i="1" s="1"/>
  <c r="D38" i="1"/>
  <c r="E38" i="1" s="1"/>
  <c r="D37" i="1"/>
  <c r="E37" i="1" s="1"/>
  <c r="D36" i="1"/>
  <c r="E36" i="1" s="1"/>
  <c r="D35" i="1"/>
  <c r="E35" i="1" s="1"/>
  <c r="D34" i="1"/>
  <c r="E34" i="1" s="1"/>
  <c r="D33" i="1"/>
  <c r="E33" i="1" s="1"/>
  <c r="D32" i="1"/>
  <c r="E32" i="1" s="1"/>
  <c r="D31" i="1"/>
  <c r="E31" i="1" s="1"/>
  <c r="D30" i="1"/>
  <c r="E30" i="1" s="1"/>
  <c r="D29" i="1"/>
  <c r="E29" i="1" s="1"/>
  <c r="D28" i="1"/>
  <c r="E28" i="1" s="1"/>
  <c r="D27" i="1"/>
  <c r="E27" i="1" s="1"/>
  <c r="D26" i="1"/>
  <c r="E26" i="1" s="1"/>
  <c r="D25" i="1"/>
  <c r="E25" i="1" s="1"/>
  <c r="D24" i="1"/>
  <c r="E24" i="1" s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86" i="1" l="1"/>
  <c r="E86" i="1" s="1"/>
  <c r="D116" i="1"/>
  <c r="E116" i="1" s="1"/>
  <c r="D152" i="1"/>
  <c r="E152" i="1" s="1"/>
  <c r="D155" i="1"/>
  <c r="E155" i="1" s="1"/>
  <c r="D106" i="1"/>
  <c r="E106" i="1" s="1"/>
  <c r="D130" i="1"/>
  <c r="E130" i="1" s="1"/>
  <c r="D137" i="1"/>
  <c r="E137" i="1" s="1"/>
</calcChain>
</file>

<file path=xl/sharedStrings.xml><?xml version="1.0" encoding="utf-8"?>
<sst xmlns="http://schemas.openxmlformats.org/spreadsheetml/2006/main" count="400" uniqueCount="315">
  <si>
    <t>Vinmonopolet solgte drøyt 43,5 millioner liter i første halvår, en nedgang på 4 prosent eller 2 millioner liter fra samme periode i fjor. Nedgangen skyldes nok først og fremst mye dårlig vær, særlig i vinter, og økende flytrafikk til utlandet. Rødvin er fortsatt klart største kategori og utgjør 40 prosent av salget, men hele 64 prosent av nedgangen. Det er vekst for øl og sider - og ikke minst alkoholfritt. Det går mot ny salgsrekord for alkoholfrie drikker også i 2024.</t>
  </si>
  <si>
    <t>Totalt salg, liter</t>
  </si>
  <si>
    <t>Kategori</t>
  </si>
  <si>
    <t xml:space="preserve">1. halvår </t>
  </si>
  <si>
    <t>Endring</t>
  </si>
  <si>
    <t>2023</t>
  </si>
  <si>
    <t>2024</t>
  </si>
  <si>
    <t>Liter</t>
  </si>
  <si>
    <t>Prosent</t>
  </si>
  <si>
    <t>Svakvin</t>
  </si>
  <si>
    <t>Rødvin</t>
  </si>
  <si>
    <t>Hvitvin</t>
  </si>
  <si>
    <t>Musserende vin</t>
  </si>
  <si>
    <t>Rosévin</t>
  </si>
  <si>
    <t>Perlende vin</t>
  </si>
  <si>
    <t>Aromatisert vin</t>
  </si>
  <si>
    <t>Sider</t>
  </si>
  <si>
    <t>Fruktvin</t>
  </si>
  <si>
    <t>Brennevin</t>
  </si>
  <si>
    <t>Vodka</t>
  </si>
  <si>
    <t>Likør</t>
  </si>
  <si>
    <t>Whisky</t>
  </si>
  <si>
    <t>Akevitt</t>
  </si>
  <si>
    <t>Druebrennevin</t>
  </si>
  <si>
    <t>Brennevin, annet</t>
  </si>
  <si>
    <t>Gin</t>
  </si>
  <si>
    <t>Bitter</t>
  </si>
  <si>
    <t>Brennevin, nøytralt &lt; 37,5 %</t>
  </si>
  <si>
    <t>Rom</t>
  </si>
  <si>
    <t>Fruktbrennevin</t>
  </si>
  <si>
    <t>Genever</t>
  </si>
  <si>
    <t>Øl</t>
  </si>
  <si>
    <t>Alkoholfritt</t>
  </si>
  <si>
    <t>Sterkvin</t>
  </si>
  <si>
    <t>Totalsum</t>
  </si>
  <si>
    <t>Fylkene</t>
  </si>
  <si>
    <t>Agder</t>
  </si>
  <si>
    <t>Akershus</t>
  </si>
  <si>
    <t>Buskerud</t>
  </si>
  <si>
    <t>Finnmark</t>
  </si>
  <si>
    <t>Innlandet</t>
  </si>
  <si>
    <t>Møre og Romsdal</t>
  </si>
  <si>
    <t>Nordland</t>
  </si>
  <si>
    <t>Oslo</t>
  </si>
  <si>
    <t>Rogaland</t>
  </si>
  <si>
    <t>Telemark</t>
  </si>
  <si>
    <t>Troms</t>
  </si>
  <si>
    <t>Trøndelag</t>
  </si>
  <si>
    <t>Vestfold</t>
  </si>
  <si>
    <t>Vestland</t>
  </si>
  <si>
    <t>Østfold</t>
  </si>
  <si>
    <t>Svakvin, liter</t>
  </si>
  <si>
    <t>Kategori/land</t>
  </si>
  <si>
    <t>Italia</t>
  </si>
  <si>
    <t>Spania</t>
  </si>
  <si>
    <t>Frankrike</t>
  </si>
  <si>
    <t>USA</t>
  </si>
  <si>
    <t>Chile</t>
  </si>
  <si>
    <t>Australia</t>
  </si>
  <si>
    <t>Portugal</t>
  </si>
  <si>
    <t>Argentina</t>
  </si>
  <si>
    <t>Sør-Afrika</t>
  </si>
  <si>
    <t>Libanon</t>
  </si>
  <si>
    <t>Tyskland</t>
  </si>
  <si>
    <t>Østerrike</t>
  </si>
  <si>
    <t>Hellas</t>
  </si>
  <si>
    <t>Georgia</t>
  </si>
  <si>
    <t>New Zealand</t>
  </si>
  <si>
    <t>Bulgaria</t>
  </si>
  <si>
    <t>Andre land</t>
  </si>
  <si>
    <t>Ungarn</t>
  </si>
  <si>
    <t>Romania</t>
  </si>
  <si>
    <t>England</t>
  </si>
  <si>
    <t>Uruguay</t>
  </si>
  <si>
    <t>Sverige</t>
  </si>
  <si>
    <t>Finland</t>
  </si>
  <si>
    <t>Danmark</t>
  </si>
  <si>
    <t>Norge</t>
  </si>
  <si>
    <t>Kommunene</t>
  </si>
  <si>
    <t>ALSTAHAUG</t>
  </si>
  <si>
    <t>ALTA</t>
  </si>
  <si>
    <t>ALVER</t>
  </si>
  <si>
    <t>ANDØY</t>
  </si>
  <si>
    <t>ARENDAL</t>
  </si>
  <si>
    <t>ASKER</t>
  </si>
  <si>
    <t>ASKVOLL</t>
  </si>
  <si>
    <t>ASKØY</t>
  </si>
  <si>
    <t>AURSKOG-HØLAND</t>
  </si>
  <si>
    <t>AUSTEVOLL</t>
  </si>
  <si>
    <t>AVERØY</t>
  </si>
  <si>
    <t>BALSFJORD</t>
  </si>
  <si>
    <t>BAMBLE</t>
  </si>
  <si>
    <t>BARDU</t>
  </si>
  <si>
    <t>BERGEN</t>
  </si>
  <si>
    <t>BJØRNAFJORDEN</t>
  </si>
  <si>
    <t>BODØ</t>
  </si>
  <si>
    <t>BRØNNØY</t>
  </si>
  <si>
    <t>BYKLE</t>
  </si>
  <si>
    <t>BÆRUM</t>
  </si>
  <si>
    <t>BØ</t>
  </si>
  <si>
    <t>BØMLO</t>
  </si>
  <si>
    <t>BÅTSFJORD</t>
  </si>
  <si>
    <t>DOVRE</t>
  </si>
  <si>
    <t>DRAMMEN</t>
  </si>
  <si>
    <t>DRANGEDAL</t>
  </si>
  <si>
    <t>EIDSVOLL</t>
  </si>
  <si>
    <t>EIGERSUND</t>
  </si>
  <si>
    <t>ELVERUM</t>
  </si>
  <si>
    <t>ENEBAKK</t>
  </si>
  <si>
    <t>ETNE</t>
  </si>
  <si>
    <t>EVJE OG HORNNES</t>
  </si>
  <si>
    <t>FARSUND</t>
  </si>
  <si>
    <t>FAUSKE</t>
  </si>
  <si>
    <t>FITJAR</t>
  </si>
  <si>
    <t>FLEKKEFJORD</t>
  </si>
  <si>
    <t>FLÅ</t>
  </si>
  <si>
    <t>FREDRIKSTAD</t>
  </si>
  <si>
    <t>FROGN</t>
  </si>
  <si>
    <t>FROLAND</t>
  </si>
  <si>
    <t>FROSTA</t>
  </si>
  <si>
    <t>FRØYA</t>
  </si>
  <si>
    <t>FÆRDER</t>
  </si>
  <si>
    <t>GAUSDAL</t>
  </si>
  <si>
    <t>GJERDRUM</t>
  </si>
  <si>
    <t>GJERSTAD</t>
  </si>
  <si>
    <t>GJESDAL</t>
  </si>
  <si>
    <t>GJØVIK</t>
  </si>
  <si>
    <t>GLOPPEN</t>
  </si>
  <si>
    <t>GOL</t>
  </si>
  <si>
    <t>GRAN</t>
  </si>
  <si>
    <t>GRIMSTAD</t>
  </si>
  <si>
    <t>GRONG</t>
  </si>
  <si>
    <t>GUOVDAGEAIDNU KAUTOK</t>
  </si>
  <si>
    <t>HADSEL</t>
  </si>
  <si>
    <t>HALDEN</t>
  </si>
  <si>
    <t>HAMAR</t>
  </si>
  <si>
    <t>HAMMERFEST</t>
  </si>
  <si>
    <t>HARAM</t>
  </si>
  <si>
    <t>HARSTAD</t>
  </si>
  <si>
    <t>HAUGESUND</t>
  </si>
  <si>
    <t>HEIM</t>
  </si>
  <si>
    <t>HEMNES</t>
  </si>
  <si>
    <t>HEMSEDAL</t>
  </si>
  <si>
    <t>HERØY (MØRE OG ROMSD</t>
  </si>
  <si>
    <t>HERØY (NORDLAND)</t>
  </si>
  <si>
    <t>HITRA</t>
  </si>
  <si>
    <t>HOL</t>
  </si>
  <si>
    <t>HOLE</t>
  </si>
  <si>
    <t>HOLMESTRAND</t>
  </si>
  <si>
    <t>HORTEN</t>
  </si>
  <si>
    <t>HUSTADVIKA</t>
  </si>
  <si>
    <t>HVALER</t>
  </si>
  <si>
    <t>HØYANGER</t>
  </si>
  <si>
    <t>HÅ</t>
  </si>
  <si>
    <t>INDERØY</t>
  </si>
  <si>
    <t>INDRE FOSEN</t>
  </si>
  <si>
    <t>INDRE ØSTFOLD</t>
  </si>
  <si>
    <t>JEVNAKER</t>
  </si>
  <si>
    <t>KARMØY</t>
  </si>
  <si>
    <t>KINN</t>
  </si>
  <si>
    <t>KLEPP</t>
  </si>
  <si>
    <t>KONGSBERG</t>
  </si>
  <si>
    <t>KONGSVINGER</t>
  </si>
  <si>
    <t>KRAGERØ</t>
  </si>
  <si>
    <t>KRISTIANSAND</t>
  </si>
  <si>
    <t>KRISTIANSUND</t>
  </si>
  <si>
    <t>KRØDSHERAD</t>
  </si>
  <si>
    <t>KVAM</t>
  </si>
  <si>
    <t>KVINESDAL</t>
  </si>
  <si>
    <t>KVINNHERAD</t>
  </si>
  <si>
    <t>LARVIK</t>
  </si>
  <si>
    <t>LEBESBY</t>
  </si>
  <si>
    <t>LEVANGER</t>
  </si>
  <si>
    <t>LIER</t>
  </si>
  <si>
    <t>LILLEHAMMER</t>
  </si>
  <si>
    <t>LILLESAND</t>
  </si>
  <si>
    <t>LILLESTRØM</t>
  </si>
  <si>
    <t>LINDESNES</t>
  </si>
  <si>
    <t>LOM</t>
  </si>
  <si>
    <t>LUSTER</t>
  </si>
  <si>
    <t>LYNGDAL</t>
  </si>
  <si>
    <t>LYNGEN</t>
  </si>
  <si>
    <t>LØDINGEN</t>
  </si>
  <si>
    <t>LØRENSKOG</t>
  </si>
  <si>
    <t>LØTEN</t>
  </si>
  <si>
    <t>MALVIK</t>
  </si>
  <si>
    <t>MELHUS, stengt 2023 pga kranvelt</t>
  </si>
  <si>
    <t>MELØY</t>
  </si>
  <si>
    <t>MIDTRE GAULDAL</t>
  </si>
  <si>
    <t>MIDT-TELEMARK</t>
  </si>
  <si>
    <t>MODUM</t>
  </si>
  <si>
    <t>MOLDE</t>
  </si>
  <si>
    <t>MOSS</t>
  </si>
  <si>
    <t>MÅLSELV</t>
  </si>
  <si>
    <t>NAMSOS</t>
  </si>
  <si>
    <t>NANNESTAD</t>
  </si>
  <si>
    <t>NARVIK</t>
  </si>
  <si>
    <t>NES</t>
  </si>
  <si>
    <t>NESBYEN</t>
  </si>
  <si>
    <t>NESNA</t>
  </si>
  <si>
    <t>NESODDEN</t>
  </si>
  <si>
    <t>NITTEDAL</t>
  </si>
  <si>
    <t>NOME</t>
  </si>
  <si>
    <t>NORD-AURDAL</t>
  </si>
  <si>
    <t>NORD-FRON</t>
  </si>
  <si>
    <t>NORDKAPP</t>
  </si>
  <si>
    <t>NORD-ODAL, åpnet 2023</t>
  </si>
  <si>
    <t>NORDRE FOLLO</t>
  </si>
  <si>
    <t>NORDRE LAND</t>
  </si>
  <si>
    <t>NORDREISA</t>
  </si>
  <si>
    <t>NORE OG UVDAL</t>
  </si>
  <si>
    <t>NOTODDEN</t>
  </si>
  <si>
    <t>NÆRØYSUND</t>
  </si>
  <si>
    <t>OPPDAL</t>
  </si>
  <si>
    <t>ORKLAND</t>
  </si>
  <si>
    <t>OSLO</t>
  </si>
  <si>
    <t>OSTERØY</t>
  </si>
  <si>
    <t>PORSANGER PORSÁNGU P</t>
  </si>
  <si>
    <t>PORSGRUNN</t>
  </si>
  <si>
    <t>RAKKESTAD</t>
  </si>
  <si>
    <t>RANA</t>
  </si>
  <si>
    <t>RANDABERG</t>
  </si>
  <si>
    <t>RAUMA</t>
  </si>
  <si>
    <t>RINGEBU</t>
  </si>
  <si>
    <t>RINGERIKE</t>
  </si>
  <si>
    <t>RINGSAKER</t>
  </si>
  <si>
    <t>RISØR</t>
  </si>
  <si>
    <t>RÆLINGEN, åpnet 2023</t>
  </si>
  <si>
    <t>RØROS</t>
  </si>
  <si>
    <t>SALANGEN</t>
  </si>
  <si>
    <t>SALTDAL</t>
  </si>
  <si>
    <t>SAMNANGER, åpnet 2023</t>
  </si>
  <si>
    <t>SANDEFJORD</t>
  </si>
  <si>
    <t>SANDNES</t>
  </si>
  <si>
    <t>SARPSBORG</t>
  </si>
  <si>
    <t>SAUDA</t>
  </si>
  <si>
    <t>SEL</t>
  </si>
  <si>
    <t>SELBU</t>
  </si>
  <si>
    <t>SELJORD</t>
  </si>
  <si>
    <t>SENJA</t>
  </si>
  <si>
    <t>SIGDAL</t>
  </si>
  <si>
    <t>SKIEN</t>
  </si>
  <si>
    <t>SKJERVØY</t>
  </si>
  <si>
    <t>SMØLA</t>
  </si>
  <si>
    <t>SOGNDAL</t>
  </si>
  <si>
    <t>SOLA</t>
  </si>
  <si>
    <t>SORTLAND</t>
  </si>
  <si>
    <t>STAD</t>
  </si>
  <si>
    <t>STANGE</t>
  </si>
  <si>
    <t>STAVANGER</t>
  </si>
  <si>
    <t>STEIGEN</t>
  </si>
  <si>
    <t>STEINKJER</t>
  </si>
  <si>
    <t>STJØRDAL</t>
  </si>
  <si>
    <t>STORD</t>
  </si>
  <si>
    <t>STOR-ELVDAL</t>
  </si>
  <si>
    <t>STRAND</t>
  </si>
  <si>
    <t>STRANDA</t>
  </si>
  <si>
    <t>STRYN</t>
  </si>
  <si>
    <t>SULA</t>
  </si>
  <si>
    <t>SULDAL</t>
  </si>
  <si>
    <t>SUNNDAL</t>
  </si>
  <si>
    <t>SUNNFJORD</t>
  </si>
  <si>
    <t>SURNADAL</t>
  </si>
  <si>
    <t>SVEIO, åpnet 2023</t>
  </si>
  <si>
    <t>SYKKYLVEN</t>
  </si>
  <si>
    <t>SØNDRE LAND</t>
  </si>
  <si>
    <t>SØR-AURDAL</t>
  </si>
  <si>
    <t>SØR-ODAL</t>
  </si>
  <si>
    <t>SØR-VARANGER</t>
  </si>
  <si>
    <t>TIME</t>
  </si>
  <si>
    <t>TINN</t>
  </si>
  <si>
    <t>TJELDSUND</t>
  </si>
  <si>
    <t>TROMSØ</t>
  </si>
  <si>
    <t>TRONDHEIM</t>
  </si>
  <si>
    <t>TRYSIL</t>
  </si>
  <si>
    <t>TVEDESTRAND</t>
  </si>
  <si>
    <t>TYNSET</t>
  </si>
  <si>
    <t>TYSNES</t>
  </si>
  <si>
    <t>TYSVÆR</t>
  </si>
  <si>
    <t>TØNSBERG</t>
  </si>
  <si>
    <t>ULLENSAKER</t>
  </si>
  <si>
    <t>ULLENSVANG</t>
  </si>
  <si>
    <t>ULSTEIN</t>
  </si>
  <si>
    <t>VADSØ</t>
  </si>
  <si>
    <t>VANYLVEN</t>
  </si>
  <si>
    <t>VARDØ</t>
  </si>
  <si>
    <t>VEFSN</t>
  </si>
  <si>
    <t>VENNESLA</t>
  </si>
  <si>
    <t>VERDAL</t>
  </si>
  <si>
    <t>VESTBY</t>
  </si>
  <si>
    <t>VESTNES</t>
  </si>
  <si>
    <t>VESTRE TOTEN</t>
  </si>
  <si>
    <t>VESTVÅGØY</t>
  </si>
  <si>
    <t>VIK</t>
  </si>
  <si>
    <t>VINDAFJORD</t>
  </si>
  <si>
    <t>VINJE</t>
  </si>
  <si>
    <t>VOLDA</t>
  </si>
  <si>
    <t>VOSS</t>
  </si>
  <si>
    <t>VÅGAN</t>
  </si>
  <si>
    <t>VÅGÅ</t>
  </si>
  <si>
    <t>ØKSNES</t>
  </si>
  <si>
    <t>ØRLAND</t>
  </si>
  <si>
    <t>ØRSTA</t>
  </si>
  <si>
    <t>ØSTRE TOTEN</t>
  </si>
  <si>
    <t>ØVRE EIKER</t>
  </si>
  <si>
    <t>ØYER</t>
  </si>
  <si>
    <t>ØYGARDEN</t>
  </si>
  <si>
    <t>ØYSTRE SLIDRE</t>
  </si>
  <si>
    <t>ÅFJORD</t>
  </si>
  <si>
    <t>ÅL</t>
  </si>
  <si>
    <t>ÅLESUND</t>
  </si>
  <si>
    <t>ÅMOT</t>
  </si>
  <si>
    <t>ÅRDAL</t>
  </si>
  <si>
    <t>ÅS</t>
  </si>
  <si>
    <t>ÅSNES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</si>
</sst>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??_-;_-@_-"/>
    <numFmt numFmtId="165" formatCode="0.0\ %"/>
  </numFmts>
  <fonts count="4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9" fontId="2" fillId="2" borderId="1" xfId="1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164" fontId="3" fillId="4" borderId="1" xfId="0" applyNumberFormat="1" applyFont="1" applyFill="1" applyBorder="1"/>
    <xf numFmtId="164" fontId="2" fillId="4" borderId="1" xfId="0" applyNumberFormat="1" applyFont="1" applyFill="1" applyBorder="1"/>
    <xf numFmtId="9" fontId="2" fillId="4" borderId="1" xfId="1" applyFont="1" applyFill="1" applyBorder="1"/>
    <xf numFmtId="0" fontId="0" fillId="0" borderId="1" xfId="0" applyBorder="1" applyAlignment="1">
      <alignment horizontal="left" indent="1"/>
    </xf>
    <xf numFmtId="164" fontId="0" fillId="0" borderId="1" xfId="0" applyNumberFormat="1" applyBorder="1"/>
    <xf numFmtId="9" fontId="0" fillId="0" borderId="1" xfId="1" applyFont="1" applyBorder="1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3" borderId="1" xfId="0" applyFont="1" applyFill="1" applyBorder="1" applyAlignment="1">
      <alignment horizontal="left"/>
    </xf>
    <xf numFmtId="164" fontId="3" fillId="3" borderId="1" xfId="0" applyNumberFormat="1" applyFont="1" applyFill="1" applyBorder="1"/>
    <xf numFmtId="164" fontId="2" fillId="2" borderId="1" xfId="0" applyNumberFormat="1" applyFont="1" applyFill="1" applyBorder="1"/>
    <xf numFmtId="9" fontId="2" fillId="2" borderId="1" xfId="1" applyFont="1" applyFill="1" applyBorder="1"/>
    <xf numFmtId="164" fontId="0" fillId="0" borderId="0" xfId="0" applyNumberFormat="1"/>
    <xf numFmtId="9" fontId="0" fillId="0" borderId="0" xfId="1" applyFont="1"/>
    <xf numFmtId="0" fontId="0" fillId="0" borderId="1" xfId="0" applyBorder="1" applyAlignment="1">
      <alignment horizontal="left"/>
    </xf>
    <xf numFmtId="165" fontId="0" fillId="0" borderId="0" xfId="1" applyNumberFormat="1" applyFont="1"/>
    <xf numFmtId="0" fontId="3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261C2-0D2C-4128-94A3-5C850CD3DA4C}">
  <dimension ref="A1:I156"/>
  <sheetViews>
    <sheetView tabSelected="1" workbookViewId="0">
      <selection sqref="A1:E8"/>
    </sheetView>
  </sheetViews>
  <sheetFormatPr defaultColWidth="11.42578125" defaultRowHeight="12.75"/>
  <cols>
    <col min="1" max="1" width="32" customWidth="1"/>
    <col min="2" max="3" width="14.42578125" customWidth="1"/>
    <col min="4" max="4" width="13.140625" customWidth="1"/>
    <col min="5" max="5" width="12.7109375" customWidth="1"/>
  </cols>
  <sheetData>
    <row r="1" spans="1:5">
      <c r="A1" s="23" t="s">
        <v>0</v>
      </c>
      <c r="B1" s="24"/>
      <c r="C1" s="24"/>
      <c r="D1" s="24"/>
      <c r="E1" s="25"/>
    </row>
    <row r="2" spans="1:5">
      <c r="A2" s="26"/>
      <c r="B2" s="27"/>
      <c r="C2" s="27"/>
      <c r="D2" s="27"/>
      <c r="E2" s="28"/>
    </row>
    <row r="3" spans="1:5">
      <c r="A3" s="26"/>
      <c r="B3" s="27"/>
      <c r="C3" s="27"/>
      <c r="D3" s="27"/>
      <c r="E3" s="28"/>
    </row>
    <row r="4" spans="1:5">
      <c r="A4" s="26"/>
      <c r="B4" s="27"/>
      <c r="C4" s="27"/>
      <c r="D4" s="27"/>
      <c r="E4" s="28"/>
    </row>
    <row r="5" spans="1:5">
      <c r="A5" s="26"/>
      <c r="B5" s="27"/>
      <c r="C5" s="27"/>
      <c r="D5" s="27"/>
      <c r="E5" s="28"/>
    </row>
    <row r="6" spans="1:5">
      <c r="A6" s="26"/>
      <c r="B6" s="27"/>
      <c r="C6" s="27"/>
      <c r="D6" s="27"/>
      <c r="E6" s="28"/>
    </row>
    <row r="7" spans="1:5">
      <c r="A7" s="26"/>
      <c r="B7" s="27"/>
      <c r="C7" s="27"/>
      <c r="D7" s="27"/>
      <c r="E7" s="28"/>
    </row>
    <row r="8" spans="1:5" ht="13.5" thickBot="1">
      <c r="A8" s="29"/>
      <c r="B8" s="30"/>
      <c r="C8" s="30"/>
      <c r="D8" s="30"/>
      <c r="E8" s="31"/>
    </row>
    <row r="12" spans="1:5">
      <c r="A12" s="22" t="s">
        <v>1</v>
      </c>
      <c r="B12" s="22"/>
      <c r="C12" s="22"/>
      <c r="D12" s="22"/>
      <c r="E12" s="22"/>
    </row>
    <row r="13" spans="1:5">
      <c r="A13" s="21" t="s">
        <v>2</v>
      </c>
      <c r="B13" s="22" t="s">
        <v>3</v>
      </c>
      <c r="C13" s="22"/>
      <c r="D13" s="22" t="s">
        <v>4</v>
      </c>
      <c r="E13" s="22"/>
    </row>
    <row r="14" spans="1:5">
      <c r="A14" s="21"/>
      <c r="B14" s="2" t="s">
        <v>5</v>
      </c>
      <c r="C14" s="2" t="s">
        <v>6</v>
      </c>
      <c r="D14" s="1" t="s">
        <v>7</v>
      </c>
      <c r="E14" s="3" t="s">
        <v>8</v>
      </c>
    </row>
    <row r="15" spans="1:5">
      <c r="A15" s="4" t="s">
        <v>9</v>
      </c>
      <c r="B15" s="5">
        <v>37522040.71800001</v>
      </c>
      <c r="C15" s="5">
        <v>35551299.649999999</v>
      </c>
      <c r="D15" s="6">
        <f>C15-B15</f>
        <v>-1970741.0680000111</v>
      </c>
      <c r="E15" s="7">
        <f>D15/B15</f>
        <v>-5.2522225078621872E-2</v>
      </c>
    </row>
    <row r="16" spans="1:5">
      <c r="A16" s="8" t="s">
        <v>10</v>
      </c>
      <c r="B16" s="9">
        <v>18944983.038000006</v>
      </c>
      <c r="C16" s="9">
        <v>17628343.389000002</v>
      </c>
      <c r="D16" s="9">
        <f t="shared" ref="D16:D40" si="0">C16-B16</f>
        <v>-1316639.6490000039</v>
      </c>
      <c r="E16" s="10">
        <f t="shared" ref="E16:E40" si="1">D16/B16</f>
        <v>-6.9498064282194238E-2</v>
      </c>
    </row>
    <row r="17" spans="1:9">
      <c r="A17" s="8" t="s">
        <v>11</v>
      </c>
      <c r="B17" s="9">
        <v>11953906.500999995</v>
      </c>
      <c r="C17" s="9">
        <v>11558314.405999996</v>
      </c>
      <c r="D17" s="9">
        <f t="shared" si="0"/>
        <v>-395592.09499999881</v>
      </c>
      <c r="E17" s="10">
        <f t="shared" si="1"/>
        <v>-3.3093122734974202E-2</v>
      </c>
      <c r="G17" s="20"/>
      <c r="H17" s="20"/>
      <c r="I17" s="18"/>
    </row>
    <row r="18" spans="1:9">
      <c r="A18" s="8" t="s">
        <v>12</v>
      </c>
      <c r="B18" s="9">
        <v>3404237.9</v>
      </c>
      <c r="C18" s="9">
        <v>3225367.7750000032</v>
      </c>
      <c r="D18" s="9">
        <f t="shared" si="0"/>
        <v>-178870.12499999674</v>
      </c>
      <c r="E18" s="10">
        <f t="shared" si="1"/>
        <v>-5.254336807659557E-2</v>
      </c>
      <c r="G18" s="20"/>
      <c r="H18" s="20"/>
    </row>
    <row r="19" spans="1:9">
      <c r="A19" s="8" t="s">
        <v>13</v>
      </c>
      <c r="B19" s="9">
        <v>2325860.9519999982</v>
      </c>
      <c r="C19" s="9">
        <v>2269993.0329999994</v>
      </c>
      <c r="D19" s="9">
        <f t="shared" si="0"/>
        <v>-55867.91899999883</v>
      </c>
      <c r="E19" s="10">
        <f t="shared" si="1"/>
        <v>-2.4020317702981443E-2</v>
      </c>
      <c r="G19" s="20"/>
      <c r="H19" s="20"/>
    </row>
    <row r="20" spans="1:9">
      <c r="A20" s="8" t="s">
        <v>14</v>
      </c>
      <c r="B20" s="9">
        <v>423423.20000000024</v>
      </c>
      <c r="C20" s="9">
        <v>396217.47499999998</v>
      </c>
      <c r="D20" s="9">
        <f t="shared" si="0"/>
        <v>-27205.725000000268</v>
      </c>
      <c r="E20" s="10">
        <f t="shared" si="1"/>
        <v>-6.4251852520127037E-2</v>
      </c>
    </row>
    <row r="21" spans="1:9">
      <c r="A21" s="8" t="s">
        <v>15</v>
      </c>
      <c r="B21" s="9">
        <v>296679.56199999986</v>
      </c>
      <c r="C21" s="9">
        <v>279189.23200000048</v>
      </c>
      <c r="D21" s="9">
        <f t="shared" si="0"/>
        <v>-17490.329999999376</v>
      </c>
      <c r="E21" s="10">
        <f t="shared" si="1"/>
        <v>-5.8953605978423904E-2</v>
      </c>
    </row>
    <row r="22" spans="1:9">
      <c r="A22" s="8" t="s">
        <v>16</v>
      </c>
      <c r="B22" s="9">
        <v>168056.34</v>
      </c>
      <c r="C22" s="9">
        <v>188511.88999999972</v>
      </c>
      <c r="D22" s="9">
        <f t="shared" si="0"/>
        <v>20455.549999999726</v>
      </c>
      <c r="E22" s="10">
        <f t="shared" si="1"/>
        <v>0.12171840705325207</v>
      </c>
    </row>
    <row r="23" spans="1:9">
      <c r="A23" s="8" t="s">
        <v>17</v>
      </c>
      <c r="B23" s="9">
        <v>4893.2249999999985</v>
      </c>
      <c r="C23" s="9">
        <v>5362.449999999998</v>
      </c>
      <c r="D23" s="9">
        <f t="shared" si="0"/>
        <v>469.22499999999945</v>
      </c>
      <c r="E23" s="10">
        <f t="shared" si="1"/>
        <v>9.5892790542024861E-2</v>
      </c>
    </row>
    <row r="24" spans="1:9">
      <c r="A24" s="11" t="s">
        <v>18</v>
      </c>
      <c r="B24" s="12">
        <v>5974839.551</v>
      </c>
      <c r="C24" s="12">
        <v>5715993.5589999994</v>
      </c>
      <c r="D24" s="9">
        <f t="shared" si="0"/>
        <v>-258845.99200000055</v>
      </c>
      <c r="E24" s="10">
        <f t="shared" si="1"/>
        <v>-4.3322668297708158E-2</v>
      </c>
    </row>
    <row r="25" spans="1:9">
      <c r="A25" s="8" t="s">
        <v>19</v>
      </c>
      <c r="B25" s="9">
        <v>1706682.9199999981</v>
      </c>
      <c r="C25" s="9">
        <v>1633938.6899999965</v>
      </c>
      <c r="D25" s="9">
        <f t="shared" si="0"/>
        <v>-72744.230000001611</v>
      </c>
      <c r="E25" s="10">
        <f t="shared" si="1"/>
        <v>-4.2623166346565239E-2</v>
      </c>
    </row>
    <row r="26" spans="1:9">
      <c r="A26" s="8" t="s">
        <v>20</v>
      </c>
      <c r="B26" s="9">
        <v>830077.99999999942</v>
      </c>
      <c r="C26" s="9">
        <v>820501.24</v>
      </c>
      <c r="D26" s="9">
        <f t="shared" si="0"/>
        <v>-9576.7599999994272</v>
      </c>
      <c r="E26" s="10">
        <f t="shared" si="1"/>
        <v>-1.1537180843245374E-2</v>
      </c>
    </row>
    <row r="27" spans="1:9">
      <c r="A27" s="8" t="s">
        <v>21</v>
      </c>
      <c r="B27" s="9">
        <v>767268.09999999846</v>
      </c>
      <c r="C27" s="9">
        <v>764484.36999999941</v>
      </c>
      <c r="D27" s="9">
        <f t="shared" si="0"/>
        <v>-2783.7299999990501</v>
      </c>
      <c r="E27" s="10">
        <f t="shared" si="1"/>
        <v>-3.6281060036238385E-3</v>
      </c>
    </row>
    <row r="28" spans="1:9">
      <c r="A28" s="8" t="s">
        <v>22</v>
      </c>
      <c r="B28" s="9">
        <v>530730.62000000034</v>
      </c>
      <c r="C28" s="9">
        <v>517462.1600000005</v>
      </c>
      <c r="D28" s="9">
        <f t="shared" si="0"/>
        <v>-13268.459999999846</v>
      </c>
      <c r="E28" s="10">
        <f t="shared" si="1"/>
        <v>-2.5000366475934323E-2</v>
      </c>
    </row>
    <row r="29" spans="1:9">
      <c r="A29" s="8" t="s">
        <v>23</v>
      </c>
      <c r="B29" s="9">
        <v>554935.95000000088</v>
      </c>
      <c r="C29" s="9">
        <v>499174.30000000069</v>
      </c>
      <c r="D29" s="9">
        <f t="shared" si="0"/>
        <v>-55761.650000000198</v>
      </c>
      <c r="E29" s="10">
        <f t="shared" si="1"/>
        <v>-0.10048303772714691</v>
      </c>
    </row>
    <row r="30" spans="1:9">
      <c r="A30" s="8" t="s">
        <v>24</v>
      </c>
      <c r="B30" s="9">
        <v>511499.00100000197</v>
      </c>
      <c r="C30" s="9">
        <v>465200.81400000193</v>
      </c>
      <c r="D30" s="9">
        <f t="shared" si="0"/>
        <v>-46298.187000000034</v>
      </c>
      <c r="E30" s="10">
        <f t="shared" si="1"/>
        <v>-9.0514716371850462E-2</v>
      </c>
    </row>
    <row r="31" spans="1:9">
      <c r="A31" s="8" t="s">
        <v>25</v>
      </c>
      <c r="B31" s="9">
        <v>416683.08000000106</v>
      </c>
      <c r="C31" s="9">
        <v>386148.64000000095</v>
      </c>
      <c r="D31" s="9">
        <f t="shared" si="0"/>
        <v>-30534.440000000119</v>
      </c>
      <c r="E31" s="10">
        <f t="shared" si="1"/>
        <v>-7.3279769363325337E-2</v>
      </c>
    </row>
    <row r="32" spans="1:9">
      <c r="A32" s="8" t="s">
        <v>26</v>
      </c>
      <c r="B32" s="9">
        <v>350776.37000000046</v>
      </c>
      <c r="C32" s="9">
        <v>326826.80000000069</v>
      </c>
      <c r="D32" s="9">
        <f t="shared" si="0"/>
        <v>-23949.569999999774</v>
      </c>
      <c r="E32" s="10">
        <f t="shared" si="1"/>
        <v>-6.8275893270689073E-2</v>
      </c>
    </row>
    <row r="33" spans="1:5">
      <c r="A33" s="8" t="s">
        <v>27</v>
      </c>
      <c r="B33" s="9">
        <v>157288.30000000016</v>
      </c>
      <c r="C33" s="9">
        <v>160857.07500000007</v>
      </c>
      <c r="D33" s="9">
        <f t="shared" si="0"/>
        <v>3568.7749999999069</v>
      </c>
      <c r="E33" s="10">
        <f t="shared" si="1"/>
        <v>2.2689386305274475E-2</v>
      </c>
    </row>
    <row r="34" spans="1:5">
      <c r="A34" s="8" t="s">
        <v>28</v>
      </c>
      <c r="B34" s="9">
        <v>105126.84999999928</v>
      </c>
      <c r="C34" s="9">
        <v>97736.849999999249</v>
      </c>
      <c r="D34" s="9">
        <f t="shared" si="0"/>
        <v>-7390.0000000000291</v>
      </c>
      <c r="E34" s="10">
        <f t="shared" si="1"/>
        <v>-7.0296028084167655E-2</v>
      </c>
    </row>
    <row r="35" spans="1:5">
      <c r="A35" s="8" t="s">
        <v>29</v>
      </c>
      <c r="B35" s="9">
        <v>38908.859999999979</v>
      </c>
      <c r="C35" s="9">
        <v>39411.819999999971</v>
      </c>
      <c r="D35" s="9">
        <f t="shared" si="0"/>
        <v>502.95999999999185</v>
      </c>
      <c r="E35" s="10">
        <f t="shared" si="1"/>
        <v>1.2926618770120536E-2</v>
      </c>
    </row>
    <row r="36" spans="1:5">
      <c r="A36" s="8" t="s">
        <v>30</v>
      </c>
      <c r="B36" s="9">
        <v>4861.4999999999991</v>
      </c>
      <c r="C36" s="9">
        <v>4250.7999999999993</v>
      </c>
      <c r="D36" s="9">
        <f t="shared" si="0"/>
        <v>-610.69999999999982</v>
      </c>
      <c r="E36" s="10">
        <f t="shared" si="1"/>
        <v>-0.12561966471253727</v>
      </c>
    </row>
    <row r="37" spans="1:5">
      <c r="A37" s="4" t="s">
        <v>31</v>
      </c>
      <c r="B37" s="5">
        <v>1411097.4229999962</v>
      </c>
      <c r="C37" s="5">
        <v>1504930.8629999927</v>
      </c>
      <c r="D37" s="6">
        <f t="shared" si="0"/>
        <v>93833.439999996452</v>
      </c>
      <c r="E37" s="7">
        <f t="shared" si="1"/>
        <v>6.6496783617183822E-2</v>
      </c>
    </row>
    <row r="38" spans="1:5">
      <c r="A38" s="4" t="s">
        <v>32</v>
      </c>
      <c r="B38" s="5">
        <v>488032.1199999997</v>
      </c>
      <c r="C38" s="5">
        <v>586967.77499999921</v>
      </c>
      <c r="D38" s="6">
        <f t="shared" si="0"/>
        <v>98935.654999999504</v>
      </c>
      <c r="E38" s="7">
        <f t="shared" si="1"/>
        <v>0.20272365474633014</v>
      </c>
    </row>
    <row r="39" spans="1:5">
      <c r="A39" s="4" t="s">
        <v>33</v>
      </c>
      <c r="B39" s="5">
        <v>211981.17500000002</v>
      </c>
      <c r="C39" s="5">
        <v>199818.79999999996</v>
      </c>
      <c r="D39" s="6">
        <f t="shared" si="0"/>
        <v>-12162.375000000058</v>
      </c>
      <c r="E39" s="7">
        <f t="shared" si="1"/>
        <v>-5.7374788115029822E-2</v>
      </c>
    </row>
    <row r="40" spans="1:5">
      <c r="A40" s="13" t="s">
        <v>34</v>
      </c>
      <c r="B40" s="14">
        <v>45607990.986999989</v>
      </c>
      <c r="C40" s="14">
        <v>43559010.646999992</v>
      </c>
      <c r="D40" s="15">
        <f t="shared" si="0"/>
        <v>-2048980.3399999961</v>
      </c>
      <c r="E40" s="16">
        <f t="shared" si="1"/>
        <v>-4.4925906527740575E-2</v>
      </c>
    </row>
    <row r="41" spans="1:5">
      <c r="D41" s="17"/>
      <c r="E41" s="18"/>
    </row>
    <row r="42" spans="1:5">
      <c r="D42" s="17"/>
      <c r="E42" s="18"/>
    </row>
    <row r="43" spans="1:5">
      <c r="D43" s="17"/>
      <c r="E43" s="18"/>
    </row>
    <row r="44" spans="1:5">
      <c r="A44" s="22" t="s">
        <v>1</v>
      </c>
      <c r="B44" s="22"/>
      <c r="C44" s="22"/>
      <c r="D44" s="22"/>
      <c r="E44" s="22"/>
    </row>
    <row r="45" spans="1:5">
      <c r="A45" s="21" t="s">
        <v>35</v>
      </c>
      <c r="B45" s="22" t="s">
        <v>3</v>
      </c>
      <c r="C45" s="22"/>
      <c r="D45" s="22" t="s">
        <v>4</v>
      </c>
      <c r="E45" s="22"/>
    </row>
    <row r="46" spans="1:5">
      <c r="A46" s="21"/>
      <c r="B46" s="2" t="s">
        <v>5</v>
      </c>
      <c r="C46" s="2" t="s">
        <v>6</v>
      </c>
      <c r="D46" s="1" t="s">
        <v>7</v>
      </c>
      <c r="E46" s="3" t="s">
        <v>8</v>
      </c>
    </row>
    <row r="47" spans="1:5">
      <c r="A47" s="19" t="s">
        <v>36</v>
      </c>
      <c r="B47" s="9">
        <v>2440351.9339999994</v>
      </c>
      <c r="C47" s="9">
        <v>2345025.539999994</v>
      </c>
      <c r="D47" s="9">
        <f t="shared" ref="D47:D84" si="2">C47-B47</f>
        <v>-95326.394000005443</v>
      </c>
      <c r="E47" s="10">
        <f t="shared" ref="E47:E84" si="3">D47/B47</f>
        <v>-3.9062560064340897E-2</v>
      </c>
    </row>
    <row r="48" spans="1:5">
      <c r="A48" s="19" t="s">
        <v>37</v>
      </c>
      <c r="B48" s="9">
        <v>6183235.5090000266</v>
      </c>
      <c r="C48" s="9">
        <v>5845524.0830000089</v>
      </c>
      <c r="D48" s="9">
        <f t="shared" si="2"/>
        <v>-337711.42600001767</v>
      </c>
      <c r="E48" s="10">
        <f t="shared" si="3"/>
        <v>-5.4617267207186404E-2</v>
      </c>
    </row>
    <row r="49" spans="1:5">
      <c r="A49" s="19" t="s">
        <v>38</v>
      </c>
      <c r="B49" s="9">
        <v>2299720.5440000016</v>
      </c>
      <c r="C49" s="9">
        <v>2187604.5589999966</v>
      </c>
      <c r="D49" s="9">
        <f t="shared" si="2"/>
        <v>-112115.98500000499</v>
      </c>
      <c r="E49" s="10">
        <f t="shared" si="3"/>
        <v>-4.8752003930441434E-2</v>
      </c>
    </row>
    <row r="50" spans="1:5">
      <c r="A50" s="19" t="s">
        <v>39</v>
      </c>
      <c r="B50" s="9">
        <v>575333.620999999</v>
      </c>
      <c r="C50" s="9">
        <v>558196.37000000104</v>
      </c>
      <c r="D50" s="9">
        <f t="shared" si="2"/>
        <v>-17137.250999997952</v>
      </c>
      <c r="E50" s="10">
        <f t="shared" si="3"/>
        <v>-2.9786632267746409E-2</v>
      </c>
    </row>
    <row r="51" spans="1:5">
      <c r="A51" s="19" t="s">
        <v>40</v>
      </c>
      <c r="B51" s="9">
        <v>3082851.7460000031</v>
      </c>
      <c r="C51" s="9">
        <v>2930091.9910000004</v>
      </c>
      <c r="D51" s="9">
        <f t="shared" si="2"/>
        <v>-152759.75500000268</v>
      </c>
      <c r="E51" s="10">
        <f t="shared" si="3"/>
        <v>-4.9551443788436567E-2</v>
      </c>
    </row>
    <row r="52" spans="1:5">
      <c r="A52" s="19" t="s">
        <v>41</v>
      </c>
      <c r="B52" s="9">
        <v>2014441.4789999949</v>
      </c>
      <c r="C52" s="9">
        <v>1949525.9989999945</v>
      </c>
      <c r="D52" s="9">
        <f t="shared" si="2"/>
        <v>-64915.480000000447</v>
      </c>
      <c r="E52" s="10">
        <f t="shared" si="3"/>
        <v>-3.2225051299194681E-2</v>
      </c>
    </row>
    <row r="53" spans="1:5">
      <c r="A53" s="19" t="s">
        <v>42</v>
      </c>
      <c r="B53" s="9">
        <v>2169420.7539999979</v>
      </c>
      <c r="C53" s="9">
        <v>2087966.5269999956</v>
      </c>
      <c r="D53" s="9">
        <f t="shared" si="2"/>
        <v>-81454.227000002284</v>
      </c>
      <c r="E53" s="10">
        <f t="shared" si="3"/>
        <v>-3.7546532570879226E-2</v>
      </c>
    </row>
    <row r="54" spans="1:5">
      <c r="A54" s="19" t="s">
        <v>43</v>
      </c>
      <c r="B54" s="9">
        <v>6926440.5890000099</v>
      </c>
      <c r="C54" s="9">
        <v>6505412.4060000172</v>
      </c>
      <c r="D54" s="9">
        <f t="shared" si="2"/>
        <v>-421028.18299999274</v>
      </c>
      <c r="E54" s="10">
        <f t="shared" si="3"/>
        <v>-6.0785648500130685E-2</v>
      </c>
    </row>
    <row r="55" spans="1:5">
      <c r="A55" s="19" t="s">
        <v>44</v>
      </c>
      <c r="B55" s="9">
        <v>3863748.3160000108</v>
      </c>
      <c r="C55" s="9">
        <v>3722012.6150000081</v>
      </c>
      <c r="D55" s="9">
        <f t="shared" si="2"/>
        <v>-141735.70100000268</v>
      </c>
      <c r="E55" s="10">
        <f t="shared" si="3"/>
        <v>-3.6683471439655307E-2</v>
      </c>
    </row>
    <row r="56" spans="1:5">
      <c r="A56" s="19" t="s">
        <v>45</v>
      </c>
      <c r="B56" s="9">
        <v>1403881.4749999957</v>
      </c>
      <c r="C56" s="9">
        <v>1349986.934999998</v>
      </c>
      <c r="D56" s="9">
        <f t="shared" si="2"/>
        <v>-53894.539999997709</v>
      </c>
      <c r="E56" s="10">
        <f t="shared" si="3"/>
        <v>-3.8389665338377565E-2</v>
      </c>
    </row>
    <row r="57" spans="1:5">
      <c r="A57" s="19" t="s">
        <v>46</v>
      </c>
      <c r="B57" s="9">
        <v>1551585.7019999975</v>
      </c>
      <c r="C57" s="9">
        <v>1504123.2919999976</v>
      </c>
      <c r="D57" s="9">
        <f t="shared" si="2"/>
        <v>-47462.409999999916</v>
      </c>
      <c r="E57" s="10">
        <f t="shared" si="3"/>
        <v>-3.0589615474556617E-2</v>
      </c>
    </row>
    <row r="58" spans="1:5">
      <c r="A58" s="19" t="s">
        <v>47</v>
      </c>
      <c r="B58" s="9">
        <v>3844706.969000014</v>
      </c>
      <c r="C58" s="9">
        <v>3706522.8090000078</v>
      </c>
      <c r="D58" s="9">
        <f t="shared" si="2"/>
        <v>-138184.1600000062</v>
      </c>
      <c r="E58" s="10">
        <f t="shared" si="3"/>
        <v>-3.5941402326416336E-2</v>
      </c>
    </row>
    <row r="59" spans="1:5">
      <c r="A59" s="19" t="s">
        <v>48</v>
      </c>
      <c r="B59" s="9">
        <v>2393347.9550000024</v>
      </c>
      <c r="C59" s="9">
        <v>2288940.7639999976</v>
      </c>
      <c r="D59" s="9">
        <f t="shared" si="2"/>
        <v>-104407.19100000476</v>
      </c>
      <c r="E59" s="10">
        <f t="shared" si="3"/>
        <v>-4.3623907999622506E-2</v>
      </c>
    </row>
    <row r="60" spans="1:5">
      <c r="A60" s="19" t="s">
        <v>49</v>
      </c>
      <c r="B60" s="9">
        <v>5060791.6400000136</v>
      </c>
      <c r="C60" s="9">
        <v>4877085.3870000169</v>
      </c>
      <c r="D60" s="9">
        <f t="shared" si="2"/>
        <v>-183706.25299999677</v>
      </c>
      <c r="E60" s="10">
        <f t="shared" si="3"/>
        <v>-3.6299904455263501E-2</v>
      </c>
    </row>
    <row r="61" spans="1:5">
      <c r="A61" s="19" t="s">
        <v>50</v>
      </c>
      <c r="B61" s="9">
        <v>1798132.7539999953</v>
      </c>
      <c r="C61" s="9">
        <v>1700991.369999995</v>
      </c>
      <c r="D61" s="9">
        <f t="shared" si="2"/>
        <v>-97141.384000000311</v>
      </c>
      <c r="E61" s="10">
        <f t="shared" si="3"/>
        <v>-5.4023477289931267E-2</v>
      </c>
    </row>
    <row r="62" spans="1:5">
      <c r="A62" s="13" t="s">
        <v>34</v>
      </c>
      <c r="B62" s="14">
        <v>45607990.987000063</v>
      </c>
      <c r="C62" s="14">
        <v>43559010.647000037</v>
      </c>
      <c r="D62" s="15">
        <f t="shared" si="2"/>
        <v>-2048980.3400000259</v>
      </c>
      <c r="E62" s="16">
        <f t="shared" si="3"/>
        <v>-4.4925906527741158E-2</v>
      </c>
    </row>
    <row r="63" spans="1:5">
      <c r="D63" s="17"/>
      <c r="E63" s="18"/>
    </row>
    <row r="64" spans="1:5">
      <c r="D64" s="17"/>
      <c r="E64" s="18"/>
    </row>
    <row r="65" spans="1:5">
      <c r="D65" s="17"/>
      <c r="E65" s="18"/>
    </row>
    <row r="66" spans="1:5">
      <c r="A66" s="22" t="s">
        <v>51</v>
      </c>
      <c r="B66" s="22"/>
      <c r="C66" s="22"/>
      <c r="D66" s="22"/>
      <c r="E66" s="22"/>
    </row>
    <row r="67" spans="1:5">
      <c r="A67" s="21" t="s">
        <v>52</v>
      </c>
      <c r="B67" s="22" t="s">
        <v>3</v>
      </c>
      <c r="C67" s="22"/>
      <c r="D67" s="22" t="s">
        <v>4</v>
      </c>
      <c r="E67" s="22"/>
    </row>
    <row r="68" spans="1:5">
      <c r="A68" s="21"/>
      <c r="B68" s="2" t="s">
        <v>5</v>
      </c>
      <c r="C68" s="2" t="s">
        <v>6</v>
      </c>
      <c r="D68" s="1" t="s">
        <v>7</v>
      </c>
      <c r="E68" s="3" t="s">
        <v>8</v>
      </c>
    </row>
    <row r="69" spans="1:5">
      <c r="A69" s="4" t="s">
        <v>10</v>
      </c>
      <c r="B69" s="5">
        <v>18944983.038000003</v>
      </c>
      <c r="C69" s="5">
        <v>17628343.388999999</v>
      </c>
      <c r="D69" s="6">
        <f t="shared" si="2"/>
        <v>-1316639.6490000039</v>
      </c>
      <c r="E69" s="7">
        <f t="shared" si="3"/>
        <v>-6.9498064282194252E-2</v>
      </c>
    </row>
    <row r="70" spans="1:5">
      <c r="A70" s="8" t="s">
        <v>53</v>
      </c>
      <c r="B70" s="9">
        <v>6482957.3209999995</v>
      </c>
      <c r="C70" s="9">
        <v>5943934.9979999987</v>
      </c>
      <c r="D70" s="9">
        <f t="shared" si="2"/>
        <v>-539022.32300000079</v>
      </c>
      <c r="E70" s="10">
        <f t="shared" si="3"/>
        <v>-8.3144512035266072E-2</v>
      </c>
    </row>
    <row r="71" spans="1:5">
      <c r="A71" s="8" t="s">
        <v>54</v>
      </c>
      <c r="B71" s="9">
        <v>2646816.6819999996</v>
      </c>
      <c r="C71" s="9">
        <v>2660841.301</v>
      </c>
      <c r="D71" s="9">
        <f t="shared" si="2"/>
        <v>14024.619000000414</v>
      </c>
      <c r="E71" s="10">
        <f t="shared" si="3"/>
        <v>5.2986740998636397E-3</v>
      </c>
    </row>
    <row r="72" spans="1:5">
      <c r="A72" s="8" t="s">
        <v>55</v>
      </c>
      <c r="B72" s="9">
        <v>2634071.139</v>
      </c>
      <c r="C72" s="9">
        <v>2431348.6949999994</v>
      </c>
      <c r="D72" s="9">
        <f t="shared" si="2"/>
        <v>-202722.4440000006</v>
      </c>
      <c r="E72" s="10">
        <f t="shared" si="3"/>
        <v>-7.6961643517707817E-2</v>
      </c>
    </row>
    <row r="73" spans="1:5">
      <c r="A73" s="8" t="s">
        <v>56</v>
      </c>
      <c r="B73" s="9">
        <v>1816903.875</v>
      </c>
      <c r="C73" s="9">
        <v>1666130.625</v>
      </c>
      <c r="D73" s="9">
        <f t="shared" si="2"/>
        <v>-150773.25</v>
      </c>
      <c r="E73" s="10">
        <f t="shared" si="3"/>
        <v>-8.298361408910529E-2</v>
      </c>
    </row>
    <row r="74" spans="1:5">
      <c r="A74" s="8" t="s">
        <v>57</v>
      </c>
      <c r="B74" s="9">
        <v>1516756.25</v>
      </c>
      <c r="C74" s="9">
        <v>1469229.625</v>
      </c>
      <c r="D74" s="9">
        <f t="shared" si="2"/>
        <v>-47526.625</v>
      </c>
      <c r="E74" s="10">
        <f t="shared" si="3"/>
        <v>-3.1334385468990159E-2</v>
      </c>
    </row>
    <row r="75" spans="1:5">
      <c r="A75" s="8" t="s">
        <v>58</v>
      </c>
      <c r="B75" s="9">
        <v>1372834.25</v>
      </c>
      <c r="C75" s="9">
        <v>1217526.875</v>
      </c>
      <c r="D75" s="9">
        <f t="shared" si="2"/>
        <v>-155307.375</v>
      </c>
      <c r="E75" s="10">
        <f t="shared" si="3"/>
        <v>-0.11312900665174984</v>
      </c>
    </row>
    <row r="76" spans="1:5">
      <c r="A76" s="8" t="s">
        <v>59</v>
      </c>
      <c r="B76" s="9">
        <v>1159458.3999999999</v>
      </c>
      <c r="C76" s="9">
        <v>1083549.425</v>
      </c>
      <c r="D76" s="9">
        <f t="shared" si="2"/>
        <v>-75908.97499999986</v>
      </c>
      <c r="E76" s="10">
        <f t="shared" si="3"/>
        <v>-6.5469338960328263E-2</v>
      </c>
    </row>
    <row r="77" spans="1:5">
      <c r="A77" s="8" t="s">
        <v>60</v>
      </c>
      <c r="B77" s="9">
        <v>369199.625</v>
      </c>
      <c r="C77" s="9">
        <v>293493.34499999997</v>
      </c>
      <c r="D77" s="9">
        <f t="shared" si="2"/>
        <v>-75706.280000000028</v>
      </c>
      <c r="E77" s="10">
        <f t="shared" si="3"/>
        <v>-0.20505513785394561</v>
      </c>
    </row>
    <row r="78" spans="1:5">
      <c r="A78" s="8" t="s">
        <v>61</v>
      </c>
      <c r="B78" s="9">
        <v>351057</v>
      </c>
      <c r="C78" s="9">
        <v>255387.25</v>
      </c>
      <c r="D78" s="9">
        <f t="shared" si="2"/>
        <v>-95669.75</v>
      </c>
      <c r="E78" s="10">
        <f t="shared" si="3"/>
        <v>-0.27251913506923375</v>
      </c>
    </row>
    <row r="79" spans="1:5">
      <c r="A79" s="8" t="s">
        <v>62</v>
      </c>
      <c r="B79" s="9">
        <v>170244</v>
      </c>
      <c r="C79" s="9">
        <v>213298.5</v>
      </c>
      <c r="D79" s="9">
        <f t="shared" si="2"/>
        <v>43054.5</v>
      </c>
      <c r="E79" s="10">
        <f t="shared" si="3"/>
        <v>0.25289878057376469</v>
      </c>
    </row>
    <row r="80" spans="1:5">
      <c r="A80" s="8" t="s">
        <v>63</v>
      </c>
      <c r="B80" s="9">
        <v>137860.5</v>
      </c>
      <c r="C80" s="9">
        <v>149172.5</v>
      </c>
      <c r="D80" s="9">
        <f t="shared" si="2"/>
        <v>11312</v>
      </c>
      <c r="E80" s="10">
        <f t="shared" si="3"/>
        <v>8.2053960343970903E-2</v>
      </c>
    </row>
    <row r="81" spans="1:5">
      <c r="A81" s="8" t="s">
        <v>64</v>
      </c>
      <c r="B81" s="9">
        <v>82322.25</v>
      </c>
      <c r="C81" s="9">
        <v>77303</v>
      </c>
      <c r="D81" s="9">
        <f t="shared" si="2"/>
        <v>-5019.25</v>
      </c>
      <c r="E81" s="10">
        <f t="shared" si="3"/>
        <v>-6.0970758209354096E-2</v>
      </c>
    </row>
    <row r="82" spans="1:5">
      <c r="A82" s="8" t="s">
        <v>65</v>
      </c>
      <c r="B82" s="9">
        <v>41674.5</v>
      </c>
      <c r="C82" s="9">
        <v>38340.75</v>
      </c>
      <c r="D82" s="9">
        <f t="shared" si="2"/>
        <v>-3333.75</v>
      </c>
      <c r="E82" s="10">
        <f t="shared" si="3"/>
        <v>-7.9994960947341903E-2</v>
      </c>
    </row>
    <row r="83" spans="1:5">
      <c r="A83" s="8" t="s">
        <v>66</v>
      </c>
      <c r="B83" s="9">
        <v>27516.75</v>
      </c>
      <c r="C83" s="9">
        <v>37931.25</v>
      </c>
      <c r="D83" s="9">
        <f t="shared" si="2"/>
        <v>10414.5</v>
      </c>
      <c r="E83" s="10">
        <f t="shared" si="3"/>
        <v>0.37847856305704708</v>
      </c>
    </row>
    <row r="84" spans="1:5">
      <c r="A84" s="8" t="s">
        <v>67</v>
      </c>
      <c r="B84" s="9">
        <v>47436.75</v>
      </c>
      <c r="C84" s="9">
        <v>33891</v>
      </c>
      <c r="D84" s="9">
        <f t="shared" si="2"/>
        <v>-13545.75</v>
      </c>
      <c r="E84" s="10">
        <f t="shared" si="3"/>
        <v>-0.2855539218011352</v>
      </c>
    </row>
    <row r="85" spans="1:5">
      <c r="A85" s="8" t="s">
        <v>68</v>
      </c>
      <c r="B85" s="9">
        <v>71546.25</v>
      </c>
      <c r="C85" s="9">
        <v>28363.5</v>
      </c>
      <c r="D85" s="9">
        <f>C85-B85</f>
        <v>-43182.75</v>
      </c>
      <c r="E85" s="10">
        <f>D85/B85</f>
        <v>-0.60356412809895699</v>
      </c>
    </row>
    <row r="86" spans="1:5">
      <c r="A86" s="8" t="s">
        <v>69</v>
      </c>
      <c r="B86" s="9">
        <f>B69-SUM(B70:B85)</f>
        <v>16327.49600000307</v>
      </c>
      <c r="C86" s="9">
        <f>C69-SUM(C70:C85)</f>
        <v>28600.75</v>
      </c>
      <c r="D86" s="9">
        <f>C86-B86</f>
        <v>12273.25399999693</v>
      </c>
      <c r="E86" s="10">
        <f>D86/B86</f>
        <v>0.75169235993042793</v>
      </c>
    </row>
    <row r="87" spans="1:5">
      <c r="A87" s="4" t="s">
        <v>11</v>
      </c>
      <c r="B87" s="5">
        <v>11953906.501000002</v>
      </c>
      <c r="C87" s="5">
        <v>11558314.405999999</v>
      </c>
      <c r="D87" s="6">
        <f t="shared" ref="D87:D150" si="4">C87-B87</f>
        <v>-395592.09500000253</v>
      </c>
      <c r="E87" s="7">
        <f t="shared" ref="E87:E150" si="5">D87/B87</f>
        <v>-3.3093122734974494E-2</v>
      </c>
    </row>
    <row r="88" spans="1:5">
      <c r="A88" s="8" t="s">
        <v>55</v>
      </c>
      <c r="B88" s="9">
        <v>2951631.1460000011</v>
      </c>
      <c r="C88" s="9">
        <v>2949168.5790000013</v>
      </c>
      <c r="D88" s="9">
        <f t="shared" si="4"/>
        <v>-2462.5669999998063</v>
      </c>
      <c r="E88" s="10">
        <f t="shared" si="5"/>
        <v>-8.3430716041095921E-4</v>
      </c>
    </row>
    <row r="89" spans="1:5">
      <c r="A89" s="8" t="s">
        <v>63</v>
      </c>
      <c r="B89" s="9">
        <v>3098107.7899999991</v>
      </c>
      <c r="C89" s="9">
        <v>2948507.254999999</v>
      </c>
      <c r="D89" s="9">
        <f t="shared" si="4"/>
        <v>-149600.53500000015</v>
      </c>
      <c r="E89" s="10">
        <f t="shared" si="5"/>
        <v>-4.8287711448542013E-2</v>
      </c>
    </row>
    <row r="90" spans="1:5">
      <c r="A90" s="8" t="s">
        <v>57</v>
      </c>
      <c r="B90" s="9">
        <v>1120416.375</v>
      </c>
      <c r="C90" s="9">
        <v>1239966.75</v>
      </c>
      <c r="D90" s="9">
        <f t="shared" si="4"/>
        <v>119550.375</v>
      </c>
      <c r="E90" s="10">
        <f t="shared" si="5"/>
        <v>0.10670173844969019</v>
      </c>
    </row>
    <row r="91" spans="1:5">
      <c r="A91" s="8" t="s">
        <v>53</v>
      </c>
      <c r="B91" s="9">
        <v>1157734.4500000002</v>
      </c>
      <c r="C91" s="9">
        <v>1010237.5879999998</v>
      </c>
      <c r="D91" s="9">
        <f t="shared" si="4"/>
        <v>-147496.86200000043</v>
      </c>
      <c r="E91" s="10">
        <f t="shared" si="5"/>
        <v>-0.12740128964807121</v>
      </c>
    </row>
    <row r="92" spans="1:5">
      <c r="A92" s="8" t="s">
        <v>58</v>
      </c>
      <c r="B92" s="9">
        <v>710006.5</v>
      </c>
      <c r="C92" s="9">
        <v>711835.375</v>
      </c>
      <c r="D92" s="9">
        <f t="shared" si="4"/>
        <v>1828.875</v>
      </c>
      <c r="E92" s="10">
        <f t="shared" si="5"/>
        <v>2.5758566999034517E-3</v>
      </c>
    </row>
    <row r="93" spans="1:5">
      <c r="A93" s="8" t="s">
        <v>59</v>
      </c>
      <c r="B93" s="9">
        <v>598981.375</v>
      </c>
      <c r="C93" s="9">
        <v>678465.5</v>
      </c>
      <c r="D93" s="9">
        <f t="shared" si="4"/>
        <v>79484.125</v>
      </c>
      <c r="E93" s="10">
        <f t="shared" si="5"/>
        <v>0.13269882556865811</v>
      </c>
    </row>
    <row r="94" spans="1:5">
      <c r="A94" s="8" t="s">
        <v>67</v>
      </c>
      <c r="B94" s="9">
        <v>378665.625</v>
      </c>
      <c r="C94" s="9">
        <v>356766</v>
      </c>
      <c r="D94" s="9">
        <f t="shared" si="4"/>
        <v>-21899.625</v>
      </c>
      <c r="E94" s="10">
        <f t="shared" si="5"/>
        <v>-5.7833675818870542E-2</v>
      </c>
    </row>
    <row r="95" spans="1:5">
      <c r="A95" s="8" t="s">
        <v>70</v>
      </c>
      <c r="B95" s="9">
        <v>353115.75</v>
      </c>
      <c r="C95" s="9">
        <v>326011.25</v>
      </c>
      <c r="D95" s="9">
        <f t="shared" si="4"/>
        <v>-27104.5</v>
      </c>
      <c r="E95" s="10">
        <f t="shared" si="5"/>
        <v>-7.6758116849786506E-2</v>
      </c>
    </row>
    <row r="96" spans="1:5">
      <c r="A96" s="8" t="s">
        <v>54</v>
      </c>
      <c r="B96" s="9">
        <v>281195.91499999998</v>
      </c>
      <c r="C96" s="9">
        <v>306645.58400000003</v>
      </c>
      <c r="D96" s="9">
        <f t="shared" si="4"/>
        <v>25449.669000000053</v>
      </c>
      <c r="E96" s="10">
        <f t="shared" si="5"/>
        <v>9.050511633499389E-2</v>
      </c>
    </row>
    <row r="97" spans="1:5">
      <c r="A97" s="8" t="s">
        <v>61</v>
      </c>
      <c r="B97" s="9">
        <v>343471.375</v>
      </c>
      <c r="C97" s="9">
        <v>292154.125</v>
      </c>
      <c r="D97" s="9">
        <f t="shared" si="4"/>
        <v>-51317.25</v>
      </c>
      <c r="E97" s="10">
        <f t="shared" si="5"/>
        <v>-0.14940764714381219</v>
      </c>
    </row>
    <row r="98" spans="1:5">
      <c r="A98" s="8" t="s">
        <v>64</v>
      </c>
      <c r="B98" s="9">
        <v>327024.75</v>
      </c>
      <c r="C98" s="9">
        <v>247658.625</v>
      </c>
      <c r="D98" s="9">
        <f t="shared" si="4"/>
        <v>-79366.125</v>
      </c>
      <c r="E98" s="10">
        <f t="shared" si="5"/>
        <v>-0.24269149353374631</v>
      </c>
    </row>
    <row r="99" spans="1:5">
      <c r="A99" s="8" t="s">
        <v>56</v>
      </c>
      <c r="B99" s="9">
        <v>246830.25</v>
      </c>
      <c r="C99" s="9">
        <v>226009</v>
      </c>
      <c r="D99" s="9">
        <f t="shared" si="4"/>
        <v>-20821.25</v>
      </c>
      <c r="E99" s="10">
        <f t="shared" si="5"/>
        <v>-8.4354531099814542E-2</v>
      </c>
    </row>
    <row r="100" spans="1:5">
      <c r="A100" s="8" t="s">
        <v>71</v>
      </c>
      <c r="B100" s="9">
        <v>234565.5</v>
      </c>
      <c r="C100" s="9">
        <v>149015.625</v>
      </c>
      <c r="D100" s="9">
        <f t="shared" si="4"/>
        <v>-85549.875</v>
      </c>
      <c r="E100" s="10">
        <f t="shared" si="5"/>
        <v>-0.3647163585437756</v>
      </c>
    </row>
    <row r="101" spans="1:5">
      <c r="A101" s="8" t="s">
        <v>60</v>
      </c>
      <c r="B101" s="9">
        <v>109743.75</v>
      </c>
      <c r="C101" s="9">
        <v>58620</v>
      </c>
      <c r="D101" s="9">
        <f t="shared" si="4"/>
        <v>-51123.75</v>
      </c>
      <c r="E101" s="10">
        <f t="shared" si="5"/>
        <v>-0.46584657440628735</v>
      </c>
    </row>
    <row r="102" spans="1:5">
      <c r="A102" s="8" t="s">
        <v>72</v>
      </c>
      <c r="B102" s="9">
        <v>7848.75</v>
      </c>
      <c r="C102" s="9">
        <v>18294.25</v>
      </c>
      <c r="D102" s="9">
        <f t="shared" si="4"/>
        <v>10445.5</v>
      </c>
      <c r="E102" s="10">
        <f t="shared" si="5"/>
        <v>1.330848861283644</v>
      </c>
    </row>
    <row r="103" spans="1:5">
      <c r="A103" s="8" t="s">
        <v>66</v>
      </c>
      <c r="B103" s="9">
        <v>13232.25</v>
      </c>
      <c r="C103" s="9">
        <v>10330.5</v>
      </c>
      <c r="D103" s="9">
        <f t="shared" si="4"/>
        <v>-2901.75</v>
      </c>
      <c r="E103" s="10">
        <f t="shared" si="5"/>
        <v>-0.21929377090064048</v>
      </c>
    </row>
    <row r="104" spans="1:5">
      <c r="A104" s="8" t="s">
        <v>65</v>
      </c>
      <c r="B104" s="9">
        <v>10377</v>
      </c>
      <c r="C104" s="9">
        <v>9682.125</v>
      </c>
      <c r="D104" s="9">
        <f t="shared" si="4"/>
        <v>-694.875</v>
      </c>
      <c r="E104" s="10">
        <f t="shared" si="5"/>
        <v>-6.6962995085284763E-2</v>
      </c>
    </row>
    <row r="105" spans="1:5">
      <c r="A105" s="8" t="s">
        <v>73</v>
      </c>
      <c r="B105" s="9">
        <v>506.25</v>
      </c>
      <c r="C105" s="9">
        <v>7272.75</v>
      </c>
      <c r="D105" s="9">
        <f t="shared" si="4"/>
        <v>6766.5</v>
      </c>
      <c r="E105" s="10">
        <f t="shared" si="5"/>
        <v>13.365925925925925</v>
      </c>
    </row>
    <row r="106" spans="1:5">
      <c r="A106" s="8" t="s">
        <v>69</v>
      </c>
      <c r="B106" s="9">
        <f>B87-SUM(B88:B105)</f>
        <v>10451.70000000298</v>
      </c>
      <c r="C106" s="9">
        <f>C87-SUM(C88:C105)</f>
        <v>11673.52499999851</v>
      </c>
      <c r="D106" s="9">
        <f t="shared" si="4"/>
        <v>1221.8249999955297</v>
      </c>
      <c r="E106" s="10">
        <f t="shared" si="5"/>
        <v>0.11690203507517258</v>
      </c>
    </row>
    <row r="107" spans="1:5">
      <c r="A107" s="4" t="s">
        <v>12</v>
      </c>
      <c r="B107" s="5">
        <v>3404237.9000000004</v>
      </c>
      <c r="C107" s="5">
        <v>3225367.7750000013</v>
      </c>
      <c r="D107" s="6">
        <f t="shared" si="4"/>
        <v>-178870.12499999907</v>
      </c>
      <c r="E107" s="7">
        <f t="shared" si="5"/>
        <v>-5.254336807659625E-2</v>
      </c>
    </row>
    <row r="108" spans="1:5">
      <c r="A108" s="8" t="s">
        <v>55</v>
      </c>
      <c r="B108" s="9">
        <v>1369971.5499999996</v>
      </c>
      <c r="C108" s="9">
        <v>1331665.1500000004</v>
      </c>
      <c r="D108" s="9">
        <f t="shared" si="4"/>
        <v>-38306.399999999208</v>
      </c>
      <c r="E108" s="10">
        <f t="shared" si="5"/>
        <v>-2.7961456571853057E-2</v>
      </c>
    </row>
    <row r="109" spans="1:5">
      <c r="A109" s="8" t="s">
        <v>53</v>
      </c>
      <c r="B109" s="9">
        <v>1257384.0000000002</v>
      </c>
      <c r="C109" s="9">
        <v>1178557.1750000007</v>
      </c>
      <c r="D109" s="9">
        <f t="shared" si="4"/>
        <v>-78826.824999999488</v>
      </c>
      <c r="E109" s="10">
        <f t="shared" si="5"/>
        <v>-6.2691130951244387E-2</v>
      </c>
    </row>
    <row r="110" spans="1:5">
      <c r="A110" s="8" t="s">
        <v>54</v>
      </c>
      <c r="B110" s="9">
        <v>596249.95000000019</v>
      </c>
      <c r="C110" s="9">
        <v>526037.02500000002</v>
      </c>
      <c r="D110" s="9">
        <f t="shared" si="4"/>
        <v>-70212.925000000163</v>
      </c>
      <c r="E110" s="10">
        <f t="shared" si="5"/>
        <v>-0.11775753608029677</v>
      </c>
    </row>
    <row r="111" spans="1:5">
      <c r="A111" s="8" t="s">
        <v>58</v>
      </c>
      <c r="B111" s="9">
        <v>74810.499999999985</v>
      </c>
      <c r="C111" s="9">
        <v>64218.85</v>
      </c>
      <c r="D111" s="9">
        <f t="shared" si="4"/>
        <v>-10591.649999999987</v>
      </c>
      <c r="E111" s="10">
        <f t="shared" si="5"/>
        <v>-0.14157972477125522</v>
      </c>
    </row>
    <row r="112" spans="1:5">
      <c r="A112" s="8" t="s">
        <v>72</v>
      </c>
      <c r="B112" s="9">
        <v>39436.125</v>
      </c>
      <c r="C112" s="9">
        <v>45911.25</v>
      </c>
      <c r="D112" s="9">
        <f t="shared" si="4"/>
        <v>6475.125</v>
      </c>
      <c r="E112" s="10">
        <f t="shared" si="5"/>
        <v>0.16419272938200699</v>
      </c>
    </row>
    <row r="113" spans="1:5">
      <c r="A113" s="8" t="s">
        <v>61</v>
      </c>
      <c r="B113" s="9">
        <v>19415.625</v>
      </c>
      <c r="C113" s="9">
        <v>38594.25</v>
      </c>
      <c r="D113" s="9">
        <f t="shared" si="4"/>
        <v>19178.625</v>
      </c>
      <c r="E113" s="10">
        <f t="shared" si="5"/>
        <v>0.9877933365523901</v>
      </c>
    </row>
    <row r="114" spans="1:5">
      <c r="A114" s="8" t="s">
        <v>63</v>
      </c>
      <c r="B114" s="9">
        <v>28305.300000000007</v>
      </c>
      <c r="C114" s="9">
        <v>22724.600000000002</v>
      </c>
      <c r="D114" s="9">
        <f t="shared" si="4"/>
        <v>-5580.7000000000044</v>
      </c>
      <c r="E114" s="10">
        <f t="shared" si="5"/>
        <v>-0.19716095572207337</v>
      </c>
    </row>
    <row r="115" spans="1:5">
      <c r="A115" s="8" t="s">
        <v>64</v>
      </c>
      <c r="B115" s="9">
        <v>4278.45</v>
      </c>
      <c r="C115" s="9">
        <v>9678.3250000000007</v>
      </c>
      <c r="D115" s="9">
        <f t="shared" si="4"/>
        <v>5399.8750000000009</v>
      </c>
      <c r="E115" s="10">
        <f t="shared" si="5"/>
        <v>1.2621101099697323</v>
      </c>
    </row>
    <row r="116" spans="1:5">
      <c r="A116" s="8" t="s">
        <v>69</v>
      </c>
      <c r="B116" s="9">
        <f>B107-SUM(B108:B115)</f>
        <v>14386.400000000373</v>
      </c>
      <c r="C116" s="9">
        <f>C107-SUM(C108:C115)</f>
        <v>7981.1499999999069</v>
      </c>
      <c r="D116" s="9">
        <f t="shared" si="4"/>
        <v>-6405.2500000004657</v>
      </c>
      <c r="E116" s="10">
        <f t="shared" si="5"/>
        <v>-0.44522952232666269</v>
      </c>
    </row>
    <row r="117" spans="1:5">
      <c r="A117" s="4" t="s">
        <v>13</v>
      </c>
      <c r="B117" s="5">
        <v>2325860.9520000005</v>
      </c>
      <c r="C117" s="5">
        <v>2269993.0329999998</v>
      </c>
      <c r="D117" s="6">
        <f t="shared" si="4"/>
        <v>-55867.919000000693</v>
      </c>
      <c r="E117" s="7">
        <f t="shared" si="5"/>
        <v>-2.402031770298222E-2</v>
      </c>
    </row>
    <row r="118" spans="1:5">
      <c r="A118" s="8" t="s">
        <v>55</v>
      </c>
      <c r="B118" s="9">
        <v>1155996.7810000004</v>
      </c>
      <c r="C118" s="9">
        <v>1003240.757</v>
      </c>
      <c r="D118" s="9">
        <f t="shared" si="4"/>
        <v>-152756.02400000044</v>
      </c>
      <c r="E118" s="10">
        <f t="shared" si="5"/>
        <v>-0.13214225723696058</v>
      </c>
    </row>
    <row r="119" spans="1:5">
      <c r="A119" s="8" t="s">
        <v>53</v>
      </c>
      <c r="B119" s="9">
        <v>462902.04600000009</v>
      </c>
      <c r="C119" s="9">
        <v>511477.65099999995</v>
      </c>
      <c r="D119" s="9">
        <f t="shared" si="4"/>
        <v>48575.604999999865</v>
      </c>
      <c r="E119" s="10">
        <f t="shared" si="5"/>
        <v>0.10493711449268439</v>
      </c>
    </row>
    <row r="120" spans="1:5">
      <c r="A120" s="8" t="s">
        <v>57</v>
      </c>
      <c r="B120" s="9">
        <v>161101.75</v>
      </c>
      <c r="C120" s="9">
        <v>202620.25</v>
      </c>
      <c r="D120" s="9">
        <f t="shared" si="4"/>
        <v>41518.5</v>
      </c>
      <c r="E120" s="10">
        <f t="shared" si="5"/>
        <v>0.25771600867153832</v>
      </c>
    </row>
    <row r="121" spans="1:5">
      <c r="A121" s="8" t="s">
        <v>63</v>
      </c>
      <c r="B121" s="9">
        <v>163029.5</v>
      </c>
      <c r="C121" s="9">
        <v>178198.5</v>
      </c>
      <c r="D121" s="9">
        <f t="shared" si="4"/>
        <v>15169</v>
      </c>
      <c r="E121" s="10">
        <f t="shared" si="5"/>
        <v>9.3044510349353945E-2</v>
      </c>
    </row>
    <row r="122" spans="1:5">
      <c r="A122" s="8" t="s">
        <v>56</v>
      </c>
      <c r="B122" s="9">
        <v>137717.625</v>
      </c>
      <c r="C122" s="9">
        <v>121245.375</v>
      </c>
      <c r="D122" s="9">
        <f t="shared" si="4"/>
        <v>-16472.25</v>
      </c>
      <c r="E122" s="10">
        <f t="shared" si="5"/>
        <v>-0.11960887359188775</v>
      </c>
    </row>
    <row r="123" spans="1:5">
      <c r="A123" s="8" t="s">
        <v>54</v>
      </c>
      <c r="B123" s="9">
        <v>74152.5</v>
      </c>
      <c r="C123" s="9">
        <v>73576.75</v>
      </c>
      <c r="D123" s="9">
        <f t="shared" si="4"/>
        <v>-575.75</v>
      </c>
      <c r="E123" s="10">
        <f t="shared" si="5"/>
        <v>-7.764404436802535E-3</v>
      </c>
    </row>
    <row r="124" spans="1:5">
      <c r="A124" s="8" t="s">
        <v>67</v>
      </c>
      <c r="B124" s="9">
        <v>56868</v>
      </c>
      <c r="C124" s="9">
        <v>47566.5</v>
      </c>
      <c r="D124" s="9">
        <f t="shared" si="4"/>
        <v>-9301.5</v>
      </c>
      <c r="E124" s="10">
        <f t="shared" si="5"/>
        <v>-0.16356298797214602</v>
      </c>
    </row>
    <row r="125" spans="1:5">
      <c r="A125" s="8" t="s">
        <v>61</v>
      </c>
      <c r="B125" s="9">
        <v>36525.25</v>
      </c>
      <c r="C125" s="9">
        <v>41820.5</v>
      </c>
      <c r="D125" s="9">
        <f t="shared" si="4"/>
        <v>5295.25</v>
      </c>
      <c r="E125" s="10">
        <f t="shared" si="5"/>
        <v>0.14497505150546539</v>
      </c>
    </row>
    <row r="126" spans="1:5">
      <c r="A126" s="8" t="s">
        <v>58</v>
      </c>
      <c r="B126" s="9">
        <v>21346.25</v>
      </c>
      <c r="C126" s="9">
        <v>27739</v>
      </c>
      <c r="D126" s="9">
        <f t="shared" si="4"/>
        <v>6392.75</v>
      </c>
      <c r="E126" s="10">
        <f t="shared" si="5"/>
        <v>0.29947883117643614</v>
      </c>
    </row>
    <row r="127" spans="1:5">
      <c r="A127" s="8" t="s">
        <v>59</v>
      </c>
      <c r="B127" s="9">
        <v>18570</v>
      </c>
      <c r="C127" s="9">
        <v>24481</v>
      </c>
      <c r="D127" s="9">
        <f t="shared" si="4"/>
        <v>5911</v>
      </c>
      <c r="E127" s="10">
        <f t="shared" si="5"/>
        <v>0.31830910070005386</v>
      </c>
    </row>
    <row r="128" spans="1:5">
      <c r="A128" s="8" t="s">
        <v>64</v>
      </c>
      <c r="B128" s="9">
        <v>16470.75</v>
      </c>
      <c r="C128" s="9">
        <v>15970</v>
      </c>
      <c r="D128" s="9">
        <f t="shared" si="4"/>
        <v>-500.75</v>
      </c>
      <c r="E128" s="10">
        <f t="shared" si="5"/>
        <v>-3.0402379976625229E-2</v>
      </c>
    </row>
    <row r="129" spans="1:5">
      <c r="A129" s="8" t="s">
        <v>65</v>
      </c>
      <c r="B129" s="9">
        <v>12723.75</v>
      </c>
      <c r="C129" s="9">
        <v>15501.75</v>
      </c>
      <c r="D129" s="9">
        <f t="shared" si="4"/>
        <v>2778</v>
      </c>
      <c r="E129" s="10">
        <f t="shared" si="5"/>
        <v>0.21833185971117006</v>
      </c>
    </row>
    <row r="130" spans="1:5">
      <c r="A130" s="8" t="s">
        <v>69</v>
      </c>
      <c r="B130" s="9">
        <f>B117-SUM(B118:B129)</f>
        <v>8456.75</v>
      </c>
      <c r="C130" s="9">
        <f>C117-SUM(C118:C129)</f>
        <v>6555</v>
      </c>
      <c r="D130" s="9">
        <f t="shared" si="4"/>
        <v>-1901.75</v>
      </c>
      <c r="E130" s="10">
        <f t="shared" si="5"/>
        <v>-0.22487953409997929</v>
      </c>
    </row>
    <row r="131" spans="1:5">
      <c r="A131" s="4" t="s">
        <v>14</v>
      </c>
      <c r="B131" s="5">
        <v>423423.2</v>
      </c>
      <c r="C131" s="5">
        <v>396217.47499999998</v>
      </c>
      <c r="D131" s="6">
        <f t="shared" si="4"/>
        <v>-27205.725000000035</v>
      </c>
      <c r="E131" s="7">
        <f t="shared" si="5"/>
        <v>-6.4251852520126523E-2</v>
      </c>
    </row>
    <row r="132" spans="1:5">
      <c r="A132" s="8" t="s">
        <v>53</v>
      </c>
      <c r="B132" s="9">
        <v>186245.60000000003</v>
      </c>
      <c r="C132" s="9">
        <v>184867.59999999995</v>
      </c>
      <c r="D132" s="9">
        <f t="shared" si="4"/>
        <v>-1378.0000000000873</v>
      </c>
      <c r="E132" s="10">
        <f t="shared" si="5"/>
        <v>-7.3988325093322311E-3</v>
      </c>
    </row>
    <row r="133" spans="1:5">
      <c r="A133" s="8" t="s">
        <v>64</v>
      </c>
      <c r="B133" s="9">
        <v>95992</v>
      </c>
      <c r="C133" s="9">
        <v>79891.5</v>
      </c>
      <c r="D133" s="9">
        <f t="shared" si="4"/>
        <v>-16100.5</v>
      </c>
      <c r="E133" s="10">
        <f t="shared" si="5"/>
        <v>-0.16772751895991334</v>
      </c>
    </row>
    <row r="134" spans="1:5">
      <c r="A134" s="8" t="s">
        <v>58</v>
      </c>
      <c r="B134" s="9">
        <v>45513.75</v>
      </c>
      <c r="C134" s="9">
        <v>50508.75</v>
      </c>
      <c r="D134" s="9">
        <f t="shared" si="4"/>
        <v>4995</v>
      </c>
      <c r="E134" s="10">
        <f t="shared" si="5"/>
        <v>0.10974705446156381</v>
      </c>
    </row>
    <row r="135" spans="1:5">
      <c r="A135" s="8" t="s">
        <v>59</v>
      </c>
      <c r="B135" s="9">
        <v>25131.75</v>
      </c>
      <c r="C135" s="9">
        <v>22212</v>
      </c>
      <c r="D135" s="9">
        <f t="shared" si="4"/>
        <v>-2919.75</v>
      </c>
      <c r="E135" s="10">
        <f t="shared" si="5"/>
        <v>-0.11617774329284669</v>
      </c>
    </row>
    <row r="136" spans="1:5">
      <c r="A136" s="8" t="s">
        <v>60</v>
      </c>
      <c r="B136" s="9">
        <v>6360.75</v>
      </c>
      <c r="C136" s="9">
        <v>10061.25</v>
      </c>
      <c r="D136" s="9">
        <f t="shared" si="4"/>
        <v>3700.5</v>
      </c>
      <c r="E136" s="10">
        <f t="shared" si="5"/>
        <v>0.58177101756868299</v>
      </c>
    </row>
    <row r="137" spans="1:5">
      <c r="A137" s="8" t="s">
        <v>69</v>
      </c>
      <c r="B137" s="9">
        <f>B131-SUM(B132:B136)</f>
        <v>64179.349999999977</v>
      </c>
      <c r="C137" s="9">
        <f>C131-SUM(C132:C136)</f>
        <v>48676.375</v>
      </c>
      <c r="D137" s="9">
        <f t="shared" si="4"/>
        <v>-15502.974999999977</v>
      </c>
      <c r="E137" s="10">
        <f t="shared" si="5"/>
        <v>-0.2415570584619505</v>
      </c>
    </row>
    <row r="138" spans="1:5">
      <c r="A138" s="4" t="s">
        <v>15</v>
      </c>
      <c r="B138" s="5">
        <v>296679.56199999986</v>
      </c>
      <c r="C138" s="5">
        <v>279189.23200000048</v>
      </c>
      <c r="D138" s="6">
        <f t="shared" si="4"/>
        <v>-17490.329999999376</v>
      </c>
      <c r="E138" s="7">
        <f t="shared" si="5"/>
        <v>-5.8953605978423904E-2</v>
      </c>
    </row>
    <row r="139" spans="1:5">
      <c r="A139" s="8" t="s">
        <v>74</v>
      </c>
      <c r="B139" s="9">
        <v>98272.059999999954</v>
      </c>
      <c r="C139" s="9">
        <v>88210.959999999963</v>
      </c>
      <c r="D139" s="9">
        <f t="shared" si="4"/>
        <v>-10061.099999999991</v>
      </c>
      <c r="E139" s="10">
        <f t="shared" si="5"/>
        <v>-0.10238006611441743</v>
      </c>
    </row>
    <row r="140" spans="1:5">
      <c r="A140" s="8" t="s">
        <v>53</v>
      </c>
      <c r="B140" s="9">
        <v>52874.799999999981</v>
      </c>
      <c r="C140" s="9">
        <v>55461.649999999994</v>
      </c>
      <c r="D140" s="9">
        <f t="shared" si="4"/>
        <v>2586.8500000000131</v>
      </c>
      <c r="E140" s="10">
        <f t="shared" si="5"/>
        <v>4.8924062124112322E-2</v>
      </c>
    </row>
    <row r="141" spans="1:5">
      <c r="A141" s="8" t="s">
        <v>75</v>
      </c>
      <c r="B141" s="9">
        <v>31483.25</v>
      </c>
      <c r="C141" s="9">
        <v>35952.25</v>
      </c>
      <c r="D141" s="9">
        <f t="shared" si="4"/>
        <v>4469</v>
      </c>
      <c r="E141" s="10">
        <f t="shared" si="5"/>
        <v>0.14194849642270096</v>
      </c>
    </row>
    <row r="142" spans="1:5">
      <c r="A142" s="8" t="s">
        <v>63</v>
      </c>
      <c r="B142" s="9">
        <v>23287.670000000006</v>
      </c>
      <c r="C142" s="9">
        <v>18898.560000000009</v>
      </c>
      <c r="D142" s="9">
        <f t="shared" si="4"/>
        <v>-4389.1099999999969</v>
      </c>
      <c r="E142" s="10">
        <f t="shared" si="5"/>
        <v>-0.18847355703683519</v>
      </c>
    </row>
    <row r="143" spans="1:5">
      <c r="A143" s="8" t="s">
        <v>72</v>
      </c>
      <c r="B143" s="9">
        <v>17993.619999999992</v>
      </c>
      <c r="C143" s="9">
        <v>17725.199999999997</v>
      </c>
      <c r="D143" s="9">
        <f t="shared" si="4"/>
        <v>-268.41999999999462</v>
      </c>
      <c r="E143" s="10">
        <f t="shared" si="5"/>
        <v>-1.4917509650642547E-2</v>
      </c>
    </row>
    <row r="144" spans="1:5">
      <c r="A144" s="8" t="s">
        <v>56</v>
      </c>
      <c r="B144" s="9">
        <v>13682.273000000001</v>
      </c>
      <c r="C144" s="9">
        <v>10891.389000000003</v>
      </c>
      <c r="D144" s="9">
        <f t="shared" si="4"/>
        <v>-2790.8839999999982</v>
      </c>
      <c r="E144" s="10">
        <f t="shared" si="5"/>
        <v>-0.20397809632946207</v>
      </c>
    </row>
    <row r="145" spans="1:5">
      <c r="A145" s="8" t="s">
        <v>54</v>
      </c>
      <c r="B145" s="9">
        <v>10341.59</v>
      </c>
      <c r="C145" s="9">
        <v>9411.264999999994</v>
      </c>
      <c r="D145" s="9">
        <f t="shared" si="4"/>
        <v>-930.32500000000618</v>
      </c>
      <c r="E145" s="10">
        <f t="shared" si="5"/>
        <v>-8.9959571013742204E-2</v>
      </c>
    </row>
    <row r="146" spans="1:5">
      <c r="A146" s="8" t="s">
        <v>76</v>
      </c>
      <c r="B146" s="9">
        <v>8614.4499999999989</v>
      </c>
      <c r="C146" s="9">
        <v>8612.4500000000025</v>
      </c>
      <c r="D146" s="9">
        <f t="shared" si="4"/>
        <v>-1.999999999996362</v>
      </c>
      <c r="E146" s="10">
        <f t="shared" si="5"/>
        <v>-2.3216804322926738E-4</v>
      </c>
    </row>
    <row r="147" spans="1:5">
      <c r="A147" s="8" t="s">
        <v>69</v>
      </c>
      <c r="B147" s="9">
        <f>B138-SUM(B139:B146)</f>
        <v>40129.8489999999</v>
      </c>
      <c r="C147" s="9">
        <f>C138-SUM(C139:C146)</f>
        <v>34025.508000000555</v>
      </c>
      <c r="D147" s="9">
        <f t="shared" si="4"/>
        <v>-6104.3409999993455</v>
      </c>
      <c r="E147" s="10">
        <f t="shared" si="5"/>
        <v>-0.15211472637236589</v>
      </c>
    </row>
    <row r="148" spans="1:5">
      <c r="A148" s="4" t="s">
        <v>16</v>
      </c>
      <c r="B148" s="5">
        <v>168056.33999999994</v>
      </c>
      <c r="C148" s="5">
        <v>188511.88999999993</v>
      </c>
      <c r="D148" s="6">
        <f t="shared" si="4"/>
        <v>20455.549999999988</v>
      </c>
      <c r="E148" s="7">
        <f t="shared" si="5"/>
        <v>0.12171840705325367</v>
      </c>
    </row>
    <row r="149" spans="1:5">
      <c r="A149" s="8" t="s">
        <v>77</v>
      </c>
      <c r="B149" s="9">
        <v>135047.82999999999</v>
      </c>
      <c r="C149" s="9">
        <v>147615.72499999992</v>
      </c>
      <c r="D149" s="9">
        <f t="shared" si="4"/>
        <v>12567.894999999931</v>
      </c>
      <c r="E149" s="10">
        <f t="shared" si="5"/>
        <v>9.306254680286187E-2</v>
      </c>
    </row>
    <row r="150" spans="1:5">
      <c r="A150" s="8" t="s">
        <v>74</v>
      </c>
      <c r="B150" s="9">
        <v>12520.335000000001</v>
      </c>
      <c r="C150" s="9">
        <v>24195.42000000002</v>
      </c>
      <c r="D150" s="9">
        <f t="shared" si="4"/>
        <v>11675.085000000019</v>
      </c>
      <c r="E150" s="10">
        <f t="shared" si="5"/>
        <v>0.93248982555179383</v>
      </c>
    </row>
    <row r="151" spans="1:5">
      <c r="A151" s="8" t="s">
        <v>72</v>
      </c>
      <c r="B151" s="9">
        <v>14630.704999999994</v>
      </c>
      <c r="C151" s="9">
        <v>10085.804999999995</v>
      </c>
      <c r="D151" s="9">
        <f t="shared" ref="D151:D156" si="6">C151-B151</f>
        <v>-4544.8999999999996</v>
      </c>
      <c r="E151" s="10">
        <f t="shared" ref="E151:E156" si="7">D151/B151</f>
        <v>-0.31064121653741233</v>
      </c>
    </row>
    <row r="152" spans="1:5">
      <c r="A152" s="8" t="s">
        <v>69</v>
      </c>
      <c r="B152" s="9">
        <f>B148-B149-B150-B151</f>
        <v>5857.4699999999575</v>
      </c>
      <c r="C152" s="9">
        <f>C148-C149-C150-C151</f>
        <v>6614.9399999999932</v>
      </c>
      <c r="D152" s="9">
        <f t="shared" si="6"/>
        <v>757.47000000003572</v>
      </c>
      <c r="E152" s="10">
        <f t="shared" si="7"/>
        <v>0.12931692351818128</v>
      </c>
    </row>
    <row r="153" spans="1:5">
      <c r="A153" s="4" t="s">
        <v>17</v>
      </c>
      <c r="B153" s="5">
        <v>4893.2250000000004</v>
      </c>
      <c r="C153" s="5">
        <v>5362.45</v>
      </c>
      <c r="D153" s="6">
        <f t="shared" si="6"/>
        <v>469.22499999999945</v>
      </c>
      <c r="E153" s="7">
        <f t="shared" si="7"/>
        <v>9.5892790542024819E-2</v>
      </c>
    </row>
    <row r="154" spans="1:5">
      <c r="A154" s="8" t="s">
        <v>77</v>
      </c>
      <c r="B154" s="9">
        <v>3284.25</v>
      </c>
      <c r="C154" s="9">
        <v>4293.875</v>
      </c>
      <c r="D154" s="9">
        <f t="shared" si="6"/>
        <v>1009.625</v>
      </c>
      <c r="E154" s="10">
        <f t="shared" si="7"/>
        <v>0.30741417370784807</v>
      </c>
    </row>
    <row r="155" spans="1:5">
      <c r="A155" s="8" t="s">
        <v>69</v>
      </c>
      <c r="B155" s="9">
        <f>B153-B154</f>
        <v>1608.9750000000004</v>
      </c>
      <c r="C155" s="9">
        <f>C153-C154</f>
        <v>1068.5749999999998</v>
      </c>
      <c r="D155" s="9">
        <f t="shared" si="6"/>
        <v>-540.40000000000055</v>
      </c>
      <c r="E155" s="10">
        <f t="shared" si="7"/>
        <v>-0.33586600164701158</v>
      </c>
    </row>
    <row r="156" spans="1:5">
      <c r="A156" s="13" t="s">
        <v>34</v>
      </c>
      <c r="B156" s="14">
        <v>37522040.717999987</v>
      </c>
      <c r="C156" s="14">
        <v>35551299.649999991</v>
      </c>
      <c r="D156" s="15">
        <f t="shared" si="6"/>
        <v>-1970741.0679999962</v>
      </c>
      <c r="E156" s="16">
        <f t="shared" si="7"/>
        <v>-5.2522225078621504E-2</v>
      </c>
    </row>
  </sheetData>
  <mergeCells count="13">
    <mergeCell ref="A1:E8"/>
    <mergeCell ref="A45:A46"/>
    <mergeCell ref="B45:C45"/>
    <mergeCell ref="D45:E45"/>
    <mergeCell ref="A66:E66"/>
    <mergeCell ref="A67:A68"/>
    <mergeCell ref="B67:C67"/>
    <mergeCell ref="D67:E67"/>
    <mergeCell ref="A44:E44"/>
    <mergeCell ref="A12:E12"/>
    <mergeCell ref="A13:A14"/>
    <mergeCell ref="B13:C13"/>
    <mergeCell ref="D13:E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2072B-4C5E-4DC5-BD7C-D2F83B86574F}">
  <dimension ref="A1:E240"/>
  <sheetViews>
    <sheetView workbookViewId="0">
      <pane ySplit="3" topLeftCell="A4" activePane="bottomLeft" state="frozen"/>
      <selection pane="bottomLeft" activeCell="J10" sqref="J10"/>
    </sheetView>
  </sheetViews>
  <sheetFormatPr defaultColWidth="11.42578125" defaultRowHeight="12.75"/>
  <cols>
    <col min="1" max="1" width="30.5703125" customWidth="1"/>
    <col min="2" max="3" width="16.7109375" customWidth="1"/>
  </cols>
  <sheetData>
    <row r="1" spans="1:5">
      <c r="A1" s="22" t="s">
        <v>1</v>
      </c>
      <c r="B1" s="22"/>
      <c r="C1" s="22"/>
      <c r="D1" s="22"/>
      <c r="E1" s="22"/>
    </row>
    <row r="2" spans="1:5">
      <c r="A2" s="21" t="s">
        <v>78</v>
      </c>
      <c r="B2" s="22" t="s">
        <v>3</v>
      </c>
      <c r="C2" s="22"/>
      <c r="D2" s="22" t="s">
        <v>4</v>
      </c>
      <c r="E2" s="22"/>
    </row>
    <row r="3" spans="1:5">
      <c r="A3" s="21"/>
      <c r="B3" s="2" t="s">
        <v>5</v>
      </c>
      <c r="C3" s="2" t="s">
        <v>6</v>
      </c>
      <c r="D3" s="1" t="s">
        <v>7</v>
      </c>
      <c r="E3" s="3" t="s">
        <v>8</v>
      </c>
    </row>
    <row r="4" spans="1:5">
      <c r="A4" s="19" t="s">
        <v>79</v>
      </c>
      <c r="B4" s="9">
        <v>87866.425999999992</v>
      </c>
      <c r="C4" s="9">
        <v>85537.24099999998</v>
      </c>
      <c r="D4" s="9">
        <v>-2329.1850000000122</v>
      </c>
      <c r="E4" s="10">
        <v>-2.6508247871604707E-2</v>
      </c>
    </row>
    <row r="5" spans="1:5">
      <c r="A5" s="19" t="s">
        <v>80</v>
      </c>
      <c r="B5" s="9">
        <v>190820.663</v>
      </c>
      <c r="C5" s="9">
        <v>183161.59</v>
      </c>
      <c r="D5" s="9">
        <v>-7659.073000000004</v>
      </c>
      <c r="E5" s="10">
        <v>-4.013754527202331E-2</v>
      </c>
    </row>
    <row r="6" spans="1:5">
      <c r="A6" s="19" t="s">
        <v>81</v>
      </c>
      <c r="B6" s="9">
        <v>220029.76100000006</v>
      </c>
      <c r="C6" s="9">
        <v>213804.37799999994</v>
      </c>
      <c r="D6" s="9">
        <v>-6225.383000000118</v>
      </c>
      <c r="E6" s="10">
        <v>-2.8293368004886014E-2</v>
      </c>
    </row>
    <row r="7" spans="1:5">
      <c r="A7" s="19" t="s">
        <v>82</v>
      </c>
      <c r="B7" s="9">
        <v>41476.219000000012</v>
      </c>
      <c r="C7" s="9">
        <v>38570.52399999999</v>
      </c>
      <c r="D7" s="9">
        <v>-2905.6950000000215</v>
      </c>
      <c r="E7" s="10">
        <v>-7.0056892119313499E-2</v>
      </c>
    </row>
    <row r="8" spans="1:5">
      <c r="A8" s="19" t="s">
        <v>83</v>
      </c>
      <c r="B8" s="9">
        <v>315756.64399999997</v>
      </c>
      <c r="C8" s="9">
        <v>301638.85199999996</v>
      </c>
      <c r="D8" s="9">
        <v>-14117.792000000016</v>
      </c>
      <c r="E8" s="10">
        <v>-4.4710989517610968E-2</v>
      </c>
    </row>
    <row r="9" spans="1:5">
      <c r="A9" s="19" t="s">
        <v>84</v>
      </c>
      <c r="B9" s="9">
        <v>965813.08800000022</v>
      </c>
      <c r="C9" s="9">
        <v>917709.73199999926</v>
      </c>
      <c r="D9" s="9">
        <v>-48103.35600000096</v>
      </c>
      <c r="E9" s="10">
        <v>-4.9806071793469991E-2</v>
      </c>
    </row>
    <row r="10" spans="1:5">
      <c r="A10" s="19" t="s">
        <v>85</v>
      </c>
      <c r="B10" s="9">
        <v>27907.355000000003</v>
      </c>
      <c r="C10" s="9">
        <v>26929.67300000001</v>
      </c>
      <c r="D10" s="9">
        <v>-977.68199999999342</v>
      </c>
      <c r="E10" s="10">
        <v>-3.5033130155114785E-2</v>
      </c>
    </row>
    <row r="11" spans="1:5">
      <c r="A11" s="19" t="s">
        <v>86</v>
      </c>
      <c r="B11" s="9">
        <v>158973.81199999998</v>
      </c>
      <c r="C11" s="9">
        <v>152282.448</v>
      </c>
      <c r="D11" s="9">
        <v>-6691.3639999999723</v>
      </c>
      <c r="E11" s="10">
        <v>-4.2090982884652559E-2</v>
      </c>
    </row>
    <row r="12" spans="1:5">
      <c r="A12" s="19" t="s">
        <v>87</v>
      </c>
      <c r="B12" s="9">
        <v>78963.181999999986</v>
      </c>
      <c r="C12" s="9">
        <v>73149.314000000013</v>
      </c>
      <c r="D12" s="9">
        <v>-5813.8679999999731</v>
      </c>
      <c r="E12" s="10">
        <v>-7.3627580003044632E-2</v>
      </c>
    </row>
    <row r="13" spans="1:5">
      <c r="A13" s="19" t="s">
        <v>88</v>
      </c>
      <c r="B13" s="9">
        <v>36074.807999999997</v>
      </c>
      <c r="C13" s="9">
        <v>35455.043999999987</v>
      </c>
      <c r="D13" s="9">
        <v>-619.76400000001013</v>
      </c>
      <c r="E13" s="10">
        <v>-1.7179966695872927E-2</v>
      </c>
    </row>
    <row r="14" spans="1:5">
      <c r="A14" s="19" t="s">
        <v>89</v>
      </c>
      <c r="B14" s="9">
        <v>31334.608999999997</v>
      </c>
      <c r="C14" s="9">
        <v>29541.965000000004</v>
      </c>
      <c r="D14" s="9">
        <v>-1792.643999999993</v>
      </c>
      <c r="E14" s="10">
        <v>-5.720971338751963E-2</v>
      </c>
    </row>
    <row r="15" spans="1:5">
      <c r="A15" s="19" t="s">
        <v>90</v>
      </c>
      <c r="B15" s="9">
        <v>36850.269</v>
      </c>
      <c r="C15" s="9">
        <v>35926.135999999991</v>
      </c>
      <c r="D15" s="9">
        <v>-924.13300000000891</v>
      </c>
      <c r="E15" s="10">
        <v>-2.5078053025881817E-2</v>
      </c>
    </row>
    <row r="16" spans="1:5">
      <c r="A16" s="19" t="s">
        <v>91</v>
      </c>
      <c r="B16" s="9">
        <v>157088.24200000003</v>
      </c>
      <c r="C16" s="9">
        <v>152464.861</v>
      </c>
      <c r="D16" s="9">
        <v>-4623.3810000000231</v>
      </c>
      <c r="E16" s="10">
        <v>-2.9431744484097175E-2</v>
      </c>
    </row>
    <row r="17" spans="1:5">
      <c r="A17" s="19" t="s">
        <v>92</v>
      </c>
      <c r="B17" s="9">
        <v>35433.981</v>
      </c>
      <c r="C17" s="9">
        <v>33264.354999999996</v>
      </c>
      <c r="D17" s="9">
        <v>-2169.6260000000038</v>
      </c>
      <c r="E17" s="10">
        <v>-6.1230094354907623E-2</v>
      </c>
    </row>
    <row r="18" spans="1:5">
      <c r="A18" s="19" t="s">
        <v>93</v>
      </c>
      <c r="B18" s="9">
        <v>2783823.0430000001</v>
      </c>
      <c r="C18" s="9">
        <v>2642565.9589999979</v>
      </c>
      <c r="D18" s="9">
        <v>-141257.08400000213</v>
      </c>
      <c r="E18" s="10">
        <v>-5.0742120392744422E-2</v>
      </c>
    </row>
    <row r="19" spans="1:5">
      <c r="A19" s="19" t="s">
        <v>94</v>
      </c>
      <c r="B19" s="9">
        <v>179202.66200000004</v>
      </c>
      <c r="C19" s="9">
        <v>170934.94800000003</v>
      </c>
      <c r="D19" s="9">
        <v>-8267.7140000000072</v>
      </c>
      <c r="E19" s="10">
        <v>-4.613611152718259E-2</v>
      </c>
    </row>
    <row r="20" spans="1:5">
      <c r="A20" s="19" t="s">
        <v>95</v>
      </c>
      <c r="B20" s="9">
        <v>593699.81400000036</v>
      </c>
      <c r="C20" s="9">
        <v>575743.30799999996</v>
      </c>
      <c r="D20" s="9">
        <v>-17956.506000000401</v>
      </c>
      <c r="E20" s="10">
        <v>-3.0245092850914031E-2</v>
      </c>
    </row>
    <row r="21" spans="1:5">
      <c r="A21" s="19" t="s">
        <v>96</v>
      </c>
      <c r="B21" s="9">
        <v>78433.017000000007</v>
      </c>
      <c r="C21" s="9">
        <v>74768.987999999998</v>
      </c>
      <c r="D21" s="9">
        <v>-3664.0290000000095</v>
      </c>
      <c r="E21" s="10">
        <v>-4.671539028009096E-2</v>
      </c>
    </row>
    <row r="22" spans="1:5">
      <c r="A22" s="19" t="s">
        <v>97</v>
      </c>
      <c r="B22" s="9">
        <v>28749.402999999998</v>
      </c>
      <c r="C22" s="9">
        <v>26752.680000000004</v>
      </c>
      <c r="D22" s="9">
        <v>-1996.7229999999945</v>
      </c>
      <c r="E22" s="10">
        <v>-6.9452676982544453E-2</v>
      </c>
    </row>
    <row r="23" spans="1:5">
      <c r="A23" s="19" t="s">
        <v>98</v>
      </c>
      <c r="B23" s="9">
        <v>1404456.4960000007</v>
      </c>
      <c r="C23" s="9">
        <v>1301533.6819999998</v>
      </c>
      <c r="D23" s="9">
        <v>-102922.81400000094</v>
      </c>
      <c r="E23" s="10">
        <v>-7.3283020366335994E-2</v>
      </c>
    </row>
    <row r="24" spans="1:5">
      <c r="A24" s="19" t="s">
        <v>99</v>
      </c>
      <c r="B24" s="9">
        <v>16468.035000000003</v>
      </c>
      <c r="C24" s="9">
        <v>14962.17</v>
      </c>
      <c r="D24" s="9">
        <v>-1505.8650000000034</v>
      </c>
      <c r="E24" s="10">
        <v>-9.144169295243805E-2</v>
      </c>
    </row>
    <row r="25" spans="1:5">
      <c r="A25" s="19" t="s">
        <v>100</v>
      </c>
      <c r="B25" s="9">
        <v>61869.622999999985</v>
      </c>
      <c r="C25" s="9">
        <v>61697.178</v>
      </c>
      <c r="D25" s="9">
        <v>-172.44499999998516</v>
      </c>
      <c r="E25" s="10">
        <v>-2.7872321122756026E-3</v>
      </c>
    </row>
    <row r="26" spans="1:5">
      <c r="A26" s="19" t="s">
        <v>101</v>
      </c>
      <c r="B26" s="9">
        <v>20300.274000000001</v>
      </c>
      <c r="C26" s="9">
        <v>19727.190999999999</v>
      </c>
      <c r="D26" s="9">
        <v>-573.08300000000236</v>
      </c>
      <c r="E26" s="10">
        <v>-2.8230308615538997E-2</v>
      </c>
    </row>
    <row r="27" spans="1:5">
      <c r="A27" s="19" t="s">
        <v>102</v>
      </c>
      <c r="B27" s="9">
        <v>39397.018000000004</v>
      </c>
      <c r="C27" s="9">
        <v>38127.947999999989</v>
      </c>
      <c r="D27" s="9">
        <v>-1269.0700000000143</v>
      </c>
      <c r="E27" s="10">
        <v>-3.2212336476837258E-2</v>
      </c>
    </row>
    <row r="28" spans="1:5">
      <c r="A28" s="19" t="s">
        <v>103</v>
      </c>
      <c r="B28" s="9">
        <v>890412.42700000014</v>
      </c>
      <c r="C28" s="9">
        <v>855915.4</v>
      </c>
      <c r="D28" s="9">
        <v>-34497.027000000118</v>
      </c>
      <c r="E28" s="10">
        <v>-3.874275106000976E-2</v>
      </c>
    </row>
    <row r="29" spans="1:5">
      <c r="A29" s="19" t="s">
        <v>104</v>
      </c>
      <c r="B29" s="9">
        <v>33758.926999999996</v>
      </c>
      <c r="C29" s="9">
        <v>31348.197000000007</v>
      </c>
      <c r="D29" s="9">
        <v>-2410.7299999999886</v>
      </c>
      <c r="E29" s="10">
        <v>-7.1410148788200192E-2</v>
      </c>
    </row>
    <row r="30" spans="1:5">
      <c r="A30" s="19" t="s">
        <v>105</v>
      </c>
      <c r="B30" s="9">
        <v>194200.13399999999</v>
      </c>
      <c r="C30" s="9">
        <v>184648.065</v>
      </c>
      <c r="D30" s="9">
        <v>-9552.0689999999886</v>
      </c>
      <c r="E30" s="10">
        <v>-4.9186727131712425E-2</v>
      </c>
    </row>
    <row r="31" spans="1:5">
      <c r="A31" s="19" t="s">
        <v>106</v>
      </c>
      <c r="B31" s="9">
        <v>116277.55200000001</v>
      </c>
      <c r="C31" s="9">
        <v>113215.25600000002</v>
      </c>
      <c r="D31" s="9">
        <v>-3062.2959999999875</v>
      </c>
      <c r="E31" s="10">
        <v>-2.6336089359707084E-2</v>
      </c>
    </row>
    <row r="32" spans="1:5">
      <c r="A32" s="19" t="s">
        <v>107</v>
      </c>
      <c r="B32" s="9">
        <v>192456.41200000004</v>
      </c>
      <c r="C32" s="9">
        <v>182693.70400000003</v>
      </c>
      <c r="D32" s="9">
        <v>-9762.7080000000133</v>
      </c>
      <c r="E32" s="10">
        <v>-5.0726852374240516E-2</v>
      </c>
    </row>
    <row r="33" spans="1:5">
      <c r="A33" s="19" t="s">
        <v>108</v>
      </c>
      <c r="B33" s="9">
        <v>56538.355000000003</v>
      </c>
      <c r="C33" s="9">
        <v>52428.236999999994</v>
      </c>
      <c r="D33" s="9">
        <v>-4110.1180000000095</v>
      </c>
      <c r="E33" s="10">
        <v>-7.2696101611021566E-2</v>
      </c>
    </row>
    <row r="34" spans="1:5">
      <c r="A34" s="19" t="s">
        <v>109</v>
      </c>
      <c r="B34" s="9">
        <v>45251.001999999993</v>
      </c>
      <c r="C34" s="9">
        <v>42416.495000000003</v>
      </c>
      <c r="D34" s="9">
        <v>-2834.5069999999905</v>
      </c>
      <c r="E34" s="10">
        <v>-6.2639651603736662E-2</v>
      </c>
    </row>
    <row r="35" spans="1:5">
      <c r="A35" s="19" t="s">
        <v>110</v>
      </c>
      <c r="B35" s="9">
        <v>61378.449999999983</v>
      </c>
      <c r="C35" s="9">
        <v>59480.404999999999</v>
      </c>
      <c r="D35" s="9">
        <v>-1898.0449999999837</v>
      </c>
      <c r="E35" s="10">
        <v>-3.0923638508303552E-2</v>
      </c>
    </row>
    <row r="36" spans="1:5">
      <c r="A36" s="19" t="s">
        <v>111</v>
      </c>
      <c r="B36" s="9">
        <v>74713.458999999988</v>
      </c>
      <c r="C36" s="9">
        <v>71397.107999999993</v>
      </c>
      <c r="D36" s="9">
        <v>-3316.3509999999951</v>
      </c>
      <c r="E36" s="10">
        <v>-4.4387598223768435E-2</v>
      </c>
    </row>
    <row r="37" spans="1:5">
      <c r="A37" s="19" t="s">
        <v>112</v>
      </c>
      <c r="B37" s="9">
        <v>110605.12599999999</v>
      </c>
      <c r="C37" s="9">
        <v>108271.66000000002</v>
      </c>
      <c r="D37" s="9">
        <v>-2333.4659999999712</v>
      </c>
      <c r="E37" s="10">
        <v>-2.1097268132039118E-2</v>
      </c>
    </row>
    <row r="38" spans="1:5">
      <c r="A38" s="19" t="s">
        <v>113</v>
      </c>
      <c r="B38" s="9">
        <v>17123.784</v>
      </c>
      <c r="C38" s="9">
        <v>16473.398999999998</v>
      </c>
      <c r="D38" s="9">
        <v>-650.38500000000204</v>
      </c>
      <c r="E38" s="10">
        <v>-3.7981383086822515E-2</v>
      </c>
    </row>
    <row r="39" spans="1:5">
      <c r="A39" s="19" t="s">
        <v>114</v>
      </c>
      <c r="B39" s="9">
        <v>65329.509000000005</v>
      </c>
      <c r="C39" s="9">
        <v>63344.334999999985</v>
      </c>
      <c r="D39" s="9">
        <v>-1985.1740000000209</v>
      </c>
      <c r="E39" s="10">
        <v>-3.0387095056845149E-2</v>
      </c>
    </row>
    <row r="40" spans="1:5">
      <c r="A40" s="19" t="s">
        <v>115</v>
      </c>
      <c r="B40" s="9">
        <v>28412.521000000004</v>
      </c>
      <c r="C40" s="9">
        <v>28364.984999999997</v>
      </c>
      <c r="D40" s="9">
        <v>-47.536000000007334</v>
      </c>
      <c r="E40" s="10">
        <v>-1.6730651954470117E-3</v>
      </c>
    </row>
    <row r="41" spans="1:5">
      <c r="A41" s="19" t="s">
        <v>116</v>
      </c>
      <c r="B41" s="9">
        <v>465055.17500000005</v>
      </c>
      <c r="C41" s="9">
        <v>446093.16299999988</v>
      </c>
      <c r="D41" s="9">
        <v>-18962.012000000163</v>
      </c>
      <c r="E41" s="10">
        <v>-4.0773682391557431E-2</v>
      </c>
    </row>
    <row r="42" spans="1:5">
      <c r="A42" s="19" t="s">
        <v>117</v>
      </c>
      <c r="B42" s="9">
        <v>149309.223</v>
      </c>
      <c r="C42" s="9">
        <v>139408.95400000003</v>
      </c>
      <c r="D42" s="9">
        <v>-9900.2689999999711</v>
      </c>
      <c r="E42" s="10">
        <v>-6.6307149692956147E-2</v>
      </c>
    </row>
    <row r="43" spans="1:5">
      <c r="A43" s="19" t="s">
        <v>118</v>
      </c>
      <c r="B43" s="9">
        <v>85035.05</v>
      </c>
      <c r="C43" s="9">
        <v>90059.787000000011</v>
      </c>
      <c r="D43" s="9">
        <v>5024.7370000000083</v>
      </c>
      <c r="E43" s="10">
        <v>5.9090186928801809E-2</v>
      </c>
    </row>
    <row r="44" spans="1:5">
      <c r="A44" s="19" t="s">
        <v>119</v>
      </c>
      <c r="B44" s="9">
        <v>21541.575000000001</v>
      </c>
      <c r="C44" s="9">
        <v>21931.91</v>
      </c>
      <c r="D44" s="9">
        <v>390.33499999999913</v>
      </c>
      <c r="E44" s="10">
        <v>1.8120077106711052E-2</v>
      </c>
    </row>
    <row r="45" spans="1:5">
      <c r="A45" s="19" t="s">
        <v>120</v>
      </c>
      <c r="B45" s="9">
        <v>41461.304999999993</v>
      </c>
      <c r="C45" s="9">
        <v>40120.333999999995</v>
      </c>
      <c r="D45" s="9">
        <v>-1340.9709999999977</v>
      </c>
      <c r="E45" s="10">
        <v>-3.2342710872221653E-2</v>
      </c>
    </row>
    <row r="46" spans="1:5">
      <c r="A46" s="19" t="s">
        <v>121</v>
      </c>
      <c r="B46" s="9">
        <v>433102.54299999995</v>
      </c>
      <c r="C46" s="9">
        <v>411286.35900000011</v>
      </c>
      <c r="D46" s="9">
        <v>-21816.183999999834</v>
      </c>
      <c r="E46" s="10">
        <v>-5.0371867708012594E-2</v>
      </c>
    </row>
    <row r="47" spans="1:5">
      <c r="A47" s="19" t="s">
        <v>122</v>
      </c>
      <c r="B47" s="9">
        <v>50371.999999999993</v>
      </c>
      <c r="C47" s="9">
        <v>47273.042000000001</v>
      </c>
      <c r="D47" s="9">
        <v>-3098.9579999999914</v>
      </c>
      <c r="E47" s="10">
        <v>-6.1521440482807749E-2</v>
      </c>
    </row>
    <row r="48" spans="1:5">
      <c r="A48" s="19" t="s">
        <v>123</v>
      </c>
      <c r="B48" s="9">
        <v>47091.179999999993</v>
      </c>
      <c r="C48" s="9">
        <v>45957.861000000004</v>
      </c>
      <c r="D48" s="9">
        <v>-1133.3189999999886</v>
      </c>
      <c r="E48" s="10">
        <v>-2.4066481239161743E-2</v>
      </c>
    </row>
    <row r="49" spans="1:5">
      <c r="A49" s="19" t="s">
        <v>124</v>
      </c>
      <c r="B49" s="9">
        <v>91640.018999999986</v>
      </c>
      <c r="C49" s="9">
        <v>89698.159999999989</v>
      </c>
      <c r="D49" s="9">
        <v>-1941.8589999999967</v>
      </c>
      <c r="E49" s="10">
        <v>-2.1190076357360827E-2</v>
      </c>
    </row>
    <row r="50" spans="1:5">
      <c r="A50" s="19" t="s">
        <v>125</v>
      </c>
      <c r="B50" s="9">
        <v>119316.15299999996</v>
      </c>
      <c r="C50" s="9">
        <v>114719.81099999999</v>
      </c>
      <c r="D50" s="9">
        <v>-4596.3419999999751</v>
      </c>
      <c r="E50" s="10">
        <v>-3.8522378441081459E-2</v>
      </c>
    </row>
    <row r="51" spans="1:5">
      <c r="A51" s="19" t="s">
        <v>126</v>
      </c>
      <c r="B51" s="9">
        <v>254952.94500000001</v>
      </c>
      <c r="C51" s="9">
        <v>241952.65500000003</v>
      </c>
      <c r="D51" s="9">
        <v>-13000.289999999979</v>
      </c>
      <c r="E51" s="10">
        <v>-5.0990938739695589E-2</v>
      </c>
    </row>
    <row r="52" spans="1:5">
      <c r="A52" s="19" t="s">
        <v>127</v>
      </c>
      <c r="B52" s="9">
        <v>41684.273000000008</v>
      </c>
      <c r="C52" s="9">
        <v>39937.898000000001</v>
      </c>
      <c r="D52" s="9">
        <v>-1746.3750000000073</v>
      </c>
      <c r="E52" s="10">
        <v>-4.1895297058437531E-2</v>
      </c>
    </row>
    <row r="53" spans="1:5">
      <c r="A53" s="19" t="s">
        <v>128</v>
      </c>
      <c r="B53" s="9">
        <v>99262.349999999977</v>
      </c>
      <c r="C53" s="9">
        <v>95415.323999999993</v>
      </c>
      <c r="D53" s="9">
        <v>-3847.0259999999835</v>
      </c>
      <c r="E53" s="10">
        <v>-3.8756144701389647E-2</v>
      </c>
    </row>
    <row r="54" spans="1:5">
      <c r="A54" s="19" t="s">
        <v>129</v>
      </c>
      <c r="B54" s="9">
        <v>143168.111</v>
      </c>
      <c r="C54" s="9">
        <v>132403.61000000002</v>
      </c>
      <c r="D54" s="9">
        <v>-10764.500999999989</v>
      </c>
      <c r="E54" s="10">
        <v>-7.5187839839557485E-2</v>
      </c>
    </row>
    <row r="55" spans="1:5">
      <c r="A55" s="19" t="s">
        <v>130</v>
      </c>
      <c r="B55" s="9">
        <v>154831.076</v>
      </c>
      <c r="C55" s="9">
        <v>149870.27900000001</v>
      </c>
      <c r="D55" s="9">
        <v>-4960.7969999999914</v>
      </c>
      <c r="E55" s="10">
        <v>-3.2040060226669172E-2</v>
      </c>
    </row>
    <row r="56" spans="1:5">
      <c r="A56" s="19" t="s">
        <v>131</v>
      </c>
      <c r="B56" s="9">
        <v>39784.934000000001</v>
      </c>
      <c r="C56" s="9">
        <v>37616.047000000006</v>
      </c>
      <c r="D56" s="9">
        <v>-2168.8869999999952</v>
      </c>
      <c r="E56" s="10">
        <v>-5.4515284604971195E-2</v>
      </c>
    </row>
    <row r="57" spans="1:5">
      <c r="A57" s="19" t="s">
        <v>132</v>
      </c>
      <c r="B57" s="9">
        <v>7700.8549999999996</v>
      </c>
      <c r="C57" s="9">
        <v>7069.4949999999999</v>
      </c>
      <c r="D57" s="9">
        <v>-631.35999999999967</v>
      </c>
      <c r="E57" s="10">
        <v>-8.1985701587680815E-2</v>
      </c>
    </row>
    <row r="58" spans="1:5">
      <c r="A58" s="19" t="s">
        <v>133</v>
      </c>
      <c r="B58" s="9">
        <v>62739.188999999998</v>
      </c>
      <c r="C58" s="9">
        <v>61590.364999999998</v>
      </c>
      <c r="D58" s="9">
        <v>-1148.8240000000005</v>
      </c>
      <c r="E58" s="10">
        <v>-1.8311106954219645E-2</v>
      </c>
    </row>
    <row r="59" spans="1:5">
      <c r="A59" s="19" t="s">
        <v>134</v>
      </c>
      <c r="B59" s="9">
        <v>131609.64599999998</v>
      </c>
      <c r="C59" s="9">
        <v>127708.35700000003</v>
      </c>
      <c r="D59" s="9">
        <v>-3901.2889999999461</v>
      </c>
      <c r="E59" s="10">
        <v>-2.9642880431423293E-2</v>
      </c>
    </row>
    <row r="60" spans="1:5">
      <c r="A60" s="19" t="s">
        <v>135</v>
      </c>
      <c r="B60" s="9">
        <v>399713.67100000003</v>
      </c>
      <c r="C60" s="9">
        <v>386881.43399999995</v>
      </c>
      <c r="D60" s="9">
        <v>-12832.237000000081</v>
      </c>
      <c r="E60" s="10">
        <v>-3.2103572959855255E-2</v>
      </c>
    </row>
    <row r="61" spans="1:5">
      <c r="A61" s="19" t="s">
        <v>136</v>
      </c>
      <c r="B61" s="9">
        <v>92099.106000000014</v>
      </c>
      <c r="C61" s="9">
        <v>87346.97199999998</v>
      </c>
      <c r="D61" s="9">
        <v>-4752.1340000000346</v>
      </c>
      <c r="E61" s="10">
        <v>-5.1598046999501102E-2</v>
      </c>
    </row>
    <row r="62" spans="1:5">
      <c r="A62" s="19" t="s">
        <v>137</v>
      </c>
      <c r="B62" s="9">
        <v>27681.696000000004</v>
      </c>
      <c r="C62" s="9">
        <v>27990.337999999996</v>
      </c>
      <c r="D62" s="9">
        <v>308.64199999999255</v>
      </c>
      <c r="E62" s="10">
        <v>1.1149678112207883E-2</v>
      </c>
    </row>
    <row r="63" spans="1:5">
      <c r="A63" s="19" t="s">
        <v>138</v>
      </c>
      <c r="B63" s="9">
        <v>228248.37000000002</v>
      </c>
      <c r="C63" s="9">
        <v>222713.80100000004</v>
      </c>
      <c r="D63" s="9">
        <v>-5534.5689999999886</v>
      </c>
      <c r="E63" s="10">
        <v>-2.4248011059180785E-2</v>
      </c>
    </row>
    <row r="64" spans="1:5">
      <c r="A64" s="19" t="s">
        <v>139</v>
      </c>
      <c r="B64" s="9">
        <v>237388.44499999995</v>
      </c>
      <c r="C64" s="9">
        <v>217642.09200000003</v>
      </c>
      <c r="D64" s="9">
        <v>-19746.352999999915</v>
      </c>
      <c r="E64" s="10">
        <v>-8.3181609787283117E-2</v>
      </c>
    </row>
    <row r="65" spans="1:5">
      <c r="A65" s="19" t="s">
        <v>140</v>
      </c>
      <c r="B65" s="9">
        <v>38312.096000000005</v>
      </c>
      <c r="C65" s="9">
        <v>37237.565999999999</v>
      </c>
      <c r="D65" s="9">
        <v>-1074.5300000000061</v>
      </c>
      <c r="E65" s="10">
        <v>-2.8046755781777274E-2</v>
      </c>
    </row>
    <row r="66" spans="1:5">
      <c r="A66" s="19" t="s">
        <v>141</v>
      </c>
      <c r="B66" s="9">
        <v>24338.460999999999</v>
      </c>
      <c r="C66" s="9">
        <v>24683.382999999998</v>
      </c>
      <c r="D66" s="9">
        <v>344.92199999999866</v>
      </c>
      <c r="E66" s="10">
        <v>1.4171890326179567E-2</v>
      </c>
    </row>
    <row r="67" spans="1:5">
      <c r="A67" s="19" t="s">
        <v>142</v>
      </c>
      <c r="B67" s="9">
        <v>55648.780999999995</v>
      </c>
      <c r="C67" s="9">
        <v>49991.694000000003</v>
      </c>
      <c r="D67" s="9">
        <v>-5657.0869999999923</v>
      </c>
      <c r="E67" s="10">
        <v>-0.10165697969197192</v>
      </c>
    </row>
    <row r="68" spans="1:5">
      <c r="A68" s="19" t="s">
        <v>143</v>
      </c>
      <c r="B68" s="9">
        <v>41004.043999999994</v>
      </c>
      <c r="C68" s="9">
        <v>41185.238999999994</v>
      </c>
      <c r="D68" s="9">
        <v>181.19499999999971</v>
      </c>
      <c r="E68" s="10">
        <v>4.4189543841090338E-3</v>
      </c>
    </row>
    <row r="69" spans="1:5">
      <c r="A69" s="19" t="s">
        <v>144</v>
      </c>
      <c r="B69" s="9">
        <v>15928.29</v>
      </c>
      <c r="C69" s="9">
        <v>14147.255000000003</v>
      </c>
      <c r="D69" s="9">
        <v>-1781.034999999998</v>
      </c>
      <c r="E69" s="10">
        <v>-0.11181583208241425</v>
      </c>
    </row>
    <row r="70" spans="1:5">
      <c r="A70" s="19" t="s">
        <v>145</v>
      </c>
      <c r="B70" s="9">
        <v>44280.87</v>
      </c>
      <c r="C70" s="9">
        <v>47250.203999999991</v>
      </c>
      <c r="D70" s="9">
        <v>2969.333999999988</v>
      </c>
      <c r="E70" s="10">
        <v>6.7056812569400465E-2</v>
      </c>
    </row>
    <row r="71" spans="1:5">
      <c r="A71" s="19" t="s">
        <v>146</v>
      </c>
      <c r="B71" s="9">
        <v>106306.35400000004</v>
      </c>
      <c r="C71" s="9">
        <v>98006.68799999998</v>
      </c>
      <c r="D71" s="9">
        <v>-8299.6660000000556</v>
      </c>
      <c r="E71" s="10">
        <v>-7.8073094295003781E-2</v>
      </c>
    </row>
    <row r="72" spans="1:5">
      <c r="A72" s="19" t="s">
        <v>147</v>
      </c>
      <c r="B72" s="9">
        <v>67269.432000000015</v>
      </c>
      <c r="C72" s="9">
        <v>68001.322</v>
      </c>
      <c r="D72" s="9">
        <v>731.88999999998487</v>
      </c>
      <c r="E72" s="10">
        <v>1.0879978888479164E-2</v>
      </c>
    </row>
    <row r="73" spans="1:5">
      <c r="A73" s="19" t="s">
        <v>148</v>
      </c>
      <c r="B73" s="9">
        <v>197813.20999999996</v>
      </c>
      <c r="C73" s="9">
        <v>187125.63399999996</v>
      </c>
      <c r="D73" s="9">
        <v>-10687.576000000001</v>
      </c>
      <c r="E73" s="10">
        <v>-5.402862629851668E-2</v>
      </c>
    </row>
    <row r="74" spans="1:5">
      <c r="A74" s="19" t="s">
        <v>149</v>
      </c>
      <c r="B74" s="9">
        <v>325641.71600000007</v>
      </c>
      <c r="C74" s="9">
        <v>315958.41200000001</v>
      </c>
      <c r="D74" s="9">
        <v>-9683.3040000000619</v>
      </c>
      <c r="E74" s="10">
        <v>-2.9736067353238183E-2</v>
      </c>
    </row>
    <row r="75" spans="1:5">
      <c r="A75" s="19" t="s">
        <v>150</v>
      </c>
      <c r="B75" s="9">
        <v>60513.216999999997</v>
      </c>
      <c r="C75" s="9">
        <v>58537.524999999994</v>
      </c>
      <c r="D75" s="9">
        <v>-1975.6920000000027</v>
      </c>
      <c r="E75" s="10">
        <v>-3.2648933537941023E-2</v>
      </c>
    </row>
    <row r="76" spans="1:5">
      <c r="A76" s="19" t="s">
        <v>151</v>
      </c>
      <c r="B76" s="9">
        <v>55732.178</v>
      </c>
      <c r="C76" s="9">
        <v>47384.097000000002</v>
      </c>
      <c r="D76" s="9">
        <v>-8348.0809999999983</v>
      </c>
      <c r="E76" s="10">
        <v>-0.14978924742542807</v>
      </c>
    </row>
    <row r="77" spans="1:5">
      <c r="A77" s="19" t="s">
        <v>152</v>
      </c>
      <c r="B77" s="9">
        <v>21454.472000000002</v>
      </c>
      <c r="C77" s="9">
        <v>20819.337</v>
      </c>
      <c r="D77" s="9">
        <v>-635.13500000000204</v>
      </c>
      <c r="E77" s="10">
        <v>-2.9603851355558972E-2</v>
      </c>
    </row>
    <row r="78" spans="1:5">
      <c r="A78" s="19" t="s">
        <v>153</v>
      </c>
      <c r="B78" s="9">
        <v>79669.467999999993</v>
      </c>
      <c r="C78" s="9">
        <v>81805.470000000016</v>
      </c>
      <c r="D78" s="9">
        <v>2136.0020000000222</v>
      </c>
      <c r="E78" s="10">
        <v>2.6810797832866443E-2</v>
      </c>
    </row>
    <row r="79" spans="1:5">
      <c r="A79" s="19" t="s">
        <v>154</v>
      </c>
      <c r="B79" s="9">
        <v>29678.459999999995</v>
      </c>
      <c r="C79" s="9">
        <v>29694.519000000004</v>
      </c>
      <c r="D79" s="9">
        <v>16.059000000008382</v>
      </c>
      <c r="E79" s="10">
        <v>5.4109950448939684E-4</v>
      </c>
    </row>
    <row r="80" spans="1:5">
      <c r="A80" s="19" t="s">
        <v>155</v>
      </c>
      <c r="B80" s="9">
        <v>43642.010000000009</v>
      </c>
      <c r="C80" s="9">
        <v>41386.495999999992</v>
      </c>
      <c r="D80" s="9">
        <v>-2255.5140000000174</v>
      </c>
      <c r="E80" s="10">
        <v>-5.1682175041892361E-2</v>
      </c>
    </row>
    <row r="81" spans="1:5">
      <c r="A81" s="19" t="s">
        <v>156</v>
      </c>
      <c r="B81" s="9">
        <v>264269.67000000004</v>
      </c>
      <c r="C81" s="9">
        <v>251753.21400000012</v>
      </c>
      <c r="D81" s="9">
        <v>-12516.455999999918</v>
      </c>
      <c r="E81" s="10">
        <v>-4.7362438527281302E-2</v>
      </c>
    </row>
    <row r="82" spans="1:5">
      <c r="A82" s="19" t="s">
        <v>157</v>
      </c>
      <c r="B82" s="9">
        <v>65269.909000000007</v>
      </c>
      <c r="C82" s="9">
        <v>61996.905999999981</v>
      </c>
      <c r="D82" s="9">
        <v>-3273.0030000000261</v>
      </c>
      <c r="E82" s="10">
        <v>-5.0145665133377551E-2</v>
      </c>
    </row>
    <row r="83" spans="1:5">
      <c r="A83" s="19" t="s">
        <v>158</v>
      </c>
      <c r="B83" s="9">
        <v>382736.61000000004</v>
      </c>
      <c r="C83" s="9">
        <v>369434.37700000009</v>
      </c>
      <c r="D83" s="9">
        <v>-13302.232999999949</v>
      </c>
      <c r="E83" s="10">
        <v>-3.4755580345449441E-2</v>
      </c>
    </row>
    <row r="84" spans="1:5">
      <c r="A84" s="19" t="s">
        <v>159</v>
      </c>
      <c r="B84" s="9">
        <v>138195.91099999999</v>
      </c>
      <c r="C84" s="9">
        <v>136337.30299999999</v>
      </c>
      <c r="D84" s="9">
        <v>-1858.6080000000075</v>
      </c>
      <c r="E84" s="10">
        <v>-1.3449080993431185E-2</v>
      </c>
    </row>
    <row r="85" spans="1:5">
      <c r="A85" s="19" t="s">
        <v>160</v>
      </c>
      <c r="B85" s="9">
        <v>170457.22099999996</v>
      </c>
      <c r="C85" s="9">
        <v>169222.11999999997</v>
      </c>
      <c r="D85" s="9">
        <v>-1235.1009999999951</v>
      </c>
      <c r="E85" s="10">
        <v>-7.2458121325349742E-3</v>
      </c>
    </row>
    <row r="86" spans="1:5">
      <c r="A86" s="19" t="s">
        <v>161</v>
      </c>
      <c r="B86" s="9">
        <v>226882.82699999993</v>
      </c>
      <c r="C86" s="9">
        <v>214084.22399999999</v>
      </c>
      <c r="D86" s="9">
        <v>-12798.602999999945</v>
      </c>
      <c r="E86" s="10">
        <v>-5.6410629086528212E-2</v>
      </c>
    </row>
    <row r="87" spans="1:5">
      <c r="A87" s="19" t="s">
        <v>162</v>
      </c>
      <c r="B87" s="9">
        <v>88260.305999999997</v>
      </c>
      <c r="C87" s="9">
        <v>80772.764999999985</v>
      </c>
      <c r="D87" s="9">
        <v>-7487.541000000012</v>
      </c>
      <c r="E87" s="10">
        <v>-8.4834750063069259E-2</v>
      </c>
    </row>
    <row r="88" spans="1:5">
      <c r="A88" s="19" t="s">
        <v>163</v>
      </c>
      <c r="B88" s="9">
        <v>118245.63300000003</v>
      </c>
      <c r="C88" s="9">
        <v>113209.019</v>
      </c>
      <c r="D88" s="9">
        <v>-5036.6140000000305</v>
      </c>
      <c r="E88" s="10">
        <v>-4.2594503257469385E-2</v>
      </c>
    </row>
    <row r="89" spans="1:5">
      <c r="A89" s="19" t="s">
        <v>164</v>
      </c>
      <c r="B89" s="9">
        <v>947007.63600000052</v>
      </c>
      <c r="C89" s="9">
        <v>908157.17500000028</v>
      </c>
      <c r="D89" s="9">
        <v>-38850.461000000243</v>
      </c>
      <c r="E89" s="10">
        <v>-4.1024443228460113E-2</v>
      </c>
    </row>
    <row r="90" spans="1:5">
      <c r="A90" s="19" t="s">
        <v>165</v>
      </c>
      <c r="B90" s="9">
        <v>264031.55999999994</v>
      </c>
      <c r="C90" s="9">
        <v>261327.10200000004</v>
      </c>
      <c r="D90" s="9">
        <v>-2704.4579999998969</v>
      </c>
      <c r="E90" s="10">
        <v>-1.0242934594636707E-2</v>
      </c>
    </row>
    <row r="91" spans="1:5">
      <c r="A91" s="19" t="s">
        <v>166</v>
      </c>
      <c r="B91" s="9">
        <v>29035.559999999998</v>
      </c>
      <c r="C91" s="9">
        <v>28595.777999999998</v>
      </c>
      <c r="D91" s="9">
        <v>-439.78199999999924</v>
      </c>
      <c r="E91" s="10">
        <v>-1.5146324024747561E-2</v>
      </c>
    </row>
    <row r="92" spans="1:5">
      <c r="A92" s="19" t="s">
        <v>167</v>
      </c>
      <c r="B92" s="9">
        <v>71585.16399999999</v>
      </c>
      <c r="C92" s="9">
        <v>66140.740000000005</v>
      </c>
      <c r="D92" s="9">
        <v>-5444.4239999999845</v>
      </c>
      <c r="E92" s="10">
        <v>-7.6055200488190339E-2</v>
      </c>
    </row>
    <row r="93" spans="1:5">
      <c r="A93" s="19" t="s">
        <v>168</v>
      </c>
      <c r="B93" s="9">
        <v>26778.368999999999</v>
      </c>
      <c r="C93" s="9">
        <v>28037.47</v>
      </c>
      <c r="D93" s="9">
        <v>1259.1010000000024</v>
      </c>
      <c r="E93" s="10">
        <v>4.7019331162402103E-2</v>
      </c>
    </row>
    <row r="94" spans="1:5">
      <c r="A94" s="19" t="s">
        <v>169</v>
      </c>
      <c r="B94" s="9">
        <v>89003.019</v>
      </c>
      <c r="C94" s="9">
        <v>89169.316999999995</v>
      </c>
      <c r="D94" s="9">
        <v>166.29799999999523</v>
      </c>
      <c r="E94" s="10">
        <v>1.8684534734714473E-3</v>
      </c>
    </row>
    <row r="95" spans="1:5">
      <c r="A95" s="19" t="s">
        <v>170</v>
      </c>
      <c r="B95" s="9">
        <v>406289.25599999994</v>
      </c>
      <c r="C95" s="9">
        <v>387091.69000000006</v>
      </c>
      <c r="D95" s="9">
        <v>-19197.565999999875</v>
      </c>
      <c r="E95" s="10">
        <v>-4.7250981207339331E-2</v>
      </c>
    </row>
    <row r="96" spans="1:5">
      <c r="A96" s="19" t="s">
        <v>171</v>
      </c>
      <c r="B96" s="9">
        <v>13702.75</v>
      </c>
      <c r="C96" s="9">
        <v>12993.105000000001</v>
      </c>
      <c r="D96" s="9">
        <v>-709.64499999999862</v>
      </c>
      <c r="E96" s="10">
        <v>-5.1788509605735972E-2</v>
      </c>
    </row>
    <row r="97" spans="1:5">
      <c r="A97" s="19" t="s">
        <v>172</v>
      </c>
      <c r="B97" s="9">
        <v>143271.07600000003</v>
      </c>
      <c r="C97" s="9">
        <v>139184.345</v>
      </c>
      <c r="D97" s="9">
        <v>-4086.7310000000289</v>
      </c>
      <c r="E97" s="10">
        <v>-2.8524466445690882E-2</v>
      </c>
    </row>
    <row r="98" spans="1:5">
      <c r="A98" s="19" t="s">
        <v>173</v>
      </c>
      <c r="B98" s="9">
        <v>238217.10900000003</v>
      </c>
      <c r="C98" s="9">
        <v>226248.29299999998</v>
      </c>
      <c r="D98" s="9">
        <v>-11968.81600000005</v>
      </c>
      <c r="E98" s="10">
        <v>-5.0243309769996615E-2</v>
      </c>
    </row>
    <row r="99" spans="1:5">
      <c r="A99" s="19" t="s">
        <v>174</v>
      </c>
      <c r="B99" s="9">
        <v>251970.00299999997</v>
      </c>
      <c r="C99" s="9">
        <v>236862.82499999998</v>
      </c>
      <c r="D99" s="9">
        <v>-15107.177999999985</v>
      </c>
      <c r="E99" s="10">
        <v>-5.9956255983375874E-2</v>
      </c>
    </row>
    <row r="100" spans="1:5">
      <c r="A100" s="19" t="s">
        <v>175</v>
      </c>
      <c r="B100" s="9">
        <v>113587.856</v>
      </c>
      <c r="C100" s="9">
        <v>103666.45900000002</v>
      </c>
      <c r="D100" s="9">
        <v>-9921.3969999999827</v>
      </c>
      <c r="E100" s="10">
        <v>-8.7345578562553219E-2</v>
      </c>
    </row>
    <row r="101" spans="1:5">
      <c r="A101" s="19" t="s">
        <v>176</v>
      </c>
      <c r="B101" s="9">
        <v>789268.92600000021</v>
      </c>
      <c r="C101" s="9">
        <v>721404.56699999981</v>
      </c>
      <c r="D101" s="9">
        <v>-67864.359000000404</v>
      </c>
      <c r="E101" s="10">
        <v>-8.5983822198519425E-2</v>
      </c>
    </row>
    <row r="102" spans="1:5">
      <c r="A102" s="19" t="s">
        <v>177</v>
      </c>
      <c r="B102" s="9">
        <v>144925.91200000001</v>
      </c>
      <c r="C102" s="9">
        <v>136920.318</v>
      </c>
      <c r="D102" s="9">
        <v>-8005.5940000000119</v>
      </c>
      <c r="E102" s="10">
        <v>-5.5239217676960425E-2</v>
      </c>
    </row>
    <row r="103" spans="1:5">
      <c r="A103" s="19" t="s">
        <v>178</v>
      </c>
      <c r="B103" s="9">
        <v>29017.932000000001</v>
      </c>
      <c r="C103" s="9">
        <v>26384.910999999993</v>
      </c>
      <c r="D103" s="9">
        <v>-2633.0210000000079</v>
      </c>
      <c r="E103" s="10">
        <v>-9.0737720386139434E-2</v>
      </c>
    </row>
    <row r="104" spans="1:5">
      <c r="A104" s="19" t="s">
        <v>179</v>
      </c>
      <c r="B104" s="9">
        <v>14344.510000000002</v>
      </c>
      <c r="C104" s="9">
        <v>13587.794999999996</v>
      </c>
      <c r="D104" s="9">
        <v>-756.7150000000056</v>
      </c>
      <c r="E104" s="10">
        <v>-5.2752934746464364E-2</v>
      </c>
    </row>
    <row r="105" spans="1:5">
      <c r="A105" s="19" t="s">
        <v>180</v>
      </c>
      <c r="B105" s="9">
        <v>81436.746999999988</v>
      </c>
      <c r="C105" s="9">
        <v>79679.308000000005</v>
      </c>
      <c r="D105" s="9">
        <v>-1757.4389999999839</v>
      </c>
      <c r="E105" s="10">
        <v>-2.1580417498748866E-2</v>
      </c>
    </row>
    <row r="106" spans="1:5">
      <c r="A106" s="19" t="s">
        <v>181</v>
      </c>
      <c r="B106" s="9">
        <v>19121.594999999998</v>
      </c>
      <c r="C106" s="9">
        <v>18648.146000000004</v>
      </c>
      <c r="D106" s="9">
        <v>-473.44899999999325</v>
      </c>
      <c r="E106" s="10">
        <v>-2.4759911503197996E-2</v>
      </c>
    </row>
    <row r="107" spans="1:5">
      <c r="A107" s="19" t="s">
        <v>182</v>
      </c>
      <c r="B107" s="9">
        <v>21002.682999999997</v>
      </c>
      <c r="C107" s="9">
        <v>19838.800000000007</v>
      </c>
      <c r="D107" s="9">
        <v>-1163.8829999999907</v>
      </c>
      <c r="E107" s="10">
        <v>-5.5415919956511787E-2</v>
      </c>
    </row>
    <row r="108" spans="1:5">
      <c r="A108" s="19" t="s">
        <v>183</v>
      </c>
      <c r="B108" s="9">
        <v>344971.66100000002</v>
      </c>
      <c r="C108" s="9">
        <v>329163.46600000001</v>
      </c>
      <c r="D108" s="9">
        <v>-15808.195000000007</v>
      </c>
      <c r="E108" s="10">
        <v>-4.5824619199662332E-2</v>
      </c>
    </row>
    <row r="109" spans="1:5">
      <c r="A109" s="19" t="s">
        <v>184</v>
      </c>
      <c r="B109" s="9">
        <v>45771.019000000008</v>
      </c>
      <c r="C109" s="9">
        <v>41270.798000000003</v>
      </c>
      <c r="D109" s="9">
        <v>-4500.221000000005</v>
      </c>
      <c r="E109" s="10">
        <v>-9.8320314869983647E-2</v>
      </c>
    </row>
    <row r="110" spans="1:5">
      <c r="A110" s="19" t="s">
        <v>185</v>
      </c>
      <c r="B110" s="9">
        <v>84114.486000000004</v>
      </c>
      <c r="C110" s="9">
        <v>85953.286000000007</v>
      </c>
      <c r="D110" s="9">
        <v>1838.8000000000029</v>
      </c>
      <c r="E110" s="10">
        <v>2.1860681642874247E-2</v>
      </c>
    </row>
    <row r="111" spans="1:5">
      <c r="A111" s="19" t="s">
        <v>186</v>
      </c>
      <c r="B111" s="9">
        <v>851.77</v>
      </c>
      <c r="C111" s="9">
        <v>81660.371000000028</v>
      </c>
      <c r="D111" s="9">
        <v>80808.601000000024</v>
      </c>
      <c r="E111" s="10">
        <v>94.871386641933881</v>
      </c>
    </row>
    <row r="112" spans="1:5">
      <c r="A112" s="19" t="s">
        <v>187</v>
      </c>
      <c r="B112" s="9">
        <v>48122.616000000009</v>
      </c>
      <c r="C112" s="9">
        <v>48571.142</v>
      </c>
      <c r="D112" s="9">
        <v>448.52599999999074</v>
      </c>
      <c r="E112" s="10">
        <v>9.320482494135203E-3</v>
      </c>
    </row>
    <row r="113" spans="1:5">
      <c r="A113" s="19" t="s">
        <v>188</v>
      </c>
      <c r="B113" s="9">
        <v>63355.905999999995</v>
      </c>
      <c r="C113" s="9">
        <v>51201.193000000007</v>
      </c>
      <c r="D113" s="9">
        <v>-12154.712999999989</v>
      </c>
      <c r="E113" s="10">
        <v>-0.19184814435452932</v>
      </c>
    </row>
    <row r="114" spans="1:5">
      <c r="A114" s="19" t="s">
        <v>189</v>
      </c>
      <c r="B114" s="9">
        <v>84640.805999999997</v>
      </c>
      <c r="C114" s="9">
        <v>75846.882000000012</v>
      </c>
      <c r="D114" s="9">
        <v>-8793.9239999999845</v>
      </c>
      <c r="E114" s="10">
        <v>-0.10389697848576708</v>
      </c>
    </row>
    <row r="115" spans="1:5">
      <c r="A115" s="19" t="s">
        <v>190</v>
      </c>
      <c r="B115" s="9">
        <v>89774.303999999989</v>
      </c>
      <c r="C115" s="9">
        <v>87784.124000000011</v>
      </c>
      <c r="D115" s="9">
        <v>-1990.1799999999785</v>
      </c>
      <c r="E115" s="10">
        <v>-2.2168704309865533E-2</v>
      </c>
    </row>
    <row r="116" spans="1:5">
      <c r="A116" s="19" t="s">
        <v>191</v>
      </c>
      <c r="B116" s="9">
        <v>293217.03000000003</v>
      </c>
      <c r="C116" s="9">
        <v>279116.87300000002</v>
      </c>
      <c r="D116" s="9">
        <v>-14100.157000000007</v>
      </c>
      <c r="E116" s="10">
        <v>-4.8087783305082947E-2</v>
      </c>
    </row>
    <row r="117" spans="1:5">
      <c r="A117" s="19" t="s">
        <v>192</v>
      </c>
      <c r="B117" s="9">
        <v>527212.22600000002</v>
      </c>
      <c r="C117" s="9">
        <v>499464.97100000014</v>
      </c>
      <c r="D117" s="9">
        <v>-27747.254999999888</v>
      </c>
      <c r="E117" s="10">
        <v>-5.2630143292617587E-2</v>
      </c>
    </row>
    <row r="118" spans="1:5">
      <c r="A118" s="19" t="s">
        <v>193</v>
      </c>
      <c r="B118" s="9">
        <v>77442.910999999993</v>
      </c>
      <c r="C118" s="9">
        <v>74490.327000000005</v>
      </c>
      <c r="D118" s="9">
        <v>-2952.583999999988</v>
      </c>
      <c r="E118" s="10">
        <v>-3.812594286389865E-2</v>
      </c>
    </row>
    <row r="119" spans="1:5">
      <c r="A119" s="19" t="s">
        <v>194</v>
      </c>
      <c r="B119" s="9">
        <v>154201.93300000002</v>
      </c>
      <c r="C119" s="9">
        <v>147667.93100000001</v>
      </c>
      <c r="D119" s="9">
        <v>-6534.0020000000077</v>
      </c>
      <c r="E119" s="10">
        <v>-4.2373022652057203E-2</v>
      </c>
    </row>
    <row r="120" spans="1:5">
      <c r="A120" s="19" t="s">
        <v>195</v>
      </c>
      <c r="B120" s="9">
        <v>50494.930999999997</v>
      </c>
      <c r="C120" s="9">
        <v>53254.417999999998</v>
      </c>
      <c r="D120" s="9">
        <v>2759.487000000001</v>
      </c>
      <c r="E120" s="10">
        <v>5.4648792370861961E-2</v>
      </c>
    </row>
    <row r="121" spans="1:5">
      <c r="A121" s="19" t="s">
        <v>196</v>
      </c>
      <c r="B121" s="9">
        <v>193624.68299999996</v>
      </c>
      <c r="C121" s="9">
        <v>185168.45200000002</v>
      </c>
      <c r="D121" s="9">
        <v>-8456.2309999999416</v>
      </c>
      <c r="E121" s="10">
        <v>-4.367331101066254E-2</v>
      </c>
    </row>
    <row r="122" spans="1:5">
      <c r="A122" s="19" t="s">
        <v>197</v>
      </c>
      <c r="B122" s="9">
        <v>100031.94099999998</v>
      </c>
      <c r="C122" s="9">
        <v>95294.551999999996</v>
      </c>
      <c r="D122" s="9">
        <v>-4737.388999999981</v>
      </c>
      <c r="E122" s="10">
        <v>-4.7358763137466085E-2</v>
      </c>
    </row>
    <row r="123" spans="1:5">
      <c r="A123" s="19" t="s">
        <v>198</v>
      </c>
      <c r="B123" s="9">
        <v>41169.579999999994</v>
      </c>
      <c r="C123" s="9">
        <v>38398.241000000009</v>
      </c>
      <c r="D123" s="9">
        <v>-2771.3389999999854</v>
      </c>
      <c r="E123" s="10">
        <v>-6.7315211862739088E-2</v>
      </c>
    </row>
    <row r="124" spans="1:5">
      <c r="A124" s="19" t="s">
        <v>199</v>
      </c>
      <c r="B124" s="9">
        <v>13212.719999999998</v>
      </c>
      <c r="C124" s="9">
        <v>12370.451999999999</v>
      </c>
      <c r="D124" s="9">
        <v>-842.26799999999821</v>
      </c>
      <c r="E124" s="10">
        <v>-6.3746753128803027E-2</v>
      </c>
    </row>
    <row r="125" spans="1:5">
      <c r="A125" s="19" t="s">
        <v>200</v>
      </c>
      <c r="B125" s="9">
        <v>179776.96200000003</v>
      </c>
      <c r="C125" s="9">
        <v>168888.16699999999</v>
      </c>
      <c r="D125" s="9">
        <v>-10888.795000000042</v>
      </c>
      <c r="E125" s="10">
        <v>-6.0568355805234043E-2</v>
      </c>
    </row>
    <row r="126" spans="1:5">
      <c r="A126" s="19" t="s">
        <v>201</v>
      </c>
      <c r="B126" s="9">
        <v>138467.55300000001</v>
      </c>
      <c r="C126" s="9">
        <v>132479.35699999999</v>
      </c>
      <c r="D126" s="9">
        <v>-5988.1960000000254</v>
      </c>
      <c r="E126" s="10">
        <v>-4.324620367921158E-2</v>
      </c>
    </row>
    <row r="127" spans="1:5">
      <c r="A127" s="19" t="s">
        <v>202</v>
      </c>
      <c r="B127" s="9">
        <v>28009.955000000002</v>
      </c>
      <c r="C127" s="9">
        <v>27805.404000000002</v>
      </c>
      <c r="D127" s="9">
        <v>-204.55099999999948</v>
      </c>
      <c r="E127" s="10">
        <v>-7.3027964521899255E-3</v>
      </c>
    </row>
    <row r="128" spans="1:5">
      <c r="A128" s="19" t="s">
        <v>203</v>
      </c>
      <c r="B128" s="9">
        <v>129984.25799999999</v>
      </c>
      <c r="C128" s="9">
        <v>123986.12999999999</v>
      </c>
      <c r="D128" s="9">
        <v>-5998.127999999997</v>
      </c>
      <c r="E128" s="10">
        <v>-4.6145033962497195E-2</v>
      </c>
    </row>
    <row r="129" spans="1:5">
      <c r="A129" s="19" t="s">
        <v>204</v>
      </c>
      <c r="B129" s="9">
        <v>83161.398000000001</v>
      </c>
      <c r="C129" s="9">
        <v>81142.633999999991</v>
      </c>
      <c r="D129" s="9">
        <v>-2018.7640000000101</v>
      </c>
      <c r="E129" s="10">
        <v>-2.4275253285184192E-2</v>
      </c>
    </row>
    <row r="130" spans="1:5">
      <c r="A130" s="19" t="s">
        <v>205</v>
      </c>
      <c r="B130" s="9">
        <v>33601.350999999988</v>
      </c>
      <c r="C130" s="9">
        <v>32261.206000000002</v>
      </c>
      <c r="D130" s="9">
        <v>-1340.1449999999859</v>
      </c>
      <c r="E130" s="10">
        <v>-3.9883664201477681E-2</v>
      </c>
    </row>
    <row r="131" spans="1:5">
      <c r="A131" s="19" t="s">
        <v>206</v>
      </c>
      <c r="B131" s="9">
        <v>7063.1139999999996</v>
      </c>
      <c r="C131" s="9">
        <v>13021.027999999998</v>
      </c>
      <c r="D131" s="9">
        <v>5957.9139999999989</v>
      </c>
      <c r="E131" s="10">
        <v>0.84352510804724368</v>
      </c>
    </row>
    <row r="132" spans="1:5">
      <c r="A132" s="19" t="s">
        <v>207</v>
      </c>
      <c r="B132" s="9">
        <v>488974.21500000008</v>
      </c>
      <c r="C132" s="9">
        <v>470181.33799999993</v>
      </c>
      <c r="D132" s="9">
        <v>-18792.877000000153</v>
      </c>
      <c r="E132" s="10">
        <v>-3.8433267897367861E-2</v>
      </c>
    </row>
    <row r="133" spans="1:5">
      <c r="A133" s="19" t="s">
        <v>208</v>
      </c>
      <c r="B133" s="9">
        <v>63547.709000000003</v>
      </c>
      <c r="C133" s="9">
        <v>61013.25</v>
      </c>
      <c r="D133" s="9">
        <v>-2534.4590000000026</v>
      </c>
      <c r="E133" s="10">
        <v>-3.9882775317675138E-2</v>
      </c>
    </row>
    <row r="134" spans="1:5">
      <c r="A134" s="19" t="s">
        <v>209</v>
      </c>
      <c r="B134" s="9">
        <v>57372.218999999997</v>
      </c>
      <c r="C134" s="9">
        <v>55097.831999999995</v>
      </c>
      <c r="D134" s="9">
        <v>-2274.3870000000024</v>
      </c>
      <c r="E134" s="10">
        <v>-3.9642653528879586E-2</v>
      </c>
    </row>
    <row r="135" spans="1:5">
      <c r="A135" s="19" t="s">
        <v>210</v>
      </c>
      <c r="B135" s="9">
        <v>21442.052</v>
      </c>
      <c r="C135" s="9">
        <v>20241.993000000002</v>
      </c>
      <c r="D135" s="9">
        <v>-1200.0589999999975</v>
      </c>
      <c r="E135" s="10">
        <v>-5.5967544524190012E-2</v>
      </c>
    </row>
    <row r="136" spans="1:5">
      <c r="A136" s="19" t="s">
        <v>211</v>
      </c>
      <c r="B136" s="9">
        <v>121314.39200000001</v>
      </c>
      <c r="C136" s="9">
        <v>115830.327</v>
      </c>
      <c r="D136" s="9">
        <v>-5484.0650000000023</v>
      </c>
      <c r="E136" s="10">
        <v>-4.5205394921321473E-2</v>
      </c>
    </row>
    <row r="137" spans="1:5">
      <c r="A137" s="19" t="s">
        <v>212</v>
      </c>
      <c r="B137" s="9">
        <v>74709.968999999997</v>
      </c>
      <c r="C137" s="9">
        <v>71751.465999999986</v>
      </c>
      <c r="D137" s="9">
        <v>-2958.5030000000115</v>
      </c>
      <c r="E137" s="10">
        <v>-3.9599842425312899E-2</v>
      </c>
    </row>
    <row r="138" spans="1:5">
      <c r="A138" s="19" t="s">
        <v>213</v>
      </c>
      <c r="B138" s="9">
        <v>120545.11899999999</v>
      </c>
      <c r="C138" s="9">
        <v>115157.40400000002</v>
      </c>
      <c r="D138" s="9">
        <v>-5387.7149999999674</v>
      </c>
      <c r="E138" s="10">
        <v>-4.4694592735853265E-2</v>
      </c>
    </row>
    <row r="139" spans="1:5">
      <c r="A139" s="19" t="s">
        <v>214</v>
      </c>
      <c r="B139" s="9">
        <v>205319.56100000002</v>
      </c>
      <c r="C139" s="9">
        <v>181523.19100000005</v>
      </c>
      <c r="D139" s="9">
        <v>-23796.369999999966</v>
      </c>
      <c r="E139" s="10">
        <v>-0.11589918604978881</v>
      </c>
    </row>
    <row r="140" spans="1:5">
      <c r="A140" s="19" t="s">
        <v>215</v>
      </c>
      <c r="B140" s="9">
        <v>6926440.5889999932</v>
      </c>
      <c r="C140" s="9">
        <v>6505412.4059999967</v>
      </c>
      <c r="D140" s="9">
        <v>-421028.18299999647</v>
      </c>
      <c r="E140" s="10">
        <v>-6.0785648500131371E-2</v>
      </c>
    </row>
    <row r="141" spans="1:5">
      <c r="A141" s="19" t="s">
        <v>216</v>
      </c>
      <c r="B141" s="9">
        <v>29229.893000000004</v>
      </c>
      <c r="C141" s="9">
        <v>27645.445999999993</v>
      </c>
      <c r="D141" s="9">
        <v>-1584.447000000011</v>
      </c>
      <c r="E141" s="10">
        <v>-5.4206390697359406E-2</v>
      </c>
    </row>
    <row r="142" spans="1:5">
      <c r="A142" s="19" t="s">
        <v>217</v>
      </c>
      <c r="B142" s="9">
        <v>46946.321999999993</v>
      </c>
      <c r="C142" s="9">
        <v>46733.726999999992</v>
      </c>
      <c r="D142" s="9">
        <v>-212.59500000000116</v>
      </c>
      <c r="E142" s="10">
        <v>-4.5284697702197242E-3</v>
      </c>
    </row>
    <row r="143" spans="1:5">
      <c r="A143" s="19" t="s">
        <v>218</v>
      </c>
      <c r="B143" s="9">
        <v>314258.73799999995</v>
      </c>
      <c r="C143" s="9">
        <v>292368.76599999995</v>
      </c>
      <c r="D143" s="9">
        <v>-21889.972000000009</v>
      </c>
      <c r="E143" s="10">
        <v>-6.9655889727400389E-2</v>
      </c>
    </row>
    <row r="144" spans="1:5">
      <c r="A144" s="19" t="s">
        <v>219</v>
      </c>
      <c r="B144" s="9">
        <v>35988.836000000003</v>
      </c>
      <c r="C144" s="9">
        <v>34694.612000000001</v>
      </c>
      <c r="D144" s="9">
        <v>-1294.224000000002</v>
      </c>
      <c r="E144" s="10">
        <v>-3.5961818826260504E-2</v>
      </c>
    </row>
    <row r="145" spans="1:5">
      <c r="A145" s="19" t="s">
        <v>220</v>
      </c>
      <c r="B145" s="9">
        <v>257947.32699999993</v>
      </c>
      <c r="C145" s="9">
        <v>238915.80800000002</v>
      </c>
      <c r="D145" s="9">
        <v>-19031.518999999913</v>
      </c>
      <c r="E145" s="10">
        <v>-7.3780640494870944E-2</v>
      </c>
    </row>
    <row r="146" spans="1:5">
      <c r="A146" s="19" t="s">
        <v>221</v>
      </c>
      <c r="B146" s="9">
        <v>135894.20800000001</v>
      </c>
      <c r="C146" s="9">
        <v>130511.28499999999</v>
      </c>
      <c r="D146" s="9">
        <v>-5382.9230000000243</v>
      </c>
      <c r="E146" s="10">
        <v>-3.9611128974680242E-2</v>
      </c>
    </row>
    <row r="147" spans="1:5">
      <c r="A147" s="19" t="s">
        <v>222</v>
      </c>
      <c r="B147" s="9">
        <v>59614.51999999999</v>
      </c>
      <c r="C147" s="9">
        <v>56558.447999999997</v>
      </c>
      <c r="D147" s="9">
        <v>-3056.0719999999928</v>
      </c>
      <c r="E147" s="10">
        <v>-5.1263886717531119E-2</v>
      </c>
    </row>
    <row r="148" spans="1:5">
      <c r="A148" s="19" t="s">
        <v>223</v>
      </c>
      <c r="B148" s="9">
        <v>59231.866999999998</v>
      </c>
      <c r="C148" s="9">
        <v>55424.451000000023</v>
      </c>
      <c r="D148" s="9">
        <v>-3807.4159999999756</v>
      </c>
      <c r="E148" s="10">
        <v>-6.4279858002787182E-2</v>
      </c>
    </row>
    <row r="149" spans="1:5">
      <c r="A149" s="19" t="s">
        <v>224</v>
      </c>
      <c r="B149" s="9">
        <v>206179.04399999997</v>
      </c>
      <c r="C149" s="9">
        <v>194345.05100000006</v>
      </c>
      <c r="D149" s="9">
        <v>-11833.9929999999</v>
      </c>
      <c r="E149" s="10">
        <v>-5.7396681885865677E-2</v>
      </c>
    </row>
    <row r="150" spans="1:5">
      <c r="A150" s="19" t="s">
        <v>225</v>
      </c>
      <c r="B150" s="9">
        <v>304361.26099999994</v>
      </c>
      <c r="C150" s="9">
        <v>288483.68799999997</v>
      </c>
      <c r="D150" s="9">
        <v>-15877.572999999975</v>
      </c>
      <c r="E150" s="10">
        <v>-5.2166865611717843E-2</v>
      </c>
    </row>
    <row r="151" spans="1:5">
      <c r="A151" s="19" t="s">
        <v>226</v>
      </c>
      <c r="B151" s="9">
        <v>64469.901999999995</v>
      </c>
      <c r="C151" s="9">
        <v>58632.467000000004</v>
      </c>
      <c r="D151" s="9">
        <v>-5837.4349999999904</v>
      </c>
      <c r="E151" s="10">
        <v>-9.0545119798692897E-2</v>
      </c>
    </row>
    <row r="152" spans="1:5">
      <c r="A152" s="19" t="s">
        <v>227</v>
      </c>
      <c r="B152" s="9"/>
      <c r="C152" s="9">
        <v>40740.060000000005</v>
      </c>
      <c r="D152" s="9">
        <v>40740.060000000005</v>
      </c>
      <c r="E152" s="10"/>
    </row>
    <row r="153" spans="1:5">
      <c r="A153" s="19" t="s">
        <v>228</v>
      </c>
      <c r="B153" s="9">
        <v>79867.809999999969</v>
      </c>
      <c r="C153" s="9">
        <v>74054.657000000007</v>
      </c>
      <c r="D153" s="9">
        <v>-5813.152999999962</v>
      </c>
      <c r="E153" s="10">
        <v>-7.2784680085756254E-2</v>
      </c>
    </row>
    <row r="154" spans="1:5">
      <c r="A154" s="19" t="s">
        <v>229</v>
      </c>
      <c r="B154" s="9">
        <v>26772.318000000003</v>
      </c>
      <c r="C154" s="9">
        <v>24647.132000000001</v>
      </c>
      <c r="D154" s="9">
        <v>-2125.1860000000015</v>
      </c>
      <c r="E154" s="10">
        <v>-7.9379977482711861E-2</v>
      </c>
    </row>
    <row r="155" spans="1:5">
      <c r="A155" s="19" t="s">
        <v>230</v>
      </c>
      <c r="B155" s="9">
        <v>39369.446999999993</v>
      </c>
      <c r="C155" s="9">
        <v>39155.803999999996</v>
      </c>
      <c r="D155" s="9">
        <v>-213.64299999999639</v>
      </c>
      <c r="E155" s="10">
        <v>-5.4266192766181456E-3</v>
      </c>
    </row>
    <row r="156" spans="1:5">
      <c r="A156" s="19" t="s">
        <v>231</v>
      </c>
      <c r="B156" s="9"/>
      <c r="C156" s="9">
        <v>12110.604000000001</v>
      </c>
      <c r="D156" s="9">
        <v>12110.604000000001</v>
      </c>
      <c r="E156" s="10"/>
    </row>
    <row r="157" spans="1:5">
      <c r="A157" s="19" t="s">
        <v>232</v>
      </c>
      <c r="B157" s="9">
        <v>618445.48100000015</v>
      </c>
      <c r="C157" s="9">
        <v>594902.23399999994</v>
      </c>
      <c r="D157" s="9">
        <v>-23543.247000000207</v>
      </c>
      <c r="E157" s="10">
        <v>-3.8068427570902084E-2</v>
      </c>
    </row>
    <row r="158" spans="1:5">
      <c r="A158" s="19" t="s">
        <v>233</v>
      </c>
      <c r="B158" s="9">
        <v>693673.95000000007</v>
      </c>
      <c r="C158" s="9">
        <v>663951.04899999988</v>
      </c>
      <c r="D158" s="9">
        <v>-29722.901000000187</v>
      </c>
      <c r="E158" s="10">
        <v>-4.2848518385331012E-2</v>
      </c>
    </row>
    <row r="159" spans="1:5">
      <c r="A159" s="19" t="s">
        <v>234</v>
      </c>
      <c r="B159" s="9">
        <v>318265.02299999987</v>
      </c>
      <c r="C159" s="9">
        <v>293892.95600000001</v>
      </c>
      <c r="D159" s="9">
        <v>-24372.066999999864</v>
      </c>
      <c r="E159" s="10">
        <v>-7.6577899670740371E-2</v>
      </c>
    </row>
    <row r="160" spans="1:5">
      <c r="A160" s="19" t="s">
        <v>235</v>
      </c>
      <c r="B160" s="9">
        <v>46307.61</v>
      </c>
      <c r="C160" s="9">
        <v>44507.745999999992</v>
      </c>
      <c r="D160" s="9">
        <v>-1799.8640000000087</v>
      </c>
      <c r="E160" s="10">
        <v>-3.8867564100155648E-2</v>
      </c>
    </row>
    <row r="161" spans="1:5">
      <c r="A161" s="19" t="s">
        <v>236</v>
      </c>
      <c r="B161" s="9">
        <v>53868.587</v>
      </c>
      <c r="C161" s="9">
        <v>54530.641000000003</v>
      </c>
      <c r="D161" s="9">
        <v>662.05400000000373</v>
      </c>
      <c r="E161" s="10">
        <v>1.2290168294186067E-2</v>
      </c>
    </row>
    <row r="162" spans="1:5">
      <c r="A162" s="19" t="s">
        <v>237</v>
      </c>
      <c r="B162" s="9">
        <v>26777.963</v>
      </c>
      <c r="C162" s="9">
        <v>26345.178</v>
      </c>
      <c r="D162" s="9">
        <v>-432.78499999999985</v>
      </c>
      <c r="E162" s="10">
        <v>-1.6161983643042596E-2</v>
      </c>
    </row>
    <row r="163" spans="1:5">
      <c r="A163" s="19" t="s">
        <v>238</v>
      </c>
      <c r="B163" s="9">
        <v>50489.676999999989</v>
      </c>
      <c r="C163" s="9">
        <v>49410.897000000004</v>
      </c>
      <c r="D163" s="9">
        <v>-1078.7799999999843</v>
      </c>
      <c r="E163" s="10">
        <v>-2.1366347817990291E-2</v>
      </c>
    </row>
    <row r="164" spans="1:5">
      <c r="A164" s="19" t="s">
        <v>239</v>
      </c>
      <c r="B164" s="9">
        <v>141737.19</v>
      </c>
      <c r="C164" s="9">
        <v>135874.77199999997</v>
      </c>
      <c r="D164" s="9">
        <v>-5862.4180000000342</v>
      </c>
      <c r="E164" s="10">
        <v>-4.1361184033633189E-2</v>
      </c>
    </row>
    <row r="165" spans="1:5">
      <c r="A165" s="19" t="s">
        <v>240</v>
      </c>
      <c r="B165" s="9">
        <v>23075.767</v>
      </c>
      <c r="C165" s="9">
        <v>19244.609000000004</v>
      </c>
      <c r="D165" s="9">
        <v>-3831.1579999999958</v>
      </c>
      <c r="E165" s="10">
        <v>-0.16602516397396436</v>
      </c>
    </row>
    <row r="166" spans="1:5">
      <c r="A166" s="19" t="s">
        <v>241</v>
      </c>
      <c r="B166" s="9">
        <v>410663.15899999993</v>
      </c>
      <c r="C166" s="9">
        <v>409912.97399999999</v>
      </c>
      <c r="D166" s="9">
        <v>-750.18499999993946</v>
      </c>
      <c r="E166" s="10">
        <v>-1.8267647914332135E-3</v>
      </c>
    </row>
    <row r="167" spans="1:5">
      <c r="A167" s="19" t="s">
        <v>242</v>
      </c>
      <c r="B167" s="9">
        <v>15773.862999999998</v>
      </c>
      <c r="C167" s="9">
        <v>15551.182000000003</v>
      </c>
      <c r="D167" s="9">
        <v>-222.68099999999504</v>
      </c>
      <c r="E167" s="10">
        <v>-1.4117087234749984E-2</v>
      </c>
    </row>
    <row r="168" spans="1:5">
      <c r="A168" s="19" t="s">
        <v>243</v>
      </c>
      <c r="B168" s="9">
        <v>13537.210000000003</v>
      </c>
      <c r="C168" s="9">
        <v>12793.460000000003</v>
      </c>
      <c r="D168" s="9">
        <v>-743.75</v>
      </c>
      <c r="E168" s="10">
        <v>-5.4941158480957292E-2</v>
      </c>
    </row>
    <row r="169" spans="1:5">
      <c r="A169" s="19" t="s">
        <v>244</v>
      </c>
      <c r="B169" s="9">
        <v>99116.364000000001</v>
      </c>
      <c r="C169" s="9">
        <v>96800.547999999966</v>
      </c>
      <c r="D169" s="9">
        <v>-2315.8160000000353</v>
      </c>
      <c r="E169" s="10">
        <v>-2.3364618177479101E-2</v>
      </c>
    </row>
    <row r="170" spans="1:5">
      <c r="A170" s="19" t="s">
        <v>245</v>
      </c>
      <c r="B170" s="9">
        <v>219542.48699999999</v>
      </c>
      <c r="C170" s="9">
        <v>217744.57499999998</v>
      </c>
      <c r="D170" s="9">
        <v>-1797.9120000000112</v>
      </c>
      <c r="E170" s="10">
        <v>-8.1893578986376846E-3</v>
      </c>
    </row>
    <row r="171" spans="1:5">
      <c r="A171" s="19" t="s">
        <v>246</v>
      </c>
      <c r="B171" s="9">
        <v>141828.32399999999</v>
      </c>
      <c r="C171" s="9">
        <v>137150.29199999999</v>
      </c>
      <c r="D171" s="9">
        <v>-4678.0320000000065</v>
      </c>
      <c r="E171" s="10">
        <v>-3.2983764230338129E-2</v>
      </c>
    </row>
    <row r="172" spans="1:5">
      <c r="A172" s="19" t="s">
        <v>247</v>
      </c>
      <c r="B172" s="9">
        <v>68789.777000000016</v>
      </c>
      <c r="C172" s="9">
        <v>65697.804000000004</v>
      </c>
      <c r="D172" s="9">
        <v>-3091.9730000000127</v>
      </c>
      <c r="E172" s="10">
        <v>-4.4948146873626471E-2</v>
      </c>
    </row>
    <row r="173" spans="1:5">
      <c r="A173" s="19" t="s">
        <v>248</v>
      </c>
      <c r="B173" s="9">
        <v>92202.628000000012</v>
      </c>
      <c r="C173" s="9">
        <v>87351.43</v>
      </c>
      <c r="D173" s="9">
        <v>-4851.1980000000185</v>
      </c>
      <c r="E173" s="10">
        <v>-5.2614530683442316E-2</v>
      </c>
    </row>
    <row r="174" spans="1:5">
      <c r="A174" s="19" t="s">
        <v>249</v>
      </c>
      <c r="B174" s="9">
        <v>1249963.4489999996</v>
      </c>
      <c r="C174" s="9">
        <v>1202696.6140000005</v>
      </c>
      <c r="D174" s="9">
        <v>-47266.834999999031</v>
      </c>
      <c r="E174" s="10">
        <v>-3.7814573728386716E-2</v>
      </c>
    </row>
    <row r="175" spans="1:5">
      <c r="A175" s="19" t="s">
        <v>250</v>
      </c>
      <c r="B175" s="9">
        <v>25367.054999999997</v>
      </c>
      <c r="C175" s="9">
        <v>25272.521000000001</v>
      </c>
      <c r="D175" s="9">
        <v>-94.533999999996013</v>
      </c>
      <c r="E175" s="10">
        <v>-3.7266446578050161E-3</v>
      </c>
    </row>
    <row r="176" spans="1:5">
      <c r="A176" s="19" t="s">
        <v>251</v>
      </c>
      <c r="B176" s="9">
        <v>211445.68199999997</v>
      </c>
      <c r="C176" s="9">
        <v>198351.46600000001</v>
      </c>
      <c r="D176" s="9">
        <v>-13094.215999999957</v>
      </c>
      <c r="E176" s="10">
        <v>-6.1927091043646652E-2</v>
      </c>
    </row>
    <row r="177" spans="1:5">
      <c r="A177" s="19" t="s">
        <v>252</v>
      </c>
      <c r="B177" s="9">
        <v>196390.24500000002</v>
      </c>
      <c r="C177" s="9">
        <v>187182.73</v>
      </c>
      <c r="D177" s="9">
        <v>-9207.515000000014</v>
      </c>
      <c r="E177" s="10">
        <v>-4.688376960882152E-2</v>
      </c>
    </row>
    <row r="178" spans="1:5">
      <c r="A178" s="19" t="s">
        <v>253</v>
      </c>
      <c r="B178" s="9">
        <v>164268.59899999999</v>
      </c>
      <c r="C178" s="9">
        <v>160544.57900000003</v>
      </c>
      <c r="D178" s="9">
        <v>-3724.0199999999604</v>
      </c>
      <c r="E178" s="10">
        <v>-2.267030961894282E-2</v>
      </c>
    </row>
    <row r="179" spans="1:5">
      <c r="A179" s="19" t="s">
        <v>254</v>
      </c>
      <c r="B179" s="9">
        <v>21858.118999999999</v>
      </c>
      <c r="C179" s="9">
        <v>19921.919000000005</v>
      </c>
      <c r="D179" s="9">
        <v>-1936.1999999999935</v>
      </c>
      <c r="E179" s="10">
        <v>-8.8580357715135213E-2</v>
      </c>
    </row>
    <row r="180" spans="1:5">
      <c r="A180" s="19" t="s">
        <v>255</v>
      </c>
      <c r="B180" s="9">
        <v>99178.921000000017</v>
      </c>
      <c r="C180" s="9">
        <v>95147.341</v>
      </c>
      <c r="D180" s="9">
        <v>-4031.5800000000163</v>
      </c>
      <c r="E180" s="10">
        <v>-4.0649565042152613E-2</v>
      </c>
    </row>
    <row r="181" spans="1:5">
      <c r="A181" s="19" t="s">
        <v>256</v>
      </c>
      <c r="B181" s="9">
        <v>35169.206999999995</v>
      </c>
      <c r="C181" s="9">
        <v>33152.704999999994</v>
      </c>
      <c r="D181" s="9">
        <v>-2016.5020000000004</v>
      </c>
      <c r="E181" s="10">
        <v>-5.7337147237923242E-2</v>
      </c>
    </row>
    <row r="182" spans="1:5">
      <c r="A182" s="19" t="s">
        <v>257</v>
      </c>
      <c r="B182" s="9">
        <v>67419.013000000006</v>
      </c>
      <c r="C182" s="9">
        <v>65244.643000000011</v>
      </c>
      <c r="D182" s="9">
        <v>-2174.3699999999953</v>
      </c>
      <c r="E182" s="10">
        <v>-3.2251584578967291E-2</v>
      </c>
    </row>
    <row r="183" spans="1:5">
      <c r="A183" s="19" t="s">
        <v>258</v>
      </c>
      <c r="B183" s="9">
        <v>48158.788</v>
      </c>
      <c r="C183" s="9">
        <v>45146.277999999984</v>
      </c>
      <c r="D183" s="9">
        <v>-3012.5100000000166</v>
      </c>
      <c r="E183" s="10">
        <v>-6.2553692173482778E-2</v>
      </c>
    </row>
    <row r="184" spans="1:5">
      <c r="A184" s="19" t="s">
        <v>259</v>
      </c>
      <c r="B184" s="9">
        <v>18967.61</v>
      </c>
      <c r="C184" s="9">
        <v>17315.254999999997</v>
      </c>
      <c r="D184" s="9">
        <v>-1652.3550000000032</v>
      </c>
      <c r="E184" s="10">
        <v>-8.7114560031548688E-2</v>
      </c>
    </row>
    <row r="185" spans="1:5">
      <c r="A185" s="19" t="s">
        <v>260</v>
      </c>
      <c r="B185" s="9">
        <v>77542.840999999986</v>
      </c>
      <c r="C185" s="9">
        <v>74061.406000000003</v>
      </c>
      <c r="D185" s="9">
        <v>-3481.4349999999831</v>
      </c>
      <c r="E185" s="10">
        <v>-4.4896923495490494E-2</v>
      </c>
    </row>
    <row r="186" spans="1:5">
      <c r="A186" s="19" t="s">
        <v>261</v>
      </c>
      <c r="B186" s="9">
        <v>176434.269</v>
      </c>
      <c r="C186" s="9">
        <v>167761.63199999998</v>
      </c>
      <c r="D186" s="9">
        <v>-8672.637000000017</v>
      </c>
      <c r="E186" s="10">
        <v>-4.9155059553651771E-2</v>
      </c>
    </row>
    <row r="187" spans="1:5">
      <c r="A187" s="19" t="s">
        <v>262</v>
      </c>
      <c r="B187" s="9">
        <v>53644.441999999995</v>
      </c>
      <c r="C187" s="9">
        <v>51438.941999999988</v>
      </c>
      <c r="D187" s="9">
        <v>-2205.5000000000073</v>
      </c>
      <c r="E187" s="10">
        <v>-4.1113299305080057E-2</v>
      </c>
    </row>
    <row r="188" spans="1:5">
      <c r="A188" s="19" t="s">
        <v>263</v>
      </c>
      <c r="B188" s="9"/>
      <c r="C188" s="9">
        <v>24243.324000000004</v>
      </c>
      <c r="D188" s="9">
        <v>24243.324000000004</v>
      </c>
      <c r="E188" s="10"/>
    </row>
    <row r="189" spans="1:5">
      <c r="A189" s="19" t="s">
        <v>264</v>
      </c>
      <c r="B189" s="9">
        <v>47590.200999999994</v>
      </c>
      <c r="C189" s="9">
        <v>51645.528999999988</v>
      </c>
      <c r="D189" s="9">
        <v>4055.3279999999941</v>
      </c>
      <c r="E189" s="10">
        <v>8.5213508553998216E-2</v>
      </c>
    </row>
    <row r="190" spans="1:5">
      <c r="A190" s="19" t="s">
        <v>265</v>
      </c>
      <c r="B190" s="9">
        <v>37510.097999999998</v>
      </c>
      <c r="C190" s="9">
        <v>34754.764999999999</v>
      </c>
      <c r="D190" s="9">
        <v>-2755.3329999999987</v>
      </c>
      <c r="E190" s="10">
        <v>-7.3455766497864089E-2</v>
      </c>
    </row>
    <row r="191" spans="1:5">
      <c r="A191" s="19" t="s">
        <v>266</v>
      </c>
      <c r="B191" s="9">
        <v>38030.584999999999</v>
      </c>
      <c r="C191" s="9">
        <v>35195.830999999998</v>
      </c>
      <c r="D191" s="9">
        <v>-2834.7540000000008</v>
      </c>
      <c r="E191" s="10">
        <v>-7.453879555100193E-2</v>
      </c>
    </row>
    <row r="192" spans="1:5">
      <c r="A192" s="19" t="s">
        <v>267</v>
      </c>
      <c r="B192" s="9">
        <v>62677.23</v>
      </c>
      <c r="C192" s="9">
        <v>54804.270999999986</v>
      </c>
      <c r="D192" s="9">
        <v>-7872.9590000000171</v>
      </c>
      <c r="E192" s="10">
        <v>-0.12561115097141365</v>
      </c>
    </row>
    <row r="193" spans="1:5">
      <c r="A193" s="19" t="s">
        <v>268</v>
      </c>
      <c r="B193" s="9">
        <v>98710.069999999978</v>
      </c>
      <c r="C193" s="9">
        <v>97803.097999999984</v>
      </c>
      <c r="D193" s="9">
        <v>-906.9719999999943</v>
      </c>
      <c r="E193" s="10">
        <v>-9.1882418885934781E-3</v>
      </c>
    </row>
    <row r="194" spans="1:5">
      <c r="A194" s="19" t="s">
        <v>269</v>
      </c>
      <c r="B194" s="9">
        <v>147651.76500000001</v>
      </c>
      <c r="C194" s="9">
        <v>144750.05500000002</v>
      </c>
      <c r="D194" s="9">
        <v>-2901.7099999999919</v>
      </c>
      <c r="E194" s="10">
        <v>-1.9652389526125823E-2</v>
      </c>
    </row>
    <row r="195" spans="1:5">
      <c r="A195" s="19" t="s">
        <v>270</v>
      </c>
      <c r="B195" s="9">
        <v>49831.540999999997</v>
      </c>
      <c r="C195" s="9">
        <v>48222.215000000018</v>
      </c>
      <c r="D195" s="9">
        <v>-1609.3259999999791</v>
      </c>
      <c r="E195" s="10">
        <v>-3.2295328775804447E-2</v>
      </c>
    </row>
    <row r="196" spans="1:5">
      <c r="A196" s="19" t="s">
        <v>271</v>
      </c>
      <c r="B196" s="9">
        <v>50463.627</v>
      </c>
      <c r="C196" s="9">
        <v>47820.25</v>
      </c>
      <c r="D196" s="9">
        <v>-2643.3770000000004</v>
      </c>
      <c r="E196" s="10">
        <v>-5.2381827410067063E-2</v>
      </c>
    </row>
    <row r="197" spans="1:5">
      <c r="A197" s="19" t="s">
        <v>272</v>
      </c>
      <c r="B197" s="9">
        <v>862369.35900000029</v>
      </c>
      <c r="C197" s="9">
        <v>840089.35899999994</v>
      </c>
      <c r="D197" s="9">
        <v>-22280.000000000349</v>
      </c>
      <c r="E197" s="10">
        <v>-2.5835797350031244E-2</v>
      </c>
    </row>
    <row r="198" spans="1:5">
      <c r="A198" s="19" t="s">
        <v>273</v>
      </c>
      <c r="B198" s="9">
        <v>2009020.4219999996</v>
      </c>
      <c r="C198" s="9">
        <v>1879220.798999999</v>
      </c>
      <c r="D198" s="9">
        <v>-129799.6230000006</v>
      </c>
      <c r="E198" s="10">
        <v>-6.4608413920841976E-2</v>
      </c>
    </row>
    <row r="199" spans="1:5">
      <c r="A199" s="19" t="s">
        <v>274</v>
      </c>
      <c r="B199" s="9">
        <v>80807.005000000005</v>
      </c>
      <c r="C199" s="9">
        <v>76238.332000000009</v>
      </c>
      <c r="D199" s="9">
        <v>-4568.6729999999952</v>
      </c>
      <c r="E199" s="10">
        <v>-5.6538081073540532E-2</v>
      </c>
    </row>
    <row r="200" spans="1:5">
      <c r="A200" s="19" t="s">
        <v>275</v>
      </c>
      <c r="B200" s="9">
        <v>111305.311</v>
      </c>
      <c r="C200" s="9">
        <v>103955.95300000001</v>
      </c>
      <c r="D200" s="9">
        <v>-7349.3579999999929</v>
      </c>
      <c r="E200" s="10">
        <v>-6.6028816899851198E-2</v>
      </c>
    </row>
    <row r="201" spans="1:5">
      <c r="A201" s="19" t="s">
        <v>276</v>
      </c>
      <c r="B201" s="9">
        <v>75582.59599999999</v>
      </c>
      <c r="C201" s="9">
        <v>70600.87000000001</v>
      </c>
      <c r="D201" s="9">
        <v>-4981.7259999999806</v>
      </c>
      <c r="E201" s="10">
        <v>-6.5911020044878865E-2</v>
      </c>
    </row>
    <row r="202" spans="1:5">
      <c r="A202" s="19" t="s">
        <v>277</v>
      </c>
      <c r="B202" s="9">
        <v>21865.903000000006</v>
      </c>
      <c r="C202" s="9">
        <v>22138.778999999995</v>
      </c>
      <c r="D202" s="9">
        <v>272.87599999998929</v>
      </c>
      <c r="E202" s="10">
        <v>1.2479521197912074E-2</v>
      </c>
    </row>
    <row r="203" spans="1:5">
      <c r="A203" s="19" t="s">
        <v>278</v>
      </c>
      <c r="B203" s="9">
        <v>103841.56700000001</v>
      </c>
      <c r="C203" s="9">
        <v>97801.697000000015</v>
      </c>
      <c r="D203" s="9">
        <v>-6039.8699999999953</v>
      </c>
      <c r="E203" s="10">
        <v>-5.8164280205825425E-2</v>
      </c>
    </row>
    <row r="204" spans="1:5">
      <c r="A204" s="19" t="s">
        <v>279</v>
      </c>
      <c r="B204" s="9">
        <v>412055.74900000001</v>
      </c>
      <c r="C204" s="9">
        <v>392576.43500000011</v>
      </c>
      <c r="D204" s="9">
        <v>-19479.313999999897</v>
      </c>
      <c r="E204" s="10">
        <v>-4.7273491626493233E-2</v>
      </c>
    </row>
    <row r="205" spans="1:5">
      <c r="A205" s="19" t="s">
        <v>280</v>
      </c>
      <c r="B205" s="9">
        <v>343739.06899999996</v>
      </c>
      <c r="C205" s="9">
        <v>327907.82500000013</v>
      </c>
      <c r="D205" s="9">
        <v>-15831.243999999831</v>
      </c>
      <c r="E205" s="10">
        <v>-4.6055992547067243E-2</v>
      </c>
    </row>
    <row r="206" spans="1:5">
      <c r="A206" s="19" t="s">
        <v>281</v>
      </c>
      <c r="B206" s="9">
        <v>84443.258000000002</v>
      </c>
      <c r="C206" s="9">
        <v>79867.654999999999</v>
      </c>
      <c r="D206" s="9">
        <v>-4575.6030000000028</v>
      </c>
      <c r="E206" s="10">
        <v>-5.418553367516922E-2</v>
      </c>
    </row>
    <row r="207" spans="1:5">
      <c r="A207" s="19" t="s">
        <v>282</v>
      </c>
      <c r="B207" s="9">
        <v>99040.302000000011</v>
      </c>
      <c r="C207" s="9">
        <v>99102.657000000007</v>
      </c>
      <c r="D207" s="9">
        <v>62.354999999995925</v>
      </c>
      <c r="E207" s="10">
        <v>6.2959218359406779E-4</v>
      </c>
    </row>
    <row r="208" spans="1:5">
      <c r="A208" s="19" t="s">
        <v>283</v>
      </c>
      <c r="B208" s="9">
        <v>55490.61299999999</v>
      </c>
      <c r="C208" s="9">
        <v>55559.895999999979</v>
      </c>
      <c r="D208" s="9">
        <v>69.282999999988533</v>
      </c>
      <c r="E208" s="10">
        <v>1.2485535166098913E-3</v>
      </c>
    </row>
    <row r="209" spans="1:5">
      <c r="A209" s="19" t="s">
        <v>284</v>
      </c>
      <c r="B209" s="9">
        <v>12182.984999999999</v>
      </c>
      <c r="C209" s="9">
        <v>11449.131999999996</v>
      </c>
      <c r="D209" s="9">
        <v>-733.85300000000279</v>
      </c>
      <c r="E209" s="10">
        <v>-6.0235894569352494E-2</v>
      </c>
    </row>
    <row r="210" spans="1:5">
      <c r="A210" s="19" t="s">
        <v>285</v>
      </c>
      <c r="B210" s="9">
        <v>15961.617</v>
      </c>
      <c r="C210" s="9">
        <v>15540.090000000002</v>
      </c>
      <c r="D210" s="9">
        <v>-421.52699999999822</v>
      </c>
      <c r="E210" s="10">
        <v>-2.6408790537951025E-2</v>
      </c>
    </row>
    <row r="211" spans="1:5">
      <c r="A211" s="19" t="s">
        <v>286</v>
      </c>
      <c r="B211" s="9">
        <v>126050.50199999999</v>
      </c>
      <c r="C211" s="9">
        <v>121100.49699999999</v>
      </c>
      <c r="D211" s="9">
        <v>-4950.0050000000047</v>
      </c>
      <c r="E211" s="10">
        <v>-3.9270014172573503E-2</v>
      </c>
    </row>
    <row r="212" spans="1:5">
      <c r="A212" s="19" t="s">
        <v>287</v>
      </c>
      <c r="B212" s="9">
        <v>73406.591</v>
      </c>
      <c r="C212" s="9">
        <v>73734.783999999985</v>
      </c>
      <c r="D212" s="9">
        <v>328.19299999998475</v>
      </c>
      <c r="E212" s="10">
        <v>4.4708928112461282E-3</v>
      </c>
    </row>
    <row r="213" spans="1:5">
      <c r="A213" s="19" t="s">
        <v>288</v>
      </c>
      <c r="B213" s="9">
        <v>92961.856000000029</v>
      </c>
      <c r="C213" s="9">
        <v>90155.459999999992</v>
      </c>
      <c r="D213" s="9">
        <v>-2806.396000000037</v>
      </c>
      <c r="E213" s="10">
        <v>-3.0188682979823855E-2</v>
      </c>
    </row>
    <row r="214" spans="1:5">
      <c r="A214" s="19" t="s">
        <v>289</v>
      </c>
      <c r="B214" s="9">
        <v>443006.83600000007</v>
      </c>
      <c r="C214" s="9">
        <v>408089.22400000016</v>
      </c>
      <c r="D214" s="9">
        <v>-34917.611999999906</v>
      </c>
      <c r="E214" s="10">
        <v>-7.8819578305558927E-2</v>
      </c>
    </row>
    <row r="215" spans="1:5">
      <c r="A215" s="19" t="s">
        <v>290</v>
      </c>
      <c r="B215" s="9">
        <v>42071.526000000013</v>
      </c>
      <c r="C215" s="9">
        <v>40971.724000000002</v>
      </c>
      <c r="D215" s="9">
        <v>-1099.8020000000106</v>
      </c>
      <c r="E215" s="10">
        <v>-2.6141243367307623E-2</v>
      </c>
    </row>
    <row r="216" spans="1:5">
      <c r="A216" s="19" t="s">
        <v>291</v>
      </c>
      <c r="B216" s="9">
        <v>102378.86599999998</v>
      </c>
      <c r="C216" s="9">
        <v>101146.39600000002</v>
      </c>
      <c r="D216" s="9">
        <v>-1232.4699999999575</v>
      </c>
      <c r="E216" s="10">
        <v>-1.2038324394020517E-2</v>
      </c>
    </row>
    <row r="217" spans="1:5">
      <c r="A217" s="19" t="s">
        <v>292</v>
      </c>
      <c r="B217" s="9">
        <v>115221.681</v>
      </c>
      <c r="C217" s="9">
        <v>112847.118</v>
      </c>
      <c r="D217" s="9">
        <v>-2374.5629999999946</v>
      </c>
      <c r="E217" s="10">
        <v>-2.0608647429818307E-2</v>
      </c>
    </row>
    <row r="218" spans="1:5">
      <c r="A218" s="19" t="s">
        <v>293</v>
      </c>
      <c r="B218" s="9">
        <v>16282.878000000001</v>
      </c>
      <c r="C218" s="9">
        <v>15034.655000000002</v>
      </c>
      <c r="D218" s="9">
        <v>-1248.2229999999981</v>
      </c>
      <c r="E218" s="10">
        <v>-7.6658622634155835E-2</v>
      </c>
    </row>
    <row r="219" spans="1:5">
      <c r="A219" s="19" t="s">
        <v>294</v>
      </c>
      <c r="B219" s="9">
        <v>42881.299999999996</v>
      </c>
      <c r="C219" s="9">
        <v>41547.872000000003</v>
      </c>
      <c r="D219" s="9">
        <v>-1333.4279999999926</v>
      </c>
      <c r="E219" s="10">
        <v>-3.1095792338385095E-2</v>
      </c>
    </row>
    <row r="220" spans="1:5">
      <c r="A220" s="19" t="s">
        <v>295</v>
      </c>
      <c r="B220" s="9">
        <v>35580.404999999992</v>
      </c>
      <c r="C220" s="9">
        <v>33567.393000000004</v>
      </c>
      <c r="D220" s="9">
        <v>-2013.0119999999879</v>
      </c>
      <c r="E220" s="10">
        <v>-5.6576421769229113E-2</v>
      </c>
    </row>
    <row r="221" spans="1:5">
      <c r="A221" s="19" t="s">
        <v>296</v>
      </c>
      <c r="B221" s="9">
        <v>72470.300000000017</v>
      </c>
      <c r="C221" s="9">
        <v>71385.446999999986</v>
      </c>
      <c r="D221" s="9">
        <v>-1084.8530000000319</v>
      </c>
      <c r="E221" s="10">
        <v>-1.4969622038269906E-2</v>
      </c>
    </row>
    <row r="222" spans="1:5">
      <c r="A222" s="19" t="s">
        <v>297</v>
      </c>
      <c r="B222" s="9">
        <v>167240.40200000003</v>
      </c>
      <c r="C222" s="9">
        <v>158774.01700000005</v>
      </c>
      <c r="D222" s="9">
        <v>-8466.3849999999802</v>
      </c>
      <c r="E222" s="10">
        <v>-5.0624041193108218E-2</v>
      </c>
    </row>
    <row r="223" spans="1:5">
      <c r="A223" s="19" t="s">
        <v>298</v>
      </c>
      <c r="B223" s="9">
        <v>117201.02200000001</v>
      </c>
      <c r="C223" s="9">
        <v>112503.68399999999</v>
      </c>
      <c r="D223" s="9">
        <v>-4697.3380000000179</v>
      </c>
      <c r="E223" s="10">
        <v>-4.0079326270721576E-2</v>
      </c>
    </row>
    <row r="224" spans="1:5">
      <c r="A224" s="19" t="s">
        <v>299</v>
      </c>
      <c r="B224" s="9">
        <v>26491.902000000002</v>
      </c>
      <c r="C224" s="9">
        <v>22895.655000000002</v>
      </c>
      <c r="D224" s="9">
        <v>-3596.2469999999994</v>
      </c>
      <c r="E224" s="10">
        <v>-0.1357489167821925</v>
      </c>
    </row>
    <row r="225" spans="1:5">
      <c r="A225" s="19" t="s">
        <v>300</v>
      </c>
      <c r="B225" s="9">
        <v>38918.116999999998</v>
      </c>
      <c r="C225" s="9">
        <v>36797.062999999987</v>
      </c>
      <c r="D225" s="9">
        <v>-2121.054000000011</v>
      </c>
      <c r="E225" s="10">
        <v>-5.4500427140398676E-2</v>
      </c>
    </row>
    <row r="226" spans="1:5">
      <c r="A226" s="19" t="s">
        <v>301</v>
      </c>
      <c r="B226" s="9">
        <v>90930.042999999991</v>
      </c>
      <c r="C226" s="9">
        <v>90814.343999999983</v>
      </c>
      <c r="D226" s="9">
        <v>-115.6990000000078</v>
      </c>
      <c r="E226" s="10">
        <v>-1.2723957471350565E-3</v>
      </c>
    </row>
    <row r="227" spans="1:5">
      <c r="A227" s="19" t="s">
        <v>302</v>
      </c>
      <c r="B227" s="9">
        <v>76386.096000000005</v>
      </c>
      <c r="C227" s="9">
        <v>72255.703999999998</v>
      </c>
      <c r="D227" s="9">
        <v>-4130.3920000000071</v>
      </c>
      <c r="E227" s="10">
        <v>-5.4072563153378161E-2</v>
      </c>
    </row>
    <row r="228" spans="1:5">
      <c r="A228" s="19" t="s">
        <v>303</v>
      </c>
      <c r="B228" s="9">
        <v>88734.417000000016</v>
      </c>
      <c r="C228" s="9">
        <v>82695.306999999986</v>
      </c>
      <c r="D228" s="9">
        <v>-6039.1100000000297</v>
      </c>
      <c r="E228" s="10">
        <v>-6.8058259739285018E-2</v>
      </c>
    </row>
    <row r="229" spans="1:5">
      <c r="A229" s="19" t="s">
        <v>304</v>
      </c>
      <c r="B229" s="9">
        <v>139399.16100000002</v>
      </c>
      <c r="C229" s="9">
        <v>127234.51700000001</v>
      </c>
      <c r="D229" s="9">
        <v>-12164.644000000015</v>
      </c>
      <c r="E229" s="10">
        <v>-8.7264829377273034E-2</v>
      </c>
    </row>
    <row r="230" spans="1:5">
      <c r="A230" s="19" t="s">
        <v>305</v>
      </c>
      <c r="B230" s="9">
        <v>96399.585999999981</v>
      </c>
      <c r="C230" s="9">
        <v>98076.568999999989</v>
      </c>
      <c r="D230" s="9">
        <v>1676.9830000000075</v>
      </c>
      <c r="E230" s="10">
        <v>1.7396163921284971E-2</v>
      </c>
    </row>
    <row r="231" spans="1:5">
      <c r="A231" s="19" t="s">
        <v>306</v>
      </c>
      <c r="B231" s="9">
        <v>223553.74299999996</v>
      </c>
      <c r="C231" s="9">
        <v>219642.14900000006</v>
      </c>
      <c r="D231" s="9">
        <v>-3911.5939999998955</v>
      </c>
      <c r="E231" s="10">
        <v>-1.7497331726626004E-2</v>
      </c>
    </row>
    <row r="232" spans="1:5">
      <c r="A232" s="19" t="s">
        <v>307</v>
      </c>
      <c r="B232" s="9">
        <v>48347.784</v>
      </c>
      <c r="C232" s="9">
        <v>44772.721000000005</v>
      </c>
      <c r="D232" s="9">
        <v>-3575.0629999999946</v>
      </c>
      <c r="E232" s="10">
        <v>-7.3944712750433295E-2</v>
      </c>
    </row>
    <row r="233" spans="1:5">
      <c r="A233" s="19" t="s">
        <v>308</v>
      </c>
      <c r="B233" s="9">
        <v>32241.878000000001</v>
      </c>
      <c r="C233" s="9">
        <v>31061.911999999993</v>
      </c>
      <c r="D233" s="9">
        <v>-1179.9660000000076</v>
      </c>
      <c r="E233" s="10">
        <v>-3.6597309871342097E-2</v>
      </c>
    </row>
    <row r="234" spans="1:5">
      <c r="A234" s="19" t="s">
        <v>309</v>
      </c>
      <c r="B234" s="9">
        <v>37233.275000000001</v>
      </c>
      <c r="C234" s="9">
        <v>35732.316000000006</v>
      </c>
      <c r="D234" s="9">
        <v>-1500.9589999999953</v>
      </c>
      <c r="E234" s="10">
        <v>-4.0312301295010851E-2</v>
      </c>
    </row>
    <row r="235" spans="1:5">
      <c r="A235" s="19" t="s">
        <v>310</v>
      </c>
      <c r="B235" s="9">
        <v>659250.90500000003</v>
      </c>
      <c r="C235" s="9">
        <v>631865.52500000002</v>
      </c>
      <c r="D235" s="9">
        <v>-27385.380000000005</v>
      </c>
      <c r="E235" s="10">
        <v>-4.154014775300157E-2</v>
      </c>
    </row>
    <row r="236" spans="1:5">
      <c r="A236" s="19" t="s">
        <v>311</v>
      </c>
      <c r="B236" s="9">
        <v>47264.724999999999</v>
      </c>
      <c r="C236" s="9">
        <v>45298.496999999988</v>
      </c>
      <c r="D236" s="9">
        <v>-1966.2280000000101</v>
      </c>
      <c r="E236" s="10">
        <v>-4.1600326670683266E-2</v>
      </c>
    </row>
    <row r="237" spans="1:5">
      <c r="A237" s="19" t="s">
        <v>312</v>
      </c>
      <c r="B237" s="9">
        <v>35624.342000000004</v>
      </c>
      <c r="C237" s="9">
        <v>33027.64</v>
      </c>
      <c r="D237" s="9">
        <v>-2596.7020000000048</v>
      </c>
      <c r="E237" s="10">
        <v>-7.2891227015505419E-2</v>
      </c>
    </row>
    <row r="238" spans="1:5">
      <c r="A238" s="19" t="s">
        <v>313</v>
      </c>
      <c r="B238" s="9">
        <v>342861.84800000006</v>
      </c>
      <c r="C238" s="9">
        <v>321288.35800000007</v>
      </c>
      <c r="D238" s="9">
        <v>-21573.489999999991</v>
      </c>
      <c r="E238" s="10">
        <v>-6.2921815669616257E-2</v>
      </c>
    </row>
    <row r="239" spans="1:5">
      <c r="A239" s="19" t="s">
        <v>314</v>
      </c>
      <c r="B239" s="9">
        <v>68268.593999999983</v>
      </c>
      <c r="C239" s="9">
        <v>64113.913999999997</v>
      </c>
      <c r="D239" s="9">
        <v>-4154.6799999999857</v>
      </c>
      <c r="E239" s="10">
        <v>-6.0857852147943557E-2</v>
      </c>
    </row>
    <row r="240" spans="1:5">
      <c r="A240" s="13" t="s">
        <v>34</v>
      </c>
      <c r="B240" s="14">
        <v>45607990.986999959</v>
      </c>
      <c r="C240" s="14">
        <v>43559010.64699997</v>
      </c>
      <c r="D240" s="15">
        <v>-2048980.3399999887</v>
      </c>
      <c r="E240" s="16">
        <v>-4.4925906527740443E-2</v>
      </c>
    </row>
  </sheetData>
  <mergeCells count="4">
    <mergeCell ref="A1:E1"/>
    <mergeCell ref="A2:A3"/>
    <mergeCell ref="B2:C2"/>
    <mergeCell ref="D2:E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6756168E9D51F4884422AF8811BC745" ma:contentTypeVersion="20" ma:contentTypeDescription="Opprett et nytt dokument." ma:contentTypeScope="" ma:versionID="ea1eca6f9b352c17f72cdb55be20bd6b">
  <xsd:schema xmlns:xsd="http://www.w3.org/2001/XMLSchema" xmlns:xs="http://www.w3.org/2001/XMLSchema" xmlns:p="http://schemas.microsoft.com/office/2006/metadata/properties" xmlns:ns2="38017dbb-a32a-40e8-9f02-a412e9e1a8ab" xmlns:ns3="bb9e497e-50d1-499c-ab9b-a1dd365e5d32" xmlns:ns4="cb3009fd-0dd9-42b4-b636-d64152022a82" targetNamespace="http://schemas.microsoft.com/office/2006/metadata/properties" ma:root="true" ma:fieldsID="0fda6fa9531ed6536c8173d3f51091a1" ns2:_="" ns3:_="" ns4:_="">
    <xsd:import namespace="38017dbb-a32a-40e8-9f02-a412e9e1a8ab"/>
    <xsd:import namespace="bb9e497e-50d1-499c-ab9b-a1dd365e5d32"/>
    <xsd:import namespace="cb3009fd-0dd9-42b4-b636-d64152022a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17dbb-a32a-40e8-9f02-a412e9e1a8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1bc1a000-f7e0-4dd1-a917-6a95be978c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e497e-50d1-499c-ab9b-a1dd365e5d3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009fd-0dd9-42b4-b636-d64152022a8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963cdbb-252c-4d42-aa37-721b51ee920e}" ma:internalName="TaxCatchAll" ma:showField="CatchAllData" ma:web="bb9e497e-50d1-499c-ab9b-a1dd365e5d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017dbb-a32a-40e8-9f02-a412e9e1a8ab">
      <Terms xmlns="http://schemas.microsoft.com/office/infopath/2007/PartnerControls"/>
    </lcf76f155ced4ddcb4097134ff3c332f>
    <TaxCatchAll xmlns="cb3009fd-0dd9-42b4-b636-d64152022a82" xsi:nil="true"/>
  </documentManagement>
</p:properties>
</file>

<file path=customXml/itemProps1.xml><?xml version="1.0" encoding="utf-8"?>
<ds:datastoreItem xmlns:ds="http://schemas.openxmlformats.org/officeDocument/2006/customXml" ds:itemID="{2DBCBD6E-C67B-4483-B459-B0E8230EF6F4}"/>
</file>

<file path=customXml/itemProps2.xml><?xml version="1.0" encoding="utf-8"?>
<ds:datastoreItem xmlns:ds="http://schemas.openxmlformats.org/officeDocument/2006/customXml" ds:itemID="{506B0D2F-4601-476A-8900-21AF8BDD9B8F}"/>
</file>

<file path=customXml/itemProps3.xml><?xml version="1.0" encoding="utf-8"?>
<ds:datastoreItem xmlns:ds="http://schemas.openxmlformats.org/officeDocument/2006/customXml" ds:itemID="{4D84C19E-59AA-40C8-A8B1-8CAEFC2958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Nordahl, Jens</dc:creator>
  <cp:keywords/>
  <dc:description/>
  <cp:lastModifiedBy/>
  <cp:revision/>
  <dcterms:created xsi:type="dcterms:W3CDTF">2024-07-01T14:25:01Z</dcterms:created>
  <dcterms:modified xsi:type="dcterms:W3CDTF">2025-01-31T15:31:13Z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0x010100C6756168E9D51F4884422AF8811BC745</vt:lpwstr>
  </property>
  <property fmtid="{D5CDD505-2E9C-101B-9397-08002B2CF9AE}" pid="3" name="MediaServiceImageTags">
    <vt:lpwstr/>
  </property>
</Properties>
</file>