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1"/>
  <workbookPr/>
  <mc:AlternateContent xmlns:mc="http://schemas.openxmlformats.org/markup-compatibility/2006">
    <mc:Choice Requires="x15">
      <x15ac:absPath xmlns:x15ac="http://schemas.microsoft.com/office/spreadsheetml/2010/11/ac" url="U:\SALG\Salg 2019\Web\"/>
    </mc:Choice>
  </mc:AlternateContent>
  <xr:revisionPtr revIDLastSave="0" documentId="8_{E4E1B80F-52C3-42A8-86BD-2E251A2EA791}" xr6:coauthVersionLast="47" xr6:coauthVersionMax="47" xr10:uidLastSave="{00000000-0000-0000-0000-000000000000}"/>
  <bookViews>
    <workbookView xWindow="0" yWindow="0" windowWidth="20490" windowHeight="7155" xr2:uid="{00000000-000D-0000-FFFF-FFFF00000000}"/>
  </bookViews>
  <sheets>
    <sheet name="Februar 201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6" i="1" l="1"/>
  <c r="G126" i="1"/>
  <c r="F125" i="1"/>
  <c r="G125" i="1"/>
  <c r="F124" i="1"/>
  <c r="G124" i="1"/>
  <c r="F123" i="1"/>
  <c r="G123" i="1"/>
  <c r="F122" i="1"/>
  <c r="G122" i="1"/>
  <c r="F121" i="1"/>
  <c r="G121" i="1"/>
  <c r="F120" i="1"/>
  <c r="G120" i="1"/>
  <c r="F119" i="1"/>
  <c r="G119" i="1"/>
  <c r="F118" i="1"/>
  <c r="G118" i="1"/>
  <c r="F117" i="1"/>
  <c r="G117" i="1"/>
  <c r="F116" i="1"/>
  <c r="G116" i="1"/>
  <c r="F115" i="1"/>
  <c r="G115" i="1"/>
  <c r="F114" i="1"/>
  <c r="G114" i="1"/>
  <c r="F113" i="1"/>
  <c r="G113" i="1"/>
  <c r="F112" i="1"/>
  <c r="G112" i="1"/>
  <c r="F111" i="1"/>
  <c r="G111" i="1"/>
  <c r="F110" i="1"/>
  <c r="G110" i="1"/>
  <c r="F109" i="1"/>
  <c r="G109" i="1"/>
  <c r="F108" i="1"/>
  <c r="G108" i="1"/>
  <c r="F101" i="1"/>
  <c r="G101" i="1"/>
  <c r="F100" i="1"/>
  <c r="G100" i="1"/>
  <c r="F99" i="1"/>
  <c r="G99" i="1"/>
  <c r="F98" i="1"/>
  <c r="G98" i="1"/>
  <c r="F97" i="1"/>
  <c r="G97" i="1"/>
  <c r="F96" i="1"/>
  <c r="G96" i="1"/>
  <c r="F95" i="1"/>
  <c r="G95" i="1"/>
  <c r="F94" i="1"/>
  <c r="G94" i="1"/>
  <c r="F93" i="1"/>
  <c r="G93" i="1"/>
  <c r="F92" i="1"/>
  <c r="G92" i="1"/>
  <c r="F91" i="1"/>
  <c r="G91" i="1"/>
  <c r="F90" i="1"/>
  <c r="G90" i="1"/>
  <c r="F89" i="1"/>
  <c r="G89" i="1"/>
  <c r="F82" i="1"/>
  <c r="G82" i="1"/>
  <c r="F81" i="1"/>
  <c r="G81" i="1"/>
  <c r="F80" i="1"/>
  <c r="G80" i="1"/>
  <c r="F79" i="1"/>
  <c r="G79" i="1"/>
  <c r="F78" i="1"/>
  <c r="G78" i="1"/>
  <c r="E77" i="1"/>
  <c r="D77" i="1"/>
  <c r="F77" i="1"/>
  <c r="G77" i="1"/>
  <c r="F76" i="1"/>
  <c r="F75" i="1"/>
  <c r="G75" i="1"/>
  <c r="F74" i="1"/>
  <c r="G74" i="1"/>
  <c r="F73" i="1"/>
  <c r="G73" i="1"/>
  <c r="F72" i="1"/>
  <c r="G72" i="1"/>
  <c r="F71" i="1"/>
  <c r="G71" i="1"/>
  <c r="F70" i="1"/>
  <c r="G70" i="1"/>
  <c r="F69" i="1"/>
  <c r="G69" i="1"/>
  <c r="F68" i="1"/>
  <c r="G68" i="1"/>
  <c r="E67" i="1"/>
  <c r="D67" i="1"/>
  <c r="F67" i="1"/>
  <c r="G67" i="1"/>
  <c r="F66" i="1"/>
  <c r="G66" i="1"/>
  <c r="F65" i="1"/>
  <c r="G65" i="1"/>
  <c r="F64" i="1"/>
  <c r="G64" i="1"/>
  <c r="F63" i="1"/>
  <c r="G63" i="1"/>
  <c r="F62" i="1"/>
  <c r="G62" i="1"/>
  <c r="F61" i="1"/>
  <c r="G61" i="1"/>
  <c r="E60" i="1"/>
  <c r="D60" i="1"/>
  <c r="F59" i="1"/>
  <c r="F58" i="1"/>
  <c r="G58" i="1"/>
  <c r="F57" i="1"/>
  <c r="G57" i="1"/>
  <c r="F56" i="1"/>
  <c r="G56" i="1"/>
  <c r="F55" i="1"/>
  <c r="G55" i="1"/>
  <c r="F54" i="1"/>
  <c r="G54" i="1"/>
  <c r="F53" i="1"/>
  <c r="G53" i="1"/>
  <c r="F52" i="1"/>
  <c r="G52" i="1"/>
  <c r="F51" i="1"/>
  <c r="G51" i="1"/>
  <c r="F50" i="1"/>
  <c r="G50" i="1"/>
  <c r="F49" i="1"/>
  <c r="G49" i="1"/>
  <c r="F48" i="1"/>
  <c r="G48" i="1"/>
  <c r="F47" i="1"/>
  <c r="G47" i="1"/>
  <c r="F46" i="1"/>
  <c r="G46" i="1"/>
  <c r="F45" i="1"/>
  <c r="G45" i="1"/>
  <c r="E44" i="1"/>
  <c r="D44" i="1"/>
  <c r="F43" i="1"/>
  <c r="G43" i="1"/>
  <c r="F42" i="1"/>
  <c r="G42" i="1"/>
  <c r="F41" i="1"/>
  <c r="G41" i="1"/>
  <c r="F40" i="1"/>
  <c r="G40" i="1"/>
  <c r="F39" i="1"/>
  <c r="G39" i="1"/>
  <c r="F38" i="1"/>
  <c r="G38" i="1"/>
  <c r="F37" i="1"/>
  <c r="G37" i="1"/>
  <c r="F36" i="1"/>
  <c r="G36" i="1"/>
  <c r="F35" i="1"/>
  <c r="G35" i="1"/>
  <c r="F34" i="1"/>
  <c r="G34" i="1"/>
  <c r="F33" i="1"/>
  <c r="G33" i="1"/>
  <c r="F32" i="1"/>
  <c r="G32" i="1"/>
  <c r="F31" i="1"/>
  <c r="G31" i="1"/>
  <c r="F30" i="1"/>
  <c r="G30" i="1"/>
  <c r="F23" i="1"/>
  <c r="G23" i="1"/>
  <c r="F22" i="1"/>
  <c r="G22" i="1"/>
  <c r="F21" i="1"/>
  <c r="G21" i="1"/>
  <c r="F20" i="1"/>
  <c r="G20" i="1"/>
  <c r="F19" i="1"/>
  <c r="G19" i="1"/>
  <c r="F18" i="1"/>
  <c r="G18" i="1"/>
  <c r="F11" i="1"/>
  <c r="G11" i="1"/>
  <c r="F10" i="1"/>
  <c r="G10" i="1"/>
  <c r="F9" i="1"/>
  <c r="G9" i="1"/>
  <c r="F8" i="1"/>
  <c r="G8" i="1"/>
  <c r="F7" i="1"/>
  <c r="G7" i="1"/>
  <c r="F6" i="1"/>
  <c r="G6" i="1"/>
  <c r="F60" i="1"/>
  <c r="G60" i="1"/>
  <c r="F44" i="1"/>
  <c r="G44" i="1"/>
</calcChain>
</file>

<file path=xl/sharedStrings.xml><?xml version="1.0" encoding="utf-8"?>
<sst xmlns="http://schemas.openxmlformats.org/spreadsheetml/2006/main" count="137" uniqueCount="72">
  <si>
    <t>Totalt salg, vareliter</t>
  </si>
  <si>
    <t>Kategori</t>
  </si>
  <si>
    <t>Januar - februar</t>
  </si>
  <si>
    <t>Endring</t>
  </si>
  <si>
    <t>2018</t>
  </si>
  <si>
    <t>2019</t>
  </si>
  <si>
    <t>Liter</t>
  </si>
  <si>
    <t>Prosent</t>
  </si>
  <si>
    <t>Svakvin</t>
  </si>
  <si>
    <t>Brennevin</t>
  </si>
  <si>
    <t>Øl</t>
  </si>
  <si>
    <t>Alkoholfritt</t>
  </si>
  <si>
    <t>Sterkvin</t>
  </si>
  <si>
    <t>Totalsum</t>
  </si>
  <si>
    <t>Februar</t>
  </si>
  <si>
    <t>Svakvin, vareliter</t>
  </si>
  <si>
    <t>Rødvin</t>
  </si>
  <si>
    <t>Italia</t>
  </si>
  <si>
    <t>Spania</t>
  </si>
  <si>
    <t>Frankrike</t>
  </si>
  <si>
    <t>Chile</t>
  </si>
  <si>
    <t>USA</t>
  </si>
  <si>
    <t>Portugal</t>
  </si>
  <si>
    <t>Australia</t>
  </si>
  <si>
    <t>Argentina</t>
  </si>
  <si>
    <t>Sør-Afrika</t>
  </si>
  <si>
    <t>Østerrike</t>
  </si>
  <si>
    <t>New Zealand</t>
  </si>
  <si>
    <t>Libanon</t>
  </si>
  <si>
    <t>Tyskland</t>
  </si>
  <si>
    <t>Andre land</t>
  </si>
  <si>
    <t>Hvitvin</t>
  </si>
  <si>
    <t>Ungarn</t>
  </si>
  <si>
    <t>Bulgaria</t>
  </si>
  <si>
    <t>Musserende vin</t>
  </si>
  <si>
    <t>Rosévin</t>
  </si>
  <si>
    <t>Perlende vin</t>
  </si>
  <si>
    <t>Aromatisert vin</t>
  </si>
  <si>
    <t>Sider</t>
  </si>
  <si>
    <t>Fruktvin</t>
  </si>
  <si>
    <t>Brennevin, vareliter</t>
  </si>
  <si>
    <t>Vodka</t>
  </si>
  <si>
    <t>Whisky</t>
  </si>
  <si>
    <t>Druebrennevin</t>
  </si>
  <si>
    <t>Likør</t>
  </si>
  <si>
    <t>Akevitt</t>
  </si>
  <si>
    <t>Bitter</t>
  </si>
  <si>
    <t>Brennevin, annet</t>
  </si>
  <si>
    <t>Gin</t>
  </si>
  <si>
    <t>Brennevin, nøytralt &lt; 37,5 %</t>
  </si>
  <si>
    <t>Rom</t>
  </si>
  <si>
    <t>Fruktbrennevin</t>
  </si>
  <si>
    <t>Genever</t>
  </si>
  <si>
    <t>Fylkene, vareliter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</si>
  <si>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</si>
  <si>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</si>
  <si>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</si>
  <si>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</si>
  <si>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</si>
  <si>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</si>
  <si>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</si>
  <si>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</si>
  <si>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Oppland</t>
  </si>
  <si>
    <t>Oslo</t>
  </si>
  <si>
    <t>Rogaland</t>
  </si>
  <si>
    <t>Sogn og Fjordane</t>
  </si>
  <si>
    <t>Telemark</t>
  </si>
  <si>
    <t>Troms</t>
  </si>
  <si>
    <t>Trøndelag</t>
  </si>
  <si>
    <t>Vest-Agder</t>
  </si>
  <si>
    <t>Vestfold</t>
  </si>
  <si>
    <t>Østfold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</si>
</sst>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\ %"/>
    <numFmt numFmtId="166" formatCode="_ * #,##0_ ;_ * \-#,##0_ ;_ * &quot;-&quot;??_ ;_ @_ 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6" fontId="0" fillId="0" borderId="1" xfId="0" applyNumberFormat="1" applyBorder="1"/>
    <xf numFmtId="164" fontId="0" fillId="0" borderId="1" xfId="0" applyNumberFormat="1" applyBorder="1"/>
    <xf numFmtId="165" fontId="0" fillId="0" borderId="1" xfId="1" applyNumberFormat="1" applyFont="1" applyBorder="1"/>
    <xf numFmtId="0" fontId="3" fillId="3" borderId="1" xfId="0" applyFont="1" applyFill="1" applyBorder="1" applyAlignment="1">
      <alignment horizontal="left"/>
    </xf>
    <xf numFmtId="166" fontId="3" fillId="3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1" applyNumberFormat="1" applyFont="1" applyFill="1" applyBorder="1"/>
    <xf numFmtId="164" fontId="0" fillId="0" borderId="0" xfId="0" applyNumberFormat="1"/>
    <xf numFmtId="165" fontId="0" fillId="0" borderId="0" xfId="1" applyNumberFormat="1" applyFont="1"/>
    <xf numFmtId="0" fontId="3" fillId="0" borderId="1" xfId="0" applyFont="1" applyBorder="1" applyAlignment="1">
      <alignment horizontal="left"/>
    </xf>
    <xf numFmtId="166" fontId="3" fillId="0" borderId="1" xfId="0" applyNumberFormat="1" applyFont="1" applyBorder="1"/>
    <xf numFmtId="164" fontId="2" fillId="0" borderId="1" xfId="0" applyNumberFormat="1" applyFont="1" applyBorder="1"/>
    <xf numFmtId="165" fontId="2" fillId="0" borderId="1" xfId="1" applyNumberFormat="1" applyFont="1" applyBorder="1"/>
    <xf numFmtId="0" fontId="0" fillId="0" borderId="1" xfId="0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G126"/>
  <sheetViews>
    <sheetView tabSelected="1" topLeftCell="A103" workbookViewId="0">
      <selection activeCell="G59" sqref="G59"/>
    </sheetView>
  </sheetViews>
  <sheetFormatPr defaultColWidth="11.42578125" defaultRowHeight="12.75"/>
  <cols>
    <col min="1" max="2" width="8.140625" customWidth="1"/>
    <col min="3" max="3" width="24.7109375" bestFit="1" customWidth="1"/>
    <col min="6" max="6" width="11.42578125" style="12"/>
    <col min="7" max="7" width="11.42578125" style="13"/>
  </cols>
  <sheetData>
    <row r="3" spans="3:7">
      <c r="C3" s="21" t="s">
        <v>0</v>
      </c>
      <c r="D3" s="21"/>
      <c r="E3" s="21"/>
      <c r="F3" s="21"/>
      <c r="G3" s="21"/>
    </row>
    <row r="4" spans="3:7">
      <c r="C4" s="20" t="s">
        <v>1</v>
      </c>
      <c r="D4" s="21" t="s">
        <v>2</v>
      </c>
      <c r="E4" s="21"/>
      <c r="F4" s="22" t="s">
        <v>3</v>
      </c>
      <c r="G4" s="22"/>
    </row>
    <row r="5" spans="3:7">
      <c r="C5" s="20"/>
      <c r="D5" s="1" t="s">
        <v>4</v>
      </c>
      <c r="E5" s="1" t="s">
        <v>5</v>
      </c>
      <c r="F5" s="2" t="s">
        <v>6</v>
      </c>
      <c r="G5" s="3" t="s">
        <v>7</v>
      </c>
    </row>
    <row r="6" spans="3:7">
      <c r="C6" s="4" t="s">
        <v>8</v>
      </c>
      <c r="D6" s="5">
        <v>8640492.7129999939</v>
      </c>
      <c r="E6" s="5">
        <v>8721485.4860000126</v>
      </c>
      <c r="F6" s="6">
        <f>E6-D6</f>
        <v>80992.773000018671</v>
      </c>
      <c r="G6" s="7">
        <f>F6/D6</f>
        <v>9.3736289920320799E-3</v>
      </c>
    </row>
    <row r="7" spans="3:7">
      <c r="C7" s="4" t="s">
        <v>9</v>
      </c>
      <c r="D7" s="5">
        <v>1417210.9749999952</v>
      </c>
      <c r="E7" s="5">
        <v>1422804.919999986</v>
      </c>
      <c r="F7" s="6">
        <f t="shared" ref="F7:F70" si="0">E7-D7</f>
        <v>5593.944999990752</v>
      </c>
      <c r="G7" s="7">
        <f t="shared" ref="G7:G70" si="1">F7/D7</f>
        <v>3.9471504939416454E-3</v>
      </c>
    </row>
    <row r="8" spans="3:7">
      <c r="C8" s="4" t="s">
        <v>10</v>
      </c>
      <c r="D8" s="5">
        <v>295695.90099999926</v>
      </c>
      <c r="E8" s="5">
        <v>316771.50900000031</v>
      </c>
      <c r="F8" s="6">
        <f t="shared" si="0"/>
        <v>21075.608000001055</v>
      </c>
      <c r="G8" s="7">
        <f t="shared" si="1"/>
        <v>7.127460316063397E-2</v>
      </c>
    </row>
    <row r="9" spans="3:7">
      <c r="C9" s="4" t="s">
        <v>11</v>
      </c>
      <c r="D9" s="5">
        <v>54786.025000000038</v>
      </c>
      <c r="E9" s="5">
        <v>61943.390000000058</v>
      </c>
      <c r="F9" s="6">
        <f t="shared" si="0"/>
        <v>7157.3650000000198</v>
      </c>
      <c r="G9" s="7">
        <f t="shared" si="1"/>
        <v>0.13064216650140278</v>
      </c>
    </row>
    <row r="10" spans="3:7">
      <c r="C10" s="4" t="s">
        <v>12</v>
      </c>
      <c r="D10" s="5">
        <v>63432.724999999999</v>
      </c>
      <c r="E10" s="5">
        <v>60962.650000000031</v>
      </c>
      <c r="F10" s="6">
        <f t="shared" si="0"/>
        <v>-2470.074999999968</v>
      </c>
      <c r="G10" s="7">
        <f t="shared" si="1"/>
        <v>-3.8940073912952157E-2</v>
      </c>
    </row>
    <row r="11" spans="3:7">
      <c r="C11" s="8" t="s">
        <v>13</v>
      </c>
      <c r="D11" s="9">
        <v>10471618.338999989</v>
      </c>
      <c r="E11" s="9">
        <v>10583967.954999998</v>
      </c>
      <c r="F11" s="10">
        <f t="shared" si="0"/>
        <v>112349.6160000097</v>
      </c>
      <c r="G11" s="11">
        <f t="shared" si="1"/>
        <v>1.072896398272846E-2</v>
      </c>
    </row>
    <row r="15" spans="3:7">
      <c r="C15" s="21" t="s">
        <v>0</v>
      </c>
      <c r="D15" s="21"/>
      <c r="E15" s="21"/>
      <c r="F15" s="21"/>
      <c r="G15" s="21"/>
    </row>
    <row r="16" spans="3:7">
      <c r="C16" s="20" t="s">
        <v>1</v>
      </c>
      <c r="D16" s="21" t="s">
        <v>14</v>
      </c>
      <c r="E16" s="21"/>
      <c r="F16" s="22" t="s">
        <v>3</v>
      </c>
      <c r="G16" s="22"/>
    </row>
    <row r="17" spans="3:7">
      <c r="C17" s="20"/>
      <c r="D17" s="1" t="s">
        <v>4</v>
      </c>
      <c r="E17" s="1" t="s">
        <v>5</v>
      </c>
      <c r="F17" s="2" t="s">
        <v>6</v>
      </c>
      <c r="G17" s="3" t="s">
        <v>7</v>
      </c>
    </row>
    <row r="18" spans="3:7">
      <c r="C18" s="4" t="s">
        <v>8</v>
      </c>
      <c r="D18" s="5">
        <v>4585429.4990000054</v>
      </c>
      <c r="E18" s="5">
        <v>4589475.5259999987</v>
      </c>
      <c r="F18" s="6">
        <f t="shared" si="0"/>
        <v>4046.0269999932498</v>
      </c>
      <c r="G18" s="7">
        <f t="shared" si="1"/>
        <v>8.8236598139293412E-4</v>
      </c>
    </row>
    <row r="19" spans="3:7">
      <c r="C19" s="4" t="s">
        <v>9</v>
      </c>
      <c r="D19" s="5">
        <v>740495.68499999831</v>
      </c>
      <c r="E19" s="5">
        <v>742273.06499999925</v>
      </c>
      <c r="F19" s="6">
        <f t="shared" si="0"/>
        <v>1777.380000000936</v>
      </c>
      <c r="G19" s="7">
        <f t="shared" si="1"/>
        <v>2.4002570656450751E-3</v>
      </c>
    </row>
    <row r="20" spans="3:7">
      <c r="C20" s="4" t="s">
        <v>10</v>
      </c>
      <c r="D20" s="5">
        <v>158165.63100000023</v>
      </c>
      <c r="E20" s="5">
        <v>170555.10600000006</v>
      </c>
      <c r="F20" s="6">
        <f t="shared" si="0"/>
        <v>12389.474999999831</v>
      </c>
      <c r="G20" s="7">
        <f t="shared" si="1"/>
        <v>7.8332283200007041E-2</v>
      </c>
    </row>
    <row r="21" spans="3:7">
      <c r="C21" s="4" t="s">
        <v>11</v>
      </c>
      <c r="D21" s="5">
        <v>27663.685000000001</v>
      </c>
      <c r="E21" s="5">
        <v>31482.120000000006</v>
      </c>
      <c r="F21" s="6">
        <f t="shared" si="0"/>
        <v>3818.4350000000049</v>
      </c>
      <c r="G21" s="7">
        <f t="shared" si="1"/>
        <v>0.13803059859884917</v>
      </c>
    </row>
    <row r="22" spans="3:7">
      <c r="C22" s="4" t="s">
        <v>12</v>
      </c>
      <c r="D22" s="5">
        <v>32460.874999999996</v>
      </c>
      <c r="E22" s="5">
        <v>30872.525000000001</v>
      </c>
      <c r="F22" s="6">
        <f t="shared" si="0"/>
        <v>-1588.3499999999949</v>
      </c>
      <c r="G22" s="7">
        <f t="shared" si="1"/>
        <v>-4.89312133452963E-2</v>
      </c>
    </row>
    <row r="23" spans="3:7">
      <c r="C23" s="8" t="s">
        <v>13</v>
      </c>
      <c r="D23" s="9">
        <v>5544215.3750000037</v>
      </c>
      <c r="E23" s="9">
        <v>5564658.3419999974</v>
      </c>
      <c r="F23" s="10">
        <f t="shared" si="0"/>
        <v>20442.96699999366</v>
      </c>
      <c r="G23" s="11">
        <f t="shared" si="1"/>
        <v>3.6872606162046233E-3</v>
      </c>
    </row>
    <row r="27" spans="3:7">
      <c r="C27" s="21" t="s">
        <v>15</v>
      </c>
      <c r="D27" s="21"/>
      <c r="E27" s="21"/>
      <c r="F27" s="21"/>
      <c r="G27" s="21"/>
    </row>
    <row r="28" spans="3:7">
      <c r="C28" s="20" t="s">
        <v>1</v>
      </c>
      <c r="D28" s="21" t="s">
        <v>14</v>
      </c>
      <c r="E28" s="21"/>
      <c r="F28" s="22" t="s">
        <v>3</v>
      </c>
      <c r="G28" s="22"/>
    </row>
    <row r="29" spans="3:7">
      <c r="C29" s="20"/>
      <c r="D29" s="1" t="s">
        <v>4</v>
      </c>
      <c r="E29" s="1" t="s">
        <v>5</v>
      </c>
      <c r="F29" s="2" t="s">
        <v>6</v>
      </c>
      <c r="G29" s="3" t="s">
        <v>7</v>
      </c>
    </row>
    <row r="30" spans="3:7">
      <c r="C30" s="14" t="s">
        <v>16</v>
      </c>
      <c r="D30" s="15">
        <v>3063851.193</v>
      </c>
      <c r="E30" s="15">
        <v>2985757.5490000001</v>
      </c>
      <c r="F30" s="16">
        <f t="shared" si="0"/>
        <v>-78093.643999999855</v>
      </c>
      <c r="G30" s="17">
        <f t="shared" si="1"/>
        <v>-2.5488719614849734E-2</v>
      </c>
    </row>
    <row r="31" spans="3:7">
      <c r="C31" s="18" t="s">
        <v>17</v>
      </c>
      <c r="D31" s="5">
        <v>1151277.507</v>
      </c>
      <c r="E31" s="5">
        <v>1093417.8570000001</v>
      </c>
      <c r="F31" s="6">
        <f t="shared" si="0"/>
        <v>-57859.649999999907</v>
      </c>
      <c r="G31" s="7">
        <f t="shared" si="1"/>
        <v>-5.0256909952814621E-2</v>
      </c>
    </row>
    <row r="32" spans="3:7">
      <c r="C32" s="18" t="s">
        <v>18</v>
      </c>
      <c r="D32" s="5">
        <v>446453.875</v>
      </c>
      <c r="E32" s="5">
        <v>445835.875</v>
      </c>
      <c r="F32" s="6">
        <f t="shared" si="0"/>
        <v>-618</v>
      </c>
      <c r="G32" s="7">
        <f t="shared" si="1"/>
        <v>-1.3842415411894453E-3</v>
      </c>
    </row>
    <row r="33" spans="3:7">
      <c r="C33" s="18" t="s">
        <v>19</v>
      </c>
      <c r="D33" s="5">
        <v>390583.71500000003</v>
      </c>
      <c r="E33" s="5">
        <v>415442.19000000006</v>
      </c>
      <c r="F33" s="6">
        <f t="shared" si="0"/>
        <v>24858.475000000035</v>
      </c>
      <c r="G33" s="7">
        <f t="shared" si="1"/>
        <v>6.3644422553562008E-2</v>
      </c>
    </row>
    <row r="34" spans="3:7">
      <c r="C34" s="18" t="s">
        <v>20</v>
      </c>
      <c r="D34" s="5">
        <v>291318.67099999997</v>
      </c>
      <c r="E34" s="5">
        <v>262823.375</v>
      </c>
      <c r="F34" s="6">
        <f t="shared" si="0"/>
        <v>-28495.295999999973</v>
      </c>
      <c r="G34" s="7">
        <f t="shared" si="1"/>
        <v>-9.7814863366584473E-2</v>
      </c>
    </row>
    <row r="35" spans="3:7">
      <c r="C35" s="18" t="s">
        <v>21</v>
      </c>
      <c r="D35" s="5">
        <v>225051.75</v>
      </c>
      <c r="E35" s="5">
        <v>244204.83299999998</v>
      </c>
      <c r="F35" s="6">
        <f t="shared" si="0"/>
        <v>19153.082999999984</v>
      </c>
      <c r="G35" s="7">
        <f t="shared" si="1"/>
        <v>8.5105239128333746E-2</v>
      </c>
    </row>
    <row r="36" spans="3:7">
      <c r="C36" s="18" t="s">
        <v>22</v>
      </c>
      <c r="D36" s="5">
        <v>219506.42499999999</v>
      </c>
      <c r="E36" s="5">
        <v>194554.32499999998</v>
      </c>
      <c r="F36" s="6">
        <f t="shared" si="0"/>
        <v>-24952.100000000006</v>
      </c>
      <c r="G36" s="7">
        <f t="shared" si="1"/>
        <v>-0.11367366581638787</v>
      </c>
    </row>
    <row r="37" spans="3:7">
      <c r="C37" s="18" t="s">
        <v>23</v>
      </c>
      <c r="D37" s="5">
        <v>184769.25</v>
      </c>
      <c r="E37" s="5">
        <v>173173.302</v>
      </c>
      <c r="F37" s="6">
        <f t="shared" si="0"/>
        <v>-11595.948000000004</v>
      </c>
      <c r="G37" s="7">
        <f t="shared" si="1"/>
        <v>-6.2759079229904355E-2</v>
      </c>
    </row>
    <row r="38" spans="3:7">
      <c r="C38" s="18" t="s">
        <v>24</v>
      </c>
      <c r="D38" s="5">
        <v>55462.5</v>
      </c>
      <c r="E38" s="5">
        <v>61947.375</v>
      </c>
      <c r="F38" s="6">
        <f t="shared" si="0"/>
        <v>6484.875</v>
      </c>
      <c r="G38" s="7">
        <f t="shared" si="1"/>
        <v>0.11692359702501691</v>
      </c>
    </row>
    <row r="39" spans="3:7">
      <c r="C39" s="18" t="s">
        <v>25</v>
      </c>
      <c r="D39" s="5">
        <v>63391.75</v>
      </c>
      <c r="E39" s="5">
        <v>61845.916999999994</v>
      </c>
      <c r="F39" s="6">
        <f t="shared" si="0"/>
        <v>-1545.833000000006</v>
      </c>
      <c r="G39" s="7">
        <f t="shared" si="1"/>
        <v>-2.4385397153415169E-2</v>
      </c>
    </row>
    <row r="40" spans="3:7">
      <c r="C40" s="18" t="s">
        <v>26</v>
      </c>
      <c r="D40" s="5">
        <v>10993.125</v>
      </c>
      <c r="E40" s="5">
        <v>9093.375</v>
      </c>
      <c r="F40" s="6">
        <f t="shared" si="0"/>
        <v>-1899.75</v>
      </c>
      <c r="G40" s="7">
        <f t="shared" si="1"/>
        <v>-0.17281255330035819</v>
      </c>
    </row>
    <row r="41" spans="3:7">
      <c r="C41" s="18" t="s">
        <v>27</v>
      </c>
      <c r="D41" s="5">
        <v>7699.5</v>
      </c>
      <c r="E41" s="5">
        <v>8441.25</v>
      </c>
      <c r="F41" s="6">
        <f t="shared" si="0"/>
        <v>741.75</v>
      </c>
      <c r="G41" s="7">
        <f t="shared" si="1"/>
        <v>9.633742450808494E-2</v>
      </c>
    </row>
    <row r="42" spans="3:7">
      <c r="C42" s="18" t="s">
        <v>28</v>
      </c>
      <c r="D42" s="5">
        <v>8667.375</v>
      </c>
      <c r="E42" s="5">
        <v>7600.125</v>
      </c>
      <c r="F42" s="6">
        <f t="shared" si="0"/>
        <v>-1067.25</v>
      </c>
      <c r="G42" s="7">
        <f t="shared" si="1"/>
        <v>-0.12313416691904988</v>
      </c>
    </row>
    <row r="43" spans="3:7">
      <c r="C43" s="18" t="s">
        <v>29</v>
      </c>
      <c r="D43" s="5">
        <v>1544.75</v>
      </c>
      <c r="E43" s="5">
        <v>5728.5</v>
      </c>
      <c r="F43" s="6">
        <f t="shared" si="0"/>
        <v>4183.75</v>
      </c>
      <c r="G43" s="7">
        <f t="shared" si="1"/>
        <v>2.7083670496844148</v>
      </c>
    </row>
    <row r="44" spans="3:7">
      <c r="C44" s="19" t="s">
        <v>30</v>
      </c>
      <c r="D44" s="5">
        <f>D30-SUM(D31:D43)</f>
        <v>7131</v>
      </c>
      <c r="E44" s="5">
        <f>E30-SUM(E31:E43)</f>
        <v>1649.2499999995343</v>
      </c>
      <c r="F44" s="6">
        <f t="shared" si="0"/>
        <v>-5481.7500000004657</v>
      </c>
      <c r="G44" s="7">
        <f t="shared" si="1"/>
        <v>-0.76872107698786507</v>
      </c>
    </row>
    <row r="45" spans="3:7">
      <c r="C45" s="14" t="s">
        <v>31</v>
      </c>
      <c r="D45" s="15">
        <v>1117969.4989999998</v>
      </c>
      <c r="E45" s="15">
        <v>1163214.4820000001</v>
      </c>
      <c r="F45" s="16">
        <f t="shared" si="0"/>
        <v>45244.98300000024</v>
      </c>
      <c r="G45" s="17">
        <f t="shared" si="1"/>
        <v>4.0470677456291002E-2</v>
      </c>
    </row>
    <row r="46" spans="3:7">
      <c r="C46" s="18" t="s">
        <v>29</v>
      </c>
      <c r="D46" s="5">
        <v>288488.48499999999</v>
      </c>
      <c r="E46" s="5">
        <v>299146.27600000007</v>
      </c>
      <c r="F46" s="6">
        <f t="shared" si="0"/>
        <v>10657.791000000085</v>
      </c>
      <c r="G46" s="7">
        <f t="shared" si="1"/>
        <v>3.6943557729869479E-2</v>
      </c>
    </row>
    <row r="47" spans="3:7">
      <c r="C47" s="18" t="s">
        <v>19</v>
      </c>
      <c r="D47" s="5">
        <v>286559.467</v>
      </c>
      <c r="E47" s="5">
        <v>298383.01699999999</v>
      </c>
      <c r="F47" s="6">
        <f t="shared" si="0"/>
        <v>11823.549999999988</v>
      </c>
      <c r="G47" s="7">
        <f t="shared" si="1"/>
        <v>4.1260371272256686E-2</v>
      </c>
    </row>
    <row r="48" spans="3:7">
      <c r="C48" s="18" t="s">
        <v>17</v>
      </c>
      <c r="D48" s="5">
        <v>127326.75699999998</v>
      </c>
      <c r="E48" s="5">
        <v>118955.897</v>
      </c>
      <c r="F48" s="6">
        <f t="shared" si="0"/>
        <v>-8370.859999999986</v>
      </c>
      <c r="G48" s="7">
        <f t="shared" si="1"/>
        <v>-6.5743133629013947E-2</v>
      </c>
    </row>
    <row r="49" spans="3:7">
      <c r="C49" s="18" t="s">
        <v>20</v>
      </c>
      <c r="D49" s="5">
        <v>103382.25</v>
      </c>
      <c r="E49" s="5">
        <v>107413.75</v>
      </c>
      <c r="F49" s="6">
        <f t="shared" si="0"/>
        <v>4031.5</v>
      </c>
      <c r="G49" s="7">
        <f t="shared" si="1"/>
        <v>3.899605589934442E-2</v>
      </c>
    </row>
    <row r="50" spans="3:7">
      <c r="C50" s="18" t="s">
        <v>23</v>
      </c>
      <c r="D50" s="5">
        <v>79778.625</v>
      </c>
      <c r="E50" s="5">
        <v>75830.057000000001</v>
      </c>
      <c r="F50" s="6">
        <f t="shared" si="0"/>
        <v>-3948.5679999999993</v>
      </c>
      <c r="G50" s="7">
        <f t="shared" si="1"/>
        <v>-4.9494059342336361E-2</v>
      </c>
    </row>
    <row r="51" spans="3:7">
      <c r="C51" s="18" t="s">
        <v>22</v>
      </c>
      <c r="D51" s="5">
        <v>21938.04</v>
      </c>
      <c r="E51" s="5">
        <v>45070</v>
      </c>
      <c r="F51" s="6">
        <f t="shared" si="0"/>
        <v>23131.96</v>
      </c>
      <c r="G51" s="7">
        <f t="shared" si="1"/>
        <v>1.0544223640762802</v>
      </c>
    </row>
    <row r="52" spans="3:7">
      <c r="C52" s="18" t="s">
        <v>32</v>
      </c>
      <c r="D52" s="5">
        <v>36734.5</v>
      </c>
      <c r="E52" s="5">
        <v>37423</v>
      </c>
      <c r="F52" s="6">
        <f t="shared" si="0"/>
        <v>688.5</v>
      </c>
      <c r="G52" s="7">
        <f t="shared" si="1"/>
        <v>1.8742598919272074E-2</v>
      </c>
    </row>
    <row r="53" spans="3:7">
      <c r="C53" s="18" t="s">
        <v>27</v>
      </c>
      <c r="D53" s="5">
        <v>36209.625</v>
      </c>
      <c r="E53" s="5">
        <v>36385.544999999998</v>
      </c>
      <c r="F53" s="6">
        <f t="shared" si="0"/>
        <v>175.91999999999825</v>
      </c>
      <c r="G53" s="7">
        <f t="shared" si="1"/>
        <v>4.8583767437524765E-3</v>
      </c>
    </row>
    <row r="54" spans="3:7">
      <c r="C54" s="18" t="s">
        <v>25</v>
      </c>
      <c r="D54" s="5">
        <v>32205.75</v>
      </c>
      <c r="E54" s="5">
        <v>35930</v>
      </c>
      <c r="F54" s="6">
        <f t="shared" si="0"/>
        <v>3724.25</v>
      </c>
      <c r="G54" s="7">
        <f t="shared" si="1"/>
        <v>0.11563928801533888</v>
      </c>
    </row>
    <row r="55" spans="3:7">
      <c r="C55" s="18" t="s">
        <v>18</v>
      </c>
      <c r="D55" s="5">
        <v>29117.125</v>
      </c>
      <c r="E55" s="5">
        <v>34149.375</v>
      </c>
      <c r="F55" s="6">
        <f t="shared" si="0"/>
        <v>5032.25</v>
      </c>
      <c r="G55" s="7">
        <f t="shared" si="1"/>
        <v>0.17282784615582755</v>
      </c>
    </row>
    <row r="56" spans="3:7">
      <c r="C56" s="18" t="s">
        <v>26</v>
      </c>
      <c r="D56" s="5">
        <v>40278.25</v>
      </c>
      <c r="E56" s="5">
        <v>32344.5</v>
      </c>
      <c r="F56" s="6">
        <f t="shared" si="0"/>
        <v>-7933.75</v>
      </c>
      <c r="G56" s="7">
        <f t="shared" si="1"/>
        <v>-0.1969735527238646</v>
      </c>
    </row>
    <row r="57" spans="3:7">
      <c r="C57" s="18" t="s">
        <v>24</v>
      </c>
      <c r="D57" s="5">
        <v>18887.625</v>
      </c>
      <c r="E57" s="5">
        <v>21195.75</v>
      </c>
      <c r="F57" s="6">
        <f t="shared" si="0"/>
        <v>2308.125</v>
      </c>
      <c r="G57" s="7">
        <f t="shared" si="1"/>
        <v>0.12220302976155022</v>
      </c>
    </row>
    <row r="58" spans="3:7">
      <c r="C58" s="18" t="s">
        <v>21</v>
      </c>
      <c r="D58" s="5">
        <v>15815.5</v>
      </c>
      <c r="E58" s="5">
        <v>16832.315000000002</v>
      </c>
      <c r="F58" s="6">
        <f t="shared" si="0"/>
        <v>1016.8150000000023</v>
      </c>
      <c r="G58" s="7">
        <f t="shared" si="1"/>
        <v>6.4292308178685614E-2</v>
      </c>
    </row>
    <row r="59" spans="3:7">
      <c r="C59" s="18" t="s">
        <v>33</v>
      </c>
      <c r="D59" s="5"/>
      <c r="E59" s="5">
        <v>2045.25</v>
      </c>
      <c r="F59" s="6">
        <f t="shared" si="0"/>
        <v>2045.25</v>
      </c>
      <c r="G59" s="7"/>
    </row>
    <row r="60" spans="3:7">
      <c r="C60" s="19" t="s">
        <v>30</v>
      </c>
      <c r="D60" s="5">
        <f>D45-SUM(D46:D59)</f>
        <v>1247.4999999997672</v>
      </c>
      <c r="E60" s="5">
        <f>E45-SUM(E46:E59)</f>
        <v>2109.75</v>
      </c>
      <c r="F60" s="6">
        <f t="shared" si="0"/>
        <v>862.25000000023283</v>
      </c>
      <c r="G60" s="7">
        <f t="shared" si="1"/>
        <v>0.69118236472977457</v>
      </c>
    </row>
    <row r="61" spans="3:7">
      <c r="C61" s="14" t="s">
        <v>34</v>
      </c>
      <c r="D61" s="15">
        <v>263884</v>
      </c>
      <c r="E61" s="15">
        <v>280812.875</v>
      </c>
      <c r="F61" s="16">
        <f t="shared" si="0"/>
        <v>16928.875</v>
      </c>
      <c r="G61" s="17">
        <f t="shared" si="1"/>
        <v>6.4152714829243146E-2</v>
      </c>
    </row>
    <row r="62" spans="3:7">
      <c r="C62" s="18" t="s">
        <v>17</v>
      </c>
      <c r="D62" s="5">
        <v>123496.07500000001</v>
      </c>
      <c r="E62" s="5">
        <v>126889.62500000001</v>
      </c>
      <c r="F62" s="6">
        <f t="shared" si="0"/>
        <v>3393.5500000000029</v>
      </c>
      <c r="G62" s="7">
        <f t="shared" si="1"/>
        <v>2.7479010972615951E-2</v>
      </c>
    </row>
    <row r="63" spans="3:7">
      <c r="C63" s="18" t="s">
        <v>19</v>
      </c>
      <c r="D63" s="5">
        <v>67194.674999999988</v>
      </c>
      <c r="E63" s="5">
        <v>77653.074999999997</v>
      </c>
      <c r="F63" s="6">
        <f t="shared" si="0"/>
        <v>10458.400000000009</v>
      </c>
      <c r="G63" s="7">
        <f t="shared" si="1"/>
        <v>0.1556432857216738</v>
      </c>
    </row>
    <row r="64" spans="3:7">
      <c r="C64" s="18" t="s">
        <v>18</v>
      </c>
      <c r="D64" s="5">
        <v>61067.024999999994</v>
      </c>
      <c r="E64" s="5">
        <v>64155.1</v>
      </c>
      <c r="F64" s="6">
        <f t="shared" si="0"/>
        <v>3088.0750000000044</v>
      </c>
      <c r="G64" s="7">
        <f t="shared" si="1"/>
        <v>5.0568617023672019E-2</v>
      </c>
    </row>
    <row r="65" spans="3:7">
      <c r="C65" s="18" t="s">
        <v>23</v>
      </c>
      <c r="D65" s="5">
        <v>6420.0999999999995</v>
      </c>
      <c r="E65" s="5">
        <v>7378.45</v>
      </c>
      <c r="F65" s="6">
        <f t="shared" si="0"/>
        <v>958.35000000000036</v>
      </c>
      <c r="G65" s="7">
        <f t="shared" si="1"/>
        <v>0.14927337580411526</v>
      </c>
    </row>
    <row r="66" spans="3:7">
      <c r="C66" s="18" t="s">
        <v>29</v>
      </c>
      <c r="D66" s="5">
        <v>2412.2249999999999</v>
      </c>
      <c r="E66" s="5">
        <v>2106.6000000000004</v>
      </c>
      <c r="F66" s="6">
        <f t="shared" si="0"/>
        <v>-305.62499999999955</v>
      </c>
      <c r="G66" s="7">
        <f t="shared" si="1"/>
        <v>-0.12669838012623183</v>
      </c>
    </row>
    <row r="67" spans="3:7">
      <c r="C67" s="19" t="s">
        <v>30</v>
      </c>
      <c r="D67" s="5">
        <f>D61-SUM(D62:D66)</f>
        <v>3293.8999999999942</v>
      </c>
      <c r="E67" s="5">
        <f>E61-SUM(E62:E66)</f>
        <v>2630.0250000000233</v>
      </c>
      <c r="F67" s="6">
        <f t="shared" si="0"/>
        <v>-663.8749999999709</v>
      </c>
      <c r="G67" s="7">
        <f t="shared" si="1"/>
        <v>-0.20154679862775801</v>
      </c>
    </row>
    <row r="68" spans="3:7">
      <c r="C68" s="14" t="s">
        <v>35</v>
      </c>
      <c r="D68" s="15">
        <v>84451.046999999991</v>
      </c>
      <c r="E68" s="15">
        <v>97388.13</v>
      </c>
      <c r="F68" s="16">
        <f t="shared" si="0"/>
        <v>12937.083000000013</v>
      </c>
      <c r="G68" s="17">
        <f t="shared" si="1"/>
        <v>0.15319032101520322</v>
      </c>
    </row>
    <row r="69" spans="3:7">
      <c r="C69" s="18" t="s">
        <v>19</v>
      </c>
      <c r="D69" s="5">
        <v>43741.983</v>
      </c>
      <c r="E69" s="5">
        <v>52012.584999999999</v>
      </c>
      <c r="F69" s="6">
        <f t="shared" si="0"/>
        <v>8270.601999999999</v>
      </c>
      <c r="G69" s="7">
        <f t="shared" si="1"/>
        <v>0.1890769789746386</v>
      </c>
    </row>
    <row r="70" spans="3:7">
      <c r="C70" s="18" t="s">
        <v>17</v>
      </c>
      <c r="D70" s="5">
        <v>12328.813999999998</v>
      </c>
      <c r="E70" s="5">
        <v>14695.044999999998</v>
      </c>
      <c r="F70" s="6">
        <f t="shared" si="0"/>
        <v>2366.2309999999998</v>
      </c>
      <c r="G70" s="7">
        <f t="shared" si="1"/>
        <v>0.19192689580684727</v>
      </c>
    </row>
    <row r="71" spans="3:7">
      <c r="C71" s="18" t="s">
        <v>21</v>
      </c>
      <c r="D71" s="5">
        <v>15024</v>
      </c>
      <c r="E71" s="5">
        <v>14543.25</v>
      </c>
      <c r="F71" s="6">
        <f t="shared" ref="F71:F126" si="2">E71-D71</f>
        <v>-480.75</v>
      </c>
      <c r="G71" s="7">
        <f t="shared" ref="G71:G126" si="3">F71/D71</f>
        <v>-3.1998801916932905E-2</v>
      </c>
    </row>
    <row r="72" spans="3:7">
      <c r="C72" s="18" t="s">
        <v>18</v>
      </c>
      <c r="D72" s="5">
        <v>8084.25</v>
      </c>
      <c r="E72" s="5">
        <v>9325.5</v>
      </c>
      <c r="F72" s="6">
        <f t="shared" si="2"/>
        <v>1241.25</v>
      </c>
      <c r="G72" s="7">
        <f t="shared" si="3"/>
        <v>0.15353928935893868</v>
      </c>
    </row>
    <row r="73" spans="3:7">
      <c r="C73" s="18" t="s">
        <v>29</v>
      </c>
      <c r="D73" s="5">
        <v>1204</v>
      </c>
      <c r="E73" s="5">
        <v>2359</v>
      </c>
      <c r="F73" s="6">
        <f t="shared" si="2"/>
        <v>1155</v>
      </c>
      <c r="G73" s="7">
        <f t="shared" si="3"/>
        <v>0.95930232558139539</v>
      </c>
    </row>
    <row r="74" spans="3:7">
      <c r="C74" s="18" t="s">
        <v>20</v>
      </c>
      <c r="D74" s="5">
        <v>2944.5</v>
      </c>
      <c r="E74" s="5">
        <v>1312.5</v>
      </c>
      <c r="F74" s="6">
        <f t="shared" si="2"/>
        <v>-1632</v>
      </c>
      <c r="G74" s="7">
        <f t="shared" si="3"/>
        <v>-0.55425369332654106</v>
      </c>
    </row>
    <row r="75" spans="3:7">
      <c r="C75" s="18" t="s">
        <v>27</v>
      </c>
      <c r="D75" s="5">
        <v>31.5</v>
      </c>
      <c r="E75" s="5">
        <v>1224</v>
      </c>
      <c r="F75" s="6">
        <f t="shared" si="2"/>
        <v>1192.5</v>
      </c>
      <c r="G75" s="7">
        <f t="shared" si="3"/>
        <v>37.857142857142854</v>
      </c>
    </row>
    <row r="76" spans="3:7">
      <c r="C76" s="18" t="s">
        <v>24</v>
      </c>
      <c r="D76" s="5"/>
      <c r="E76" s="5">
        <v>1011.75</v>
      </c>
      <c r="F76" s="6">
        <f t="shared" si="2"/>
        <v>1011.75</v>
      </c>
      <c r="G76" s="7"/>
    </row>
    <row r="77" spans="3:7">
      <c r="C77" s="19" t="s">
        <v>30</v>
      </c>
      <c r="D77" s="5">
        <f>D68-SUM(D69:D76)</f>
        <v>1092</v>
      </c>
      <c r="E77" s="5">
        <f>E68-SUM(E69:E76)</f>
        <v>904.5</v>
      </c>
      <c r="F77" s="6">
        <f t="shared" si="2"/>
        <v>-187.5</v>
      </c>
      <c r="G77" s="7">
        <f t="shared" si="3"/>
        <v>-0.1717032967032967</v>
      </c>
    </row>
    <row r="78" spans="3:7">
      <c r="C78" s="14" t="s">
        <v>36</v>
      </c>
      <c r="D78" s="15">
        <v>30050.950000000004</v>
      </c>
      <c r="E78" s="15">
        <v>32762.000000000004</v>
      </c>
      <c r="F78" s="16">
        <f t="shared" si="2"/>
        <v>2711.0499999999993</v>
      </c>
      <c r="G78" s="17">
        <f t="shared" si="3"/>
        <v>9.0215117991278113E-2</v>
      </c>
    </row>
    <row r="79" spans="3:7">
      <c r="C79" s="14" t="s">
        <v>37</v>
      </c>
      <c r="D79" s="15">
        <v>10520.109999999999</v>
      </c>
      <c r="E79" s="15">
        <v>13428.759999999997</v>
      </c>
      <c r="F79" s="16">
        <f t="shared" si="2"/>
        <v>2908.6499999999978</v>
      </c>
      <c r="G79" s="17">
        <f t="shared" si="3"/>
        <v>0.27648475158529695</v>
      </c>
    </row>
    <row r="80" spans="3:7">
      <c r="C80" s="14" t="s">
        <v>38</v>
      </c>
      <c r="D80" s="15">
        <v>10655.324999999997</v>
      </c>
      <c r="E80" s="15">
        <v>12145.464999999998</v>
      </c>
      <c r="F80" s="16">
        <f t="shared" si="2"/>
        <v>1490.1400000000012</v>
      </c>
      <c r="G80" s="17">
        <f t="shared" si="3"/>
        <v>0.13984932416420914</v>
      </c>
    </row>
    <row r="81" spans="3:7">
      <c r="C81" s="14" t="s">
        <v>39</v>
      </c>
      <c r="D81" s="15">
        <v>4047.3750000000005</v>
      </c>
      <c r="E81" s="15">
        <v>3966.2649999999994</v>
      </c>
      <c r="F81" s="16">
        <f t="shared" si="2"/>
        <v>-81.110000000001037</v>
      </c>
      <c r="G81" s="17">
        <f t="shared" si="3"/>
        <v>-2.004014947960123E-2</v>
      </c>
    </row>
    <row r="82" spans="3:7">
      <c r="C82" s="8" t="s">
        <v>13</v>
      </c>
      <c r="D82" s="9">
        <v>4585429.4989999998</v>
      </c>
      <c r="E82" s="9">
        <v>4589475.5260000005</v>
      </c>
      <c r="F82" s="10">
        <f t="shared" si="2"/>
        <v>4046.0270000007004</v>
      </c>
      <c r="G82" s="11">
        <f t="shared" si="3"/>
        <v>8.8236598139455999E-4</v>
      </c>
    </row>
    <row r="86" spans="3:7">
      <c r="C86" s="21" t="s">
        <v>40</v>
      </c>
      <c r="D86" s="21"/>
      <c r="E86" s="21"/>
      <c r="F86" s="21"/>
      <c r="G86" s="21"/>
    </row>
    <row r="87" spans="3:7">
      <c r="C87" s="20" t="s">
        <v>1</v>
      </c>
      <c r="D87" s="21" t="s">
        <v>14</v>
      </c>
      <c r="E87" s="21"/>
      <c r="F87" s="22" t="s">
        <v>3</v>
      </c>
      <c r="G87" s="22"/>
    </row>
    <row r="88" spans="3:7">
      <c r="C88" s="20"/>
      <c r="D88" s="1" t="s">
        <v>4</v>
      </c>
      <c r="E88" s="1" t="s">
        <v>5</v>
      </c>
      <c r="F88" s="2" t="s">
        <v>6</v>
      </c>
      <c r="G88" s="3" t="s">
        <v>7</v>
      </c>
    </row>
    <row r="89" spans="3:7">
      <c r="C89" s="4" t="s">
        <v>41</v>
      </c>
      <c r="D89" s="5">
        <v>239233.03999999983</v>
      </c>
      <c r="E89" s="5">
        <v>239540.87000000014</v>
      </c>
      <c r="F89" s="6">
        <f t="shared" si="2"/>
        <v>307.83000000030734</v>
      </c>
      <c r="G89" s="7">
        <f t="shared" si="3"/>
        <v>1.2867369824849759E-3</v>
      </c>
    </row>
    <row r="90" spans="3:7">
      <c r="C90" s="4" t="s">
        <v>42</v>
      </c>
      <c r="D90" s="5">
        <v>99474.899999999965</v>
      </c>
      <c r="E90" s="5">
        <v>101071.7</v>
      </c>
      <c r="F90" s="6">
        <f t="shared" si="2"/>
        <v>1596.800000000032</v>
      </c>
      <c r="G90" s="7">
        <f t="shared" si="3"/>
        <v>1.6052290577824483E-2</v>
      </c>
    </row>
    <row r="91" spans="3:7">
      <c r="C91" s="4" t="s">
        <v>43</v>
      </c>
      <c r="D91" s="5">
        <v>102968.27999999998</v>
      </c>
      <c r="E91" s="5">
        <v>96429.92</v>
      </c>
      <c r="F91" s="6">
        <f t="shared" si="2"/>
        <v>-6538.359999999986</v>
      </c>
      <c r="G91" s="7">
        <f t="shared" si="3"/>
        <v>-6.3498778458764074E-2</v>
      </c>
    </row>
    <row r="92" spans="3:7">
      <c r="C92" s="4" t="s">
        <v>44</v>
      </c>
      <c r="D92" s="5">
        <v>86046.969999999958</v>
      </c>
      <c r="E92" s="5">
        <v>87299.00999999998</v>
      </c>
      <c r="F92" s="6">
        <f t="shared" si="2"/>
        <v>1252.0400000000227</v>
      </c>
      <c r="G92" s="7">
        <f t="shared" si="3"/>
        <v>1.4550657623388986E-2</v>
      </c>
    </row>
    <row r="93" spans="3:7">
      <c r="C93" s="4" t="s">
        <v>45</v>
      </c>
      <c r="D93" s="5">
        <v>65023.049999999981</v>
      </c>
      <c r="E93" s="5">
        <v>65151.24000000002</v>
      </c>
      <c r="F93" s="6">
        <f t="shared" si="2"/>
        <v>128.19000000003871</v>
      </c>
      <c r="G93" s="7">
        <f t="shared" si="3"/>
        <v>1.9714547379742838E-3</v>
      </c>
    </row>
    <row r="94" spans="3:7">
      <c r="C94" s="4" t="s">
        <v>46</v>
      </c>
      <c r="D94" s="5">
        <v>45898.689999999995</v>
      </c>
      <c r="E94" s="5">
        <v>45064.075000000012</v>
      </c>
      <c r="F94" s="6">
        <f t="shared" si="2"/>
        <v>-834.61499999998341</v>
      </c>
      <c r="G94" s="7">
        <f t="shared" si="3"/>
        <v>-1.8183852306024061E-2</v>
      </c>
    </row>
    <row r="95" spans="3:7">
      <c r="C95" s="4" t="s">
        <v>47</v>
      </c>
      <c r="D95" s="5">
        <v>41744.365000000013</v>
      </c>
      <c r="E95" s="5">
        <v>42899.919999999969</v>
      </c>
      <c r="F95" s="6">
        <f t="shared" si="2"/>
        <v>1155.5549999999566</v>
      </c>
      <c r="G95" s="7">
        <f t="shared" si="3"/>
        <v>2.7681700272598621E-2</v>
      </c>
    </row>
    <row r="96" spans="3:7">
      <c r="C96" s="4" t="s">
        <v>48</v>
      </c>
      <c r="D96" s="5">
        <v>34069.050000000003</v>
      </c>
      <c r="E96" s="5">
        <v>36118.299999999988</v>
      </c>
      <c r="F96" s="6">
        <f t="shared" si="2"/>
        <v>2049.2499999999854</v>
      </c>
      <c r="G96" s="7">
        <f t="shared" si="3"/>
        <v>6.0149901450142734E-2</v>
      </c>
    </row>
    <row r="97" spans="3:7">
      <c r="C97" s="4" t="s">
        <v>49</v>
      </c>
      <c r="D97" s="5">
        <v>10390.500000000002</v>
      </c>
      <c r="E97" s="5">
        <v>12809.550000000001</v>
      </c>
      <c r="F97" s="6">
        <f t="shared" si="2"/>
        <v>2419.0499999999993</v>
      </c>
      <c r="G97" s="7">
        <f t="shared" si="3"/>
        <v>0.23281362783311668</v>
      </c>
    </row>
    <row r="98" spans="3:7">
      <c r="C98" s="4" t="s">
        <v>50</v>
      </c>
      <c r="D98" s="5">
        <v>10377.500000000004</v>
      </c>
      <c r="E98" s="5">
        <v>10482.799999999999</v>
      </c>
      <c r="F98" s="6">
        <f t="shared" si="2"/>
        <v>105.29999999999563</v>
      </c>
      <c r="G98" s="7">
        <f t="shared" si="3"/>
        <v>1.0146952541555827E-2</v>
      </c>
    </row>
    <row r="99" spans="3:7">
      <c r="C99" s="4" t="s">
        <v>51</v>
      </c>
      <c r="D99" s="5">
        <v>4230.4399999999996</v>
      </c>
      <c r="E99" s="5">
        <v>4476.6799999999994</v>
      </c>
      <c r="F99" s="6">
        <f t="shared" si="2"/>
        <v>246.23999999999978</v>
      </c>
      <c r="G99" s="7">
        <f t="shared" si="3"/>
        <v>5.8206711358629315E-2</v>
      </c>
    </row>
    <row r="100" spans="3:7">
      <c r="C100" s="4" t="s">
        <v>52</v>
      </c>
      <c r="D100" s="5">
        <v>1038.9000000000001</v>
      </c>
      <c r="E100" s="5">
        <v>929</v>
      </c>
      <c r="F100" s="6">
        <f t="shared" si="2"/>
        <v>-109.90000000000009</v>
      </c>
      <c r="G100" s="7">
        <f t="shared" si="3"/>
        <v>-0.105784964866686</v>
      </c>
    </row>
    <row r="101" spans="3:7">
      <c r="C101" s="8" t="s">
        <v>13</v>
      </c>
      <c r="D101" s="9">
        <v>740495.68499999982</v>
      </c>
      <c r="E101" s="9">
        <v>742273.06500000006</v>
      </c>
      <c r="F101" s="10">
        <f t="shared" si="2"/>
        <v>1777.3800000002375</v>
      </c>
      <c r="G101" s="11">
        <f t="shared" si="3"/>
        <v>2.4002570656441271E-3</v>
      </c>
    </row>
    <row r="105" spans="3:7">
      <c r="C105" s="21" t="s">
        <v>53</v>
      </c>
      <c r="D105" s="21"/>
      <c r="E105" s="21"/>
      <c r="F105" s="21"/>
      <c r="G105" s="21"/>
    </row>
    <row r="106" spans="3:7">
      <c r="C106" s="20" t="s">
        <v>1</v>
      </c>
      <c r="D106" s="21" t="s">
        <v>14</v>
      </c>
      <c r="E106" s="21"/>
      <c r="F106" s="22" t="s">
        <v>3</v>
      </c>
      <c r="G106" s="22"/>
    </row>
    <row r="107" spans="3:7">
      <c r="C107" s="20"/>
      <c r="D107" s="1" t="s">
        <v>4</v>
      </c>
      <c r="E107" s="1" t="s">
        <v>5</v>
      </c>
      <c r="F107" s="2" t="s">
        <v>6</v>
      </c>
      <c r="G107" s="3" t="s">
        <v>7</v>
      </c>
    </row>
    <row r="108" spans="3:7">
      <c r="C108" s="4" t="s">
        <v>54</v>
      </c>
      <c r="D108" s="5">
        <v>686075.44399999967</v>
      </c>
      <c r="E108" s="5">
        <v>685713.39799999935</v>
      </c>
      <c r="F108" s="6">
        <f t="shared" si="2"/>
        <v>-362.04600000032224</v>
      </c>
      <c r="G108" s="7">
        <f t="shared" si="3"/>
        <v>-5.2770581306554149E-4</v>
      </c>
    </row>
    <row r="109" spans="3:7">
      <c r="C109" s="4" t="s">
        <v>55</v>
      </c>
      <c r="D109" s="5">
        <v>103045.30899999988</v>
      </c>
      <c r="E109" s="5">
        <v>108865.13599999991</v>
      </c>
      <c r="F109" s="6">
        <f t="shared" si="2"/>
        <v>5819.8270000000339</v>
      </c>
      <c r="G109" s="7">
        <f t="shared" si="3"/>
        <v>5.6478330323605906E-2</v>
      </c>
    </row>
    <row r="110" spans="3:7">
      <c r="C110" s="4" t="s">
        <v>56</v>
      </c>
      <c r="D110" s="5">
        <v>301684.01900000009</v>
      </c>
      <c r="E110" s="5">
        <v>301783.18000000005</v>
      </c>
      <c r="F110" s="6">
        <f t="shared" si="2"/>
        <v>99.160999999963678</v>
      </c>
      <c r="G110" s="7">
        <f t="shared" si="3"/>
        <v>3.2869159038869625E-4</v>
      </c>
    </row>
    <row r="111" spans="3:7">
      <c r="C111" s="4" t="s">
        <v>57</v>
      </c>
      <c r="D111" s="5">
        <v>72816.229999999952</v>
      </c>
      <c r="E111" s="5">
        <v>71728.669999999969</v>
      </c>
      <c r="F111" s="6">
        <f t="shared" si="2"/>
        <v>-1087.5599999999831</v>
      </c>
      <c r="G111" s="7">
        <f t="shared" si="3"/>
        <v>-1.4935681234801415E-2</v>
      </c>
    </row>
    <row r="112" spans="3:7">
      <c r="C112" s="4" t="s">
        <v>58</v>
      </c>
      <c r="D112" s="5">
        <v>183980.74000000005</v>
      </c>
      <c r="E112" s="5">
        <v>180005.7610000002</v>
      </c>
      <c r="F112" s="6">
        <f t="shared" si="2"/>
        <v>-3974.9789999998466</v>
      </c>
      <c r="G112" s="7">
        <f t="shared" si="3"/>
        <v>-2.1605408261755256E-2</v>
      </c>
    </row>
    <row r="113" spans="3:7">
      <c r="C113" s="4" t="s">
        <v>59</v>
      </c>
      <c r="D113" s="5">
        <v>557565.58499999973</v>
      </c>
      <c r="E113" s="5">
        <v>558412.87600000005</v>
      </c>
      <c r="F113" s="6">
        <f t="shared" si="2"/>
        <v>847.29100000031758</v>
      </c>
      <c r="G113" s="7">
        <f t="shared" si="3"/>
        <v>1.5196257136285017E-3</v>
      </c>
    </row>
    <row r="114" spans="3:7">
      <c r="C114" s="4" t="s">
        <v>60</v>
      </c>
      <c r="D114" s="5">
        <v>251018.03100000013</v>
      </c>
      <c r="E114" s="5">
        <v>259243.44900000005</v>
      </c>
      <c r="F114" s="6">
        <f t="shared" si="2"/>
        <v>8225.4179999999178</v>
      </c>
      <c r="G114" s="7">
        <f t="shared" si="3"/>
        <v>3.2768235681045213E-2</v>
      </c>
    </row>
    <row r="115" spans="3:7">
      <c r="C115" s="4" t="s">
        <v>61</v>
      </c>
      <c r="D115" s="5">
        <v>266564.20300000004</v>
      </c>
      <c r="E115" s="5">
        <v>270673.13600000006</v>
      </c>
      <c r="F115" s="6">
        <f t="shared" si="2"/>
        <v>4108.9330000000191</v>
      </c>
      <c r="G115" s="7">
        <f t="shared" si="3"/>
        <v>1.541442156807536E-2</v>
      </c>
    </row>
    <row r="116" spans="3:7">
      <c r="C116" s="4" t="s">
        <v>62</v>
      </c>
      <c r="D116" s="5">
        <v>217571.07400000002</v>
      </c>
      <c r="E116" s="5">
        <v>218109.80200000008</v>
      </c>
      <c r="F116" s="6">
        <f t="shared" si="2"/>
        <v>538.728000000061</v>
      </c>
      <c r="G116" s="7">
        <f t="shared" si="3"/>
        <v>2.4761012118736932E-3</v>
      </c>
    </row>
    <row r="117" spans="3:7">
      <c r="C117" s="4" t="s">
        <v>63</v>
      </c>
      <c r="D117" s="5">
        <v>911596.61399999983</v>
      </c>
      <c r="E117" s="5">
        <v>901058.1530000004</v>
      </c>
      <c r="F117" s="6">
        <f t="shared" si="2"/>
        <v>-10538.460999999428</v>
      </c>
      <c r="G117" s="7">
        <f t="shared" si="3"/>
        <v>-1.1560443334423607E-2</v>
      </c>
    </row>
    <row r="118" spans="3:7">
      <c r="C118" s="4" t="s">
        <v>64</v>
      </c>
      <c r="D118" s="5">
        <v>475537.29200000007</v>
      </c>
      <c r="E118" s="5">
        <v>489653.08500000008</v>
      </c>
      <c r="F118" s="6">
        <f t="shared" si="2"/>
        <v>14115.793000000005</v>
      </c>
      <c r="G118" s="7">
        <f t="shared" si="3"/>
        <v>2.9683882289509279E-2</v>
      </c>
    </row>
    <row r="119" spans="3:7">
      <c r="C119" s="4" t="s">
        <v>65</v>
      </c>
      <c r="D119" s="5">
        <v>84446.345999999932</v>
      </c>
      <c r="E119" s="5">
        <v>85464.315999999992</v>
      </c>
      <c r="F119" s="6">
        <f t="shared" si="2"/>
        <v>1017.9700000000594</v>
      </c>
      <c r="G119" s="7">
        <f t="shared" si="3"/>
        <v>1.2054636443358488E-2</v>
      </c>
    </row>
    <row r="120" spans="3:7">
      <c r="C120" s="4" t="s">
        <v>66</v>
      </c>
      <c r="D120" s="5">
        <v>159952.88500000024</v>
      </c>
      <c r="E120" s="5">
        <v>161049.4650000002</v>
      </c>
      <c r="F120" s="6">
        <f t="shared" si="2"/>
        <v>1096.5799999999581</v>
      </c>
      <c r="G120" s="7">
        <f t="shared" si="3"/>
        <v>6.8556437728519645E-3</v>
      </c>
    </row>
    <row r="121" spans="3:7">
      <c r="C121" s="4" t="s">
        <v>67</v>
      </c>
      <c r="D121" s="5">
        <v>201944.33900000015</v>
      </c>
      <c r="E121" s="5">
        <v>204629.6700000001</v>
      </c>
      <c r="F121" s="6">
        <f t="shared" si="2"/>
        <v>2685.3309999999474</v>
      </c>
      <c r="G121" s="7">
        <f t="shared" si="3"/>
        <v>1.329738190878401E-2</v>
      </c>
    </row>
    <row r="122" spans="3:7">
      <c r="C122" s="4" t="s">
        <v>68</v>
      </c>
      <c r="D122" s="5">
        <v>466837.63199999998</v>
      </c>
      <c r="E122" s="5">
        <v>470081.56399999995</v>
      </c>
      <c r="F122" s="6">
        <f t="shared" si="2"/>
        <v>3243.9319999999716</v>
      </c>
      <c r="G122" s="7">
        <f t="shared" si="3"/>
        <v>6.9487371575048425E-3</v>
      </c>
    </row>
    <row r="123" spans="3:7">
      <c r="C123" s="4" t="s">
        <v>69</v>
      </c>
      <c r="D123" s="5">
        <v>156697.98300000007</v>
      </c>
      <c r="E123" s="5">
        <v>156902.87799999997</v>
      </c>
      <c r="F123" s="6">
        <f t="shared" si="2"/>
        <v>204.89499999990221</v>
      </c>
      <c r="G123" s="7">
        <f t="shared" si="3"/>
        <v>1.3075790516072063E-3</v>
      </c>
    </row>
    <row r="124" spans="3:7">
      <c r="C124" s="4" t="s">
        <v>70</v>
      </c>
      <c r="D124" s="5">
        <v>262419.81199999998</v>
      </c>
      <c r="E124" s="5">
        <v>259082.74799999999</v>
      </c>
      <c r="F124" s="6">
        <f t="shared" si="2"/>
        <v>-3337.0639999999839</v>
      </c>
      <c r="G124" s="7">
        <f t="shared" si="3"/>
        <v>-1.2716509376967255E-2</v>
      </c>
    </row>
    <row r="125" spans="3:7">
      <c r="C125" s="4" t="s">
        <v>71</v>
      </c>
      <c r="D125" s="5">
        <v>184461.83700000012</v>
      </c>
      <c r="E125" s="5">
        <v>182201.05500000014</v>
      </c>
      <c r="F125" s="6">
        <f t="shared" si="2"/>
        <v>-2260.7819999999774</v>
      </c>
      <c r="G125" s="7">
        <f t="shared" si="3"/>
        <v>-1.2256096094283046E-2</v>
      </c>
    </row>
    <row r="126" spans="3:7">
      <c r="C126" s="8" t="s">
        <v>13</v>
      </c>
      <c r="D126" s="9">
        <v>5544215.375</v>
      </c>
      <c r="E126" s="9">
        <v>5564658.3419999992</v>
      </c>
      <c r="F126" s="10">
        <f t="shared" si="2"/>
        <v>20442.966999999247</v>
      </c>
      <c r="G126" s="11">
        <f t="shared" si="3"/>
        <v>3.6872606162056333E-3</v>
      </c>
    </row>
  </sheetData>
  <mergeCells count="20">
    <mergeCell ref="C105:G105"/>
    <mergeCell ref="C106:C107"/>
    <mergeCell ref="D106:E106"/>
    <mergeCell ref="F106:G106"/>
    <mergeCell ref="C27:G27"/>
    <mergeCell ref="C28:C29"/>
    <mergeCell ref="D28:E28"/>
    <mergeCell ref="F28:G28"/>
    <mergeCell ref="C86:G86"/>
    <mergeCell ref="C87:C88"/>
    <mergeCell ref="D87:E87"/>
    <mergeCell ref="F87:G87"/>
    <mergeCell ref="C16:C17"/>
    <mergeCell ref="D16:E16"/>
    <mergeCell ref="F16:G16"/>
    <mergeCell ref="C3:G3"/>
    <mergeCell ref="C4:C5"/>
    <mergeCell ref="D4:E4"/>
    <mergeCell ref="F4:G4"/>
    <mergeCell ref="C15:G1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22548D-1264-4BCB-8BCC-2F209B2B7E11}"/>
</file>

<file path=customXml/itemProps2.xml><?xml version="1.0" encoding="utf-8"?>
<ds:datastoreItem xmlns:ds="http://schemas.openxmlformats.org/officeDocument/2006/customXml" ds:itemID="{A5FFD9E4-20B1-45BB-AD64-337E7C4CB167}"/>
</file>

<file path=customXml/itemProps3.xml><?xml version="1.0" encoding="utf-8"?>
<ds:datastoreItem xmlns:ds="http://schemas.openxmlformats.org/officeDocument/2006/customXml" ds:itemID="{732AA53A-EE47-468D-8D60-E2289146B2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2019-03-03T17:48:03Z</dcterms:created>
  <dcterms:modified xsi:type="dcterms:W3CDTF">2025-01-31T17:53:28Z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AuthorIds_UIVersion_512">
    <vt:lpwstr>273</vt:lpwstr>
  </property>
</Properties>
</file>