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vmp-my.sharepoint.com/personal/jens_nordahl_vinmonopolet_no/Documents/2 SALG/Salg 2025/Salgstall web/"/>
    </mc:Choice>
  </mc:AlternateContent>
  <xr:revisionPtr revIDLastSave="0" documentId="8_{067CF0F1-246F-406B-BDD4-223F1EA56C8E}" xr6:coauthVersionLast="47" xr6:coauthVersionMax="47" xr10:uidLastSave="{00000000-0000-0000-0000-000000000000}"/>
  <bookViews>
    <workbookView xWindow="-120" yWindow="-120" windowWidth="51840" windowHeight="21120" xr2:uid="{80E7401F-C054-45E9-97BD-89DE04DED429}"/>
  </bookViews>
  <sheets>
    <sheet name="Juli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5" i="1" l="1"/>
  <c r="E15" i="1" s="1"/>
  <c r="D16" i="1"/>
  <c r="E16" i="1" s="1"/>
  <c r="D17" i="1"/>
  <c r="E17" i="1"/>
  <c r="D18" i="1"/>
  <c r="E18" i="1"/>
  <c r="D19" i="1"/>
  <c r="E19" i="1"/>
  <c r="D20" i="1"/>
  <c r="E20" i="1"/>
  <c r="D21" i="1"/>
  <c r="E21" i="1"/>
  <c r="D22" i="1"/>
  <c r="E22" i="1" s="1"/>
  <c r="D23" i="1"/>
  <c r="E23" i="1" s="1"/>
  <c r="D24" i="1"/>
  <c r="E24" i="1"/>
  <c r="D25" i="1"/>
  <c r="E25" i="1"/>
  <c r="D26" i="1"/>
  <c r="E26" i="1"/>
  <c r="D27" i="1"/>
  <c r="E27" i="1"/>
  <c r="D28" i="1"/>
  <c r="E28" i="1"/>
  <c r="D29" i="1"/>
  <c r="E29" i="1" s="1"/>
  <c r="D30" i="1"/>
  <c r="E30" i="1" s="1"/>
  <c r="D31" i="1"/>
  <c r="E31" i="1"/>
  <c r="D32" i="1"/>
  <c r="E32" i="1"/>
  <c r="D33" i="1"/>
  <c r="E33" i="1"/>
  <c r="D34" i="1"/>
  <c r="E34" i="1"/>
  <c r="D35" i="1"/>
  <c r="E35" i="1"/>
  <c r="D36" i="1"/>
  <c r="E36" i="1" s="1"/>
  <c r="D37" i="1"/>
  <c r="E37" i="1" s="1"/>
  <c r="D38" i="1"/>
  <c r="E38" i="1"/>
  <c r="D39" i="1"/>
  <c r="E39" i="1"/>
  <c r="D40" i="1"/>
  <c r="E40" i="1"/>
  <c r="D48" i="1"/>
  <c r="E48" i="1"/>
  <c r="D49" i="1"/>
  <c r="E49" i="1"/>
  <c r="D50" i="1"/>
  <c r="E50" i="1" s="1"/>
  <c r="D51" i="1"/>
  <c r="E51" i="1" s="1"/>
  <c r="D52" i="1"/>
  <c r="E52" i="1"/>
  <c r="D53" i="1"/>
  <c r="E53" i="1"/>
  <c r="D54" i="1"/>
  <c r="E54" i="1"/>
  <c r="D55" i="1"/>
  <c r="E55" i="1"/>
  <c r="D56" i="1"/>
  <c r="E56" i="1"/>
  <c r="D57" i="1"/>
  <c r="E57" i="1" s="1"/>
  <c r="D58" i="1"/>
  <c r="E58" i="1" s="1"/>
  <c r="D59" i="1"/>
  <c r="E59" i="1"/>
  <c r="D60" i="1"/>
  <c r="E60" i="1"/>
  <c r="D61" i="1"/>
  <c r="E61" i="1"/>
  <c r="D62" i="1"/>
  <c r="E62" i="1"/>
  <c r="D63" i="1"/>
  <c r="E63" i="1"/>
  <c r="D64" i="1"/>
  <c r="E64" i="1" s="1"/>
  <c r="D65" i="1"/>
  <c r="E65" i="1" s="1"/>
  <c r="D66" i="1"/>
  <c r="E66" i="1"/>
  <c r="D67" i="1"/>
  <c r="E67" i="1"/>
  <c r="D68" i="1"/>
  <c r="E68" i="1"/>
  <c r="D69" i="1"/>
  <c r="E69" i="1"/>
  <c r="D70" i="1"/>
  <c r="E70" i="1"/>
  <c r="D71" i="1"/>
  <c r="E71" i="1" s="1"/>
  <c r="D72" i="1"/>
  <c r="E72" i="1" s="1"/>
  <c r="D73" i="1"/>
  <c r="E73" i="1"/>
  <c r="D81" i="1"/>
  <c r="E81" i="1"/>
  <c r="D82" i="1"/>
  <c r="E82" i="1"/>
  <c r="D83" i="1"/>
  <c r="E83" i="1"/>
  <c r="D84" i="1"/>
  <c r="E84" i="1"/>
  <c r="D85" i="1"/>
  <c r="E85" i="1" s="1"/>
  <c r="D86" i="1"/>
  <c r="E86" i="1" s="1"/>
  <c r="D87" i="1"/>
  <c r="E87" i="1"/>
  <c r="D88" i="1"/>
  <c r="E88" i="1"/>
  <c r="D89" i="1"/>
  <c r="E89" i="1"/>
  <c r="D90" i="1"/>
  <c r="E90" i="1"/>
  <c r="D91" i="1"/>
  <c r="E91" i="1"/>
  <c r="D92" i="1"/>
  <c r="E92" i="1" s="1"/>
  <c r="D93" i="1"/>
  <c r="E93" i="1" s="1"/>
  <c r="D94" i="1"/>
  <c r="E94" i="1"/>
  <c r="D95" i="1"/>
  <c r="E95" i="1"/>
  <c r="D96" i="1"/>
  <c r="E96" i="1"/>
  <c r="D104" i="1"/>
  <c r="E104" i="1"/>
  <c r="D105" i="1"/>
  <c r="E105" i="1"/>
  <c r="D106" i="1"/>
  <c r="E106" i="1" s="1"/>
  <c r="D107" i="1"/>
  <c r="E107" i="1" s="1"/>
  <c r="D108" i="1"/>
  <c r="E108" i="1"/>
  <c r="D109" i="1"/>
  <c r="E109" i="1"/>
  <c r="D110" i="1"/>
  <c r="E110" i="1"/>
  <c r="D111" i="1"/>
  <c r="E111" i="1"/>
  <c r="D112" i="1"/>
  <c r="E112" i="1"/>
  <c r="D113" i="1"/>
  <c r="E113" i="1" s="1"/>
  <c r="D114" i="1"/>
  <c r="E114" i="1" s="1"/>
  <c r="D115" i="1"/>
  <c r="E115" i="1" s="1"/>
  <c r="D116" i="1"/>
  <c r="E116" i="1"/>
  <c r="D117" i="1"/>
  <c r="E117" i="1"/>
  <c r="D118" i="1"/>
  <c r="E118" i="1"/>
  <c r="D119" i="1"/>
  <c r="E119" i="1"/>
  <c r="D120" i="1"/>
  <c r="E120" i="1" s="1"/>
  <c r="D121" i="1"/>
  <c r="E121" i="1" s="1"/>
  <c r="D122" i="1"/>
  <c r="E122" i="1"/>
  <c r="D123" i="1"/>
  <c r="E123" i="1"/>
  <c r="D124" i="1"/>
  <c r="E124" i="1"/>
  <c r="D125" i="1"/>
  <c r="E125" i="1"/>
  <c r="D126" i="1"/>
  <c r="E126" i="1"/>
  <c r="D127" i="1"/>
  <c r="E127" i="1" s="1"/>
  <c r="D128" i="1"/>
  <c r="E128" i="1" s="1"/>
  <c r="D129" i="1"/>
  <c r="E129" i="1"/>
  <c r="D130" i="1"/>
  <c r="E130" i="1"/>
  <c r="D131" i="1"/>
  <c r="E131" i="1"/>
  <c r="D132" i="1"/>
  <c r="E132" i="1"/>
  <c r="D133" i="1"/>
  <c r="E133" i="1"/>
  <c r="D134" i="1"/>
  <c r="E134" i="1" s="1"/>
  <c r="D135" i="1"/>
  <c r="E135" i="1" s="1"/>
  <c r="D136" i="1"/>
  <c r="E136" i="1"/>
  <c r="D137" i="1"/>
  <c r="E137" i="1"/>
  <c r="D138" i="1"/>
  <c r="E138" i="1"/>
  <c r="D139" i="1"/>
  <c r="E139" i="1"/>
  <c r="D140" i="1"/>
  <c r="E140" i="1"/>
  <c r="D141" i="1"/>
  <c r="E141" i="1" s="1"/>
  <c r="D142" i="1"/>
  <c r="E142" i="1" s="1"/>
  <c r="D143" i="1"/>
  <c r="E143" i="1"/>
  <c r="D144" i="1"/>
  <c r="E144" i="1"/>
  <c r="D145" i="1"/>
  <c r="E145" i="1"/>
  <c r="D146" i="1"/>
  <c r="E146" i="1"/>
  <c r="D147" i="1"/>
  <c r="E147" i="1"/>
  <c r="D148" i="1"/>
  <c r="E148" i="1" s="1"/>
  <c r="D149" i="1"/>
  <c r="E149" i="1" s="1"/>
  <c r="D150" i="1"/>
  <c r="E150" i="1"/>
  <c r="D151" i="1"/>
  <c r="E151" i="1"/>
  <c r="D152" i="1"/>
  <c r="E152" i="1"/>
  <c r="D153" i="1"/>
  <c r="E153" i="1"/>
  <c r="D154" i="1"/>
  <c r="E154" i="1"/>
  <c r="D155" i="1"/>
  <c r="E155" i="1" s="1"/>
  <c r="D156" i="1"/>
  <c r="E156" i="1" s="1"/>
  <c r="D157" i="1"/>
  <c r="E157" i="1"/>
  <c r="D158" i="1"/>
  <c r="E158" i="1"/>
  <c r="D159" i="1"/>
  <c r="E159" i="1"/>
  <c r="D160" i="1"/>
  <c r="E160" i="1"/>
  <c r="D161" i="1"/>
  <c r="E161" i="1"/>
  <c r="D162" i="1"/>
  <c r="E162" i="1" s="1"/>
  <c r="D163" i="1"/>
  <c r="E163" i="1" s="1"/>
</calcChain>
</file>

<file path=xl/sharedStrings.xml><?xml version="1.0" encoding="utf-8"?>
<sst xmlns="http://schemas.openxmlformats.org/spreadsheetml/2006/main" count="162" uniqueCount="74">
  <si>
    <t>Totalsum</t>
  </si>
  <si>
    <t>Fruktvin</t>
  </si>
  <si>
    <t>Norge</t>
  </si>
  <si>
    <t>Sider</t>
  </si>
  <si>
    <t>Aromatisert vin</t>
  </si>
  <si>
    <t>Perlende vin</t>
  </si>
  <si>
    <t>Portugal</t>
  </si>
  <si>
    <t>Sør-Afrika</t>
  </si>
  <si>
    <t>England</t>
  </si>
  <si>
    <t>Australia</t>
  </si>
  <si>
    <t>Spania</t>
  </si>
  <si>
    <t>Italia</t>
  </si>
  <si>
    <t>Frankrike</t>
  </si>
  <si>
    <t>Musserende vin</t>
  </si>
  <si>
    <t>Østerrike</t>
  </si>
  <si>
    <t>Hellas</t>
  </si>
  <si>
    <t>New Zealand</t>
  </si>
  <si>
    <t>USA</t>
  </si>
  <si>
    <t>Chile</t>
  </si>
  <si>
    <t>Tyskland</t>
  </si>
  <si>
    <t>Rosévin</t>
  </si>
  <si>
    <t>Georgia</t>
  </si>
  <si>
    <t>Libanon</t>
  </si>
  <si>
    <t>Argentina</t>
  </si>
  <si>
    <t>Rødvin</t>
  </si>
  <si>
    <t>Romania</t>
  </si>
  <si>
    <t>Ungarn</t>
  </si>
  <si>
    <t>Hvitvin</t>
  </si>
  <si>
    <t>Prosent</t>
  </si>
  <si>
    <t>Liter</t>
  </si>
  <si>
    <t>2025</t>
  </si>
  <si>
    <t>2024</t>
  </si>
  <si>
    <t>Endring</t>
  </si>
  <si>
    <t>Juli</t>
  </si>
  <si>
    <t>Kategori/land</t>
  </si>
  <si>
    <t>Svakvin, liter</t>
  </si>
  <si>
    <t>Østfold</t>
  </si>
  <si>
    <t>Vestland</t>
  </si>
  <si>
    <t>Vestfold</t>
  </si>
  <si>
    <t>Trøndelag</t>
  </si>
  <si>
    <t>Troms</t>
  </si>
  <si>
    <t>Telemark</t>
  </si>
  <si>
    <t>Rogaland</t>
  </si>
  <si>
    <t>Oslo</t>
  </si>
  <si>
    <t>Nordland</t>
  </si>
  <si>
    <t>Møre og Romsdal</t>
  </si>
  <si>
    <t>Innlandet</t>
  </si>
  <si>
    <t>Finnmark</t>
  </si>
  <si>
    <t>Buskerud</t>
  </si>
  <si>
    <t>Akershus</t>
  </si>
  <si>
    <t>Agder</t>
  </si>
  <si>
    <t>Fylke</t>
  </si>
  <si>
    <t>Totalt salg, liter</t>
  </si>
  <si>
    <t>Sterkvin</t>
  </si>
  <si>
    <t>Alkoholfritt</t>
  </si>
  <si>
    <t>Øl</t>
  </si>
  <si>
    <t>Genever</t>
  </si>
  <si>
    <t>Fruktbrennevin</t>
  </si>
  <si>
    <t>Bitter</t>
  </si>
  <si>
    <t>Brennevin, nøytralt &lt; 37,5 %</t>
  </si>
  <si>
    <t>Rom</t>
  </si>
  <si>
    <t>Druebrennevin</t>
  </si>
  <si>
    <t>Gin</t>
  </si>
  <si>
    <t>Akevitt</t>
  </si>
  <si>
    <t>Brennevin, annet</t>
  </si>
  <si>
    <t>Whisky</t>
  </si>
  <si>
    <t>Likør</t>
  </si>
  <si>
    <t>Vodka</t>
  </si>
  <si>
    <t>Brennevin</t>
  </si>
  <si>
    <t>Svakvin</t>
  </si>
  <si>
    <t>Kategori</t>
  </si>
  <si>
    <t>Januar - juli</t>
  </si>
  <si>
    <t xml:space="preserve"> </t>
  </si>
  <si>
    <t>Salget økte med 5 prosent i juli målt mot samme måned i fjor. Den uvanlige tropevarmen som preget landet i store deler av måneden, medførte en uvanlig salgsmiks: for andre gang i historien er hvitvin største kategori i løpet av én måned. Temperaturen påvirker i stor grad hva folk kjøper; det forklarer veksten for de lettere og lysere kategoriene som hvitvin, rosévin og musserende - og tilsvarende nedgang for rødvin. Det er også vekst for øl, sider og alkoholfritt.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</si>
</sst>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_-;\-* #,##0_-;_-* &quot;-&quot;??_-;_-@_-"/>
    <numFmt numFmtId="165" formatCode="0.0\ %"/>
  </numFmts>
  <fonts count="6" x14ac:knownFonts="1">
    <font>
      <sz val="10"/>
      <color rgb="FF000000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1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">
    <xf numFmtId="0" fontId="0" fillId="0" borderId="0" xfId="0"/>
    <xf numFmtId="9" fontId="2" fillId="2" borderId="1" xfId="1" applyFont="1" applyFill="1" applyBorder="1"/>
    <xf numFmtId="164" fontId="2" fillId="2" borderId="1" xfId="0" applyNumberFormat="1" applyFont="1" applyFill="1" applyBorder="1"/>
    <xf numFmtId="16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9" fontId="2" fillId="4" borderId="1" xfId="1" applyFont="1" applyFill="1" applyBorder="1"/>
    <xf numFmtId="164" fontId="2" fillId="4" borderId="1" xfId="0" applyNumberFormat="1" applyFont="1" applyFill="1" applyBorder="1"/>
    <xf numFmtId="164" fontId="3" fillId="4" borderId="1" xfId="0" applyNumberFormat="1" applyFont="1" applyFill="1" applyBorder="1"/>
    <xf numFmtId="0" fontId="3" fillId="4" borderId="1" xfId="0" applyFont="1" applyFill="1" applyBorder="1" applyAlignment="1">
      <alignment horizontal="left"/>
    </xf>
    <xf numFmtId="9" fontId="0" fillId="0" borderId="1" xfId="1" applyFont="1" applyBorder="1"/>
    <xf numFmtId="164" fontId="0" fillId="0" borderId="1" xfId="0" applyNumberFormat="1" applyBorder="1"/>
    <xf numFmtId="0" fontId="0" fillId="0" borderId="1" xfId="0" applyBorder="1" applyAlignment="1">
      <alignment horizontal="left" indent="1"/>
    </xf>
    <xf numFmtId="0" fontId="4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9" fontId="0" fillId="0" borderId="0" xfId="1" applyFont="1"/>
    <xf numFmtId="164" fontId="0" fillId="0" borderId="0" xfId="0" applyNumberFormat="1"/>
    <xf numFmtId="0" fontId="0" fillId="0" borderId="1" xfId="0" applyBorder="1" applyAlignment="1">
      <alignment horizontal="left"/>
    </xf>
    <xf numFmtId="165" fontId="0" fillId="0" borderId="0" xfId="1" applyNumberFormat="1" applyFont="1"/>
    <xf numFmtId="0" fontId="1" fillId="0" borderId="0" xfId="0" applyFont="1"/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2">
    <cellStyle name="Normal" xfId="0" builtinId="0"/>
    <cellStyle name="Pros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E2FAE-FB7E-42B0-BB9B-6B21AB81DD2A}">
  <dimension ref="A1:H163"/>
  <sheetViews>
    <sheetView tabSelected="1" workbookViewId="0">
      <selection sqref="A1:E7"/>
    </sheetView>
  </sheetViews>
  <sheetFormatPr baseColWidth="10" defaultRowHeight="12.75" x14ac:dyDescent="0.2"/>
  <cols>
    <col min="1" max="1" width="36.28515625" customWidth="1"/>
    <col min="2" max="5" width="14.140625" customWidth="1"/>
  </cols>
  <sheetData>
    <row r="1" spans="1:8" x14ac:dyDescent="0.2">
      <c r="A1" s="28" t="s">
        <v>73</v>
      </c>
      <c r="B1" s="27"/>
      <c r="C1" s="27"/>
      <c r="D1" s="27"/>
      <c r="E1" s="26"/>
    </row>
    <row r="2" spans="1:8" x14ac:dyDescent="0.2">
      <c r="A2" s="25"/>
      <c r="B2" s="24"/>
      <c r="C2" s="24"/>
      <c r="D2" s="24"/>
      <c r="E2" s="23"/>
    </row>
    <row r="3" spans="1:8" x14ac:dyDescent="0.2">
      <c r="A3" s="25"/>
      <c r="B3" s="24"/>
      <c r="C3" s="24"/>
      <c r="D3" s="24"/>
      <c r="E3" s="23"/>
    </row>
    <row r="4" spans="1:8" x14ac:dyDescent="0.2">
      <c r="A4" s="25"/>
      <c r="B4" s="24"/>
      <c r="C4" s="24"/>
      <c r="D4" s="24"/>
      <c r="E4" s="23"/>
    </row>
    <row r="5" spans="1:8" x14ac:dyDescent="0.2">
      <c r="A5" s="25"/>
      <c r="B5" s="24"/>
      <c r="C5" s="24"/>
      <c r="D5" s="24"/>
      <c r="E5" s="23"/>
    </row>
    <row r="6" spans="1:8" x14ac:dyDescent="0.2">
      <c r="A6" s="25"/>
      <c r="B6" s="24"/>
      <c r="C6" s="24"/>
      <c r="D6" s="24"/>
      <c r="E6" s="23"/>
    </row>
    <row r="7" spans="1:8" ht="13.5" thickBot="1" x14ac:dyDescent="0.25">
      <c r="A7" s="22"/>
      <c r="B7" s="21"/>
      <c r="C7" s="21"/>
      <c r="D7" s="21"/>
      <c r="E7" s="20"/>
    </row>
    <row r="8" spans="1:8" x14ac:dyDescent="0.2">
      <c r="A8" s="19" t="s">
        <v>72</v>
      </c>
    </row>
    <row r="12" spans="1:8" ht="15" x14ac:dyDescent="0.25">
      <c r="A12" s="14" t="s">
        <v>52</v>
      </c>
      <c r="B12" s="14"/>
      <c r="C12" s="14"/>
      <c r="D12" s="14"/>
      <c r="E12" s="14"/>
    </row>
    <row r="13" spans="1:8" ht="15" x14ac:dyDescent="0.25">
      <c r="A13" s="13" t="s">
        <v>70</v>
      </c>
      <c r="B13" s="14" t="s">
        <v>71</v>
      </c>
      <c r="C13" s="14"/>
      <c r="D13" s="14" t="s">
        <v>32</v>
      </c>
      <c r="E13" s="14"/>
    </row>
    <row r="14" spans="1:8" ht="15" x14ac:dyDescent="0.25">
      <c r="A14" s="13"/>
      <c r="B14" s="12" t="s">
        <v>31</v>
      </c>
      <c r="C14" s="12" t="s">
        <v>30</v>
      </c>
      <c r="D14" s="12" t="s">
        <v>29</v>
      </c>
      <c r="E14" s="12" t="s">
        <v>28</v>
      </c>
    </row>
    <row r="15" spans="1:8" x14ac:dyDescent="0.2">
      <c r="A15" s="8" t="s">
        <v>69</v>
      </c>
      <c r="B15" s="7">
        <v>42270507.066999994</v>
      </c>
      <c r="C15" s="7">
        <v>41042708.742000021</v>
      </c>
      <c r="D15" s="6">
        <f>C15-B15</f>
        <v>-1227798.3249999732</v>
      </c>
      <c r="E15" s="5">
        <f>D15/B15</f>
        <v>-2.9046217095382292E-2</v>
      </c>
    </row>
    <row r="16" spans="1:8" x14ac:dyDescent="0.2">
      <c r="A16" s="11" t="s">
        <v>24</v>
      </c>
      <c r="B16" s="10">
        <v>20492831.738999996</v>
      </c>
      <c r="C16" s="10">
        <v>19144756.103000008</v>
      </c>
      <c r="D16" s="10">
        <f>C16-B16</f>
        <v>-1348075.6359999888</v>
      </c>
      <c r="E16" s="9">
        <f>D16/B16</f>
        <v>-6.5782789473377665E-2</v>
      </c>
      <c r="G16" s="18"/>
      <c r="H16" s="18"/>
    </row>
    <row r="17" spans="1:8" x14ac:dyDescent="0.2">
      <c r="A17" s="11" t="s">
        <v>27</v>
      </c>
      <c r="B17" s="10">
        <v>14035787.229999993</v>
      </c>
      <c r="C17" s="10">
        <v>14116461.205000015</v>
      </c>
      <c r="D17" s="10">
        <f>C17-B17</f>
        <v>80673.975000021979</v>
      </c>
      <c r="E17" s="9">
        <f>D17/B17</f>
        <v>5.7477342508861912E-3</v>
      </c>
      <c r="G17" s="18"/>
      <c r="H17" s="18"/>
    </row>
    <row r="18" spans="1:8" x14ac:dyDescent="0.2">
      <c r="A18" s="11" t="s">
        <v>13</v>
      </c>
      <c r="B18" s="10">
        <v>3768018.4250000021</v>
      </c>
      <c r="C18" s="10">
        <v>3783637.4250000012</v>
      </c>
      <c r="D18" s="10">
        <f>C18-B18</f>
        <v>15618.999999999069</v>
      </c>
      <c r="E18" s="9">
        <f>D18/B18</f>
        <v>4.1451495821703847E-3</v>
      </c>
    </row>
    <row r="19" spans="1:8" x14ac:dyDescent="0.2">
      <c r="A19" s="11" t="s">
        <v>20</v>
      </c>
      <c r="B19" s="10">
        <v>2913106.165</v>
      </c>
      <c r="C19" s="10">
        <v>2978258.3520000027</v>
      </c>
      <c r="D19" s="10">
        <f>C19-B19</f>
        <v>65152.187000002712</v>
      </c>
      <c r="E19" s="9">
        <f>D19/B19</f>
        <v>2.2365194850357508E-2</v>
      </c>
    </row>
    <row r="20" spans="1:8" x14ac:dyDescent="0.2">
      <c r="A20" s="11" t="s">
        <v>5</v>
      </c>
      <c r="B20" s="10">
        <v>479743.72500000009</v>
      </c>
      <c r="C20" s="10">
        <v>448416.07500000024</v>
      </c>
      <c r="D20" s="10">
        <f>C20-B20</f>
        <v>-31327.649999999849</v>
      </c>
      <c r="E20" s="9">
        <f>D20/B20</f>
        <v>-6.5300802006320866E-2</v>
      </c>
    </row>
    <row r="21" spans="1:8" x14ac:dyDescent="0.2">
      <c r="A21" s="11" t="s">
        <v>4</v>
      </c>
      <c r="B21" s="10">
        <v>339057.95300000021</v>
      </c>
      <c r="C21" s="10">
        <v>309756.94199999986</v>
      </c>
      <c r="D21" s="10">
        <f>C21-B21</f>
        <v>-29301.011000000348</v>
      </c>
      <c r="E21" s="9">
        <f>D21/B21</f>
        <v>-8.6418887216016219E-2</v>
      </c>
    </row>
    <row r="22" spans="1:8" x14ac:dyDescent="0.2">
      <c r="A22" s="11" t="s">
        <v>3</v>
      </c>
      <c r="B22" s="10">
        <v>235166.40500000003</v>
      </c>
      <c r="C22" s="10">
        <v>253880.66499999992</v>
      </c>
      <c r="D22" s="10">
        <f>C22-B22</f>
        <v>18714.259999999893</v>
      </c>
      <c r="E22" s="9">
        <f>D22/B22</f>
        <v>7.9578798680874044E-2</v>
      </c>
    </row>
    <row r="23" spans="1:8" x14ac:dyDescent="0.2">
      <c r="A23" s="11" t="s">
        <v>1</v>
      </c>
      <c r="B23" s="10">
        <v>6795.4249999999965</v>
      </c>
      <c r="C23" s="10">
        <v>7514.9749999999976</v>
      </c>
      <c r="D23" s="10">
        <f>C23-B23</f>
        <v>719.55000000000109</v>
      </c>
      <c r="E23" s="9">
        <f>D23/B23</f>
        <v>0.10588741690181283</v>
      </c>
    </row>
    <row r="24" spans="1:8" x14ac:dyDescent="0.2">
      <c r="A24" s="8" t="s">
        <v>68</v>
      </c>
      <c r="B24" s="7">
        <v>6789342.803999993</v>
      </c>
      <c r="C24" s="7">
        <v>6522564.1350000016</v>
      </c>
      <c r="D24" s="6">
        <f>C24-B24</f>
        <v>-266778.66899999138</v>
      </c>
      <c r="E24" s="5">
        <f>D24/B24</f>
        <v>-3.929373971849185E-2</v>
      </c>
    </row>
    <row r="25" spans="1:8" x14ac:dyDescent="0.2">
      <c r="A25" s="11" t="s">
        <v>67</v>
      </c>
      <c r="B25" s="10">
        <v>1931641.3499999954</v>
      </c>
      <c r="C25" s="10">
        <v>1813401.8300000024</v>
      </c>
      <c r="D25" s="10">
        <f>C25-B25</f>
        <v>-118239.51999999303</v>
      </c>
      <c r="E25" s="9">
        <f>D25/B25</f>
        <v>-6.1211942889912413E-2</v>
      </c>
    </row>
    <row r="26" spans="1:8" x14ac:dyDescent="0.2">
      <c r="A26" s="11" t="s">
        <v>66</v>
      </c>
      <c r="B26" s="10">
        <v>1316590.3899999971</v>
      </c>
      <c r="C26" s="10">
        <v>1305708.609999998</v>
      </c>
      <c r="D26" s="10">
        <f>C26-B26</f>
        <v>-10881.779999999097</v>
      </c>
      <c r="E26" s="9">
        <f>D26/B26</f>
        <v>-8.2651218500836236E-3</v>
      </c>
    </row>
    <row r="27" spans="1:8" x14ac:dyDescent="0.2">
      <c r="A27" s="11" t="s">
        <v>65</v>
      </c>
      <c r="B27" s="10">
        <v>893813.76999999851</v>
      </c>
      <c r="C27" s="10">
        <v>857373.13999999675</v>
      </c>
      <c r="D27" s="10">
        <f>C27-B27</f>
        <v>-36440.630000001751</v>
      </c>
      <c r="E27" s="9">
        <f>D27/B27</f>
        <v>-4.0769823897434262E-2</v>
      </c>
    </row>
    <row r="28" spans="1:8" x14ac:dyDescent="0.2">
      <c r="A28" s="11" t="s">
        <v>63</v>
      </c>
      <c r="B28" s="10">
        <v>619609.65000000014</v>
      </c>
      <c r="C28" s="10">
        <v>604147.88000000059</v>
      </c>
      <c r="D28" s="10">
        <f>C28-B28</f>
        <v>-15461.769999999553</v>
      </c>
      <c r="E28" s="9">
        <f>D28/B28</f>
        <v>-2.4954049698870166E-2</v>
      </c>
    </row>
    <row r="29" spans="1:8" x14ac:dyDescent="0.2">
      <c r="A29" s="11" t="s">
        <v>61</v>
      </c>
      <c r="B29" s="10">
        <v>586770.05000000098</v>
      </c>
      <c r="C29" s="10">
        <v>543727.00000000012</v>
      </c>
      <c r="D29" s="10">
        <f>C29-B29</f>
        <v>-43043.050000000861</v>
      </c>
      <c r="E29" s="9">
        <f>D29/B29</f>
        <v>-7.3355908332405156E-2</v>
      </c>
    </row>
    <row r="30" spans="1:8" x14ac:dyDescent="0.2">
      <c r="A30" s="11" t="s">
        <v>64</v>
      </c>
      <c r="B30" s="10">
        <v>495058.26900000125</v>
      </c>
      <c r="C30" s="10">
        <v>498488.02000000357</v>
      </c>
      <c r="D30" s="10">
        <f>C30-B30</f>
        <v>3429.7510000023176</v>
      </c>
      <c r="E30" s="9">
        <f>D30/B30</f>
        <v>6.9279743714417358E-3</v>
      </c>
    </row>
    <row r="31" spans="1:8" x14ac:dyDescent="0.2">
      <c r="A31" s="11" t="s">
        <v>62</v>
      </c>
      <c r="B31" s="10">
        <v>468963.11000000098</v>
      </c>
      <c r="C31" s="10">
        <v>435243.78000000038</v>
      </c>
      <c r="D31" s="10">
        <f>C31-B31</f>
        <v>-33719.330000000598</v>
      </c>
      <c r="E31" s="9">
        <f>D31/B31</f>
        <v>-7.1901881578703558E-2</v>
      </c>
    </row>
    <row r="32" spans="1:8" x14ac:dyDescent="0.2">
      <c r="A32" s="11" t="s">
        <v>59</v>
      </c>
      <c r="B32" s="10">
        <v>179841.37500000003</v>
      </c>
      <c r="C32" s="10">
        <v>187024.37500000015</v>
      </c>
      <c r="D32" s="10">
        <f>C32-B32</f>
        <v>7183.0000000001164</v>
      </c>
      <c r="E32" s="9">
        <f>D32/B32</f>
        <v>3.9940753344440985E-2</v>
      </c>
    </row>
    <row r="33" spans="1:5" x14ac:dyDescent="0.2">
      <c r="A33" s="11" t="s">
        <v>60</v>
      </c>
      <c r="B33" s="10">
        <v>119138.64999999944</v>
      </c>
      <c r="C33" s="10">
        <v>113545.24999999905</v>
      </c>
      <c r="D33" s="10">
        <f>C33-B33</f>
        <v>-5593.4000000003871</v>
      </c>
      <c r="E33" s="9">
        <f>D33/B33</f>
        <v>-4.6948660237466293E-2</v>
      </c>
    </row>
    <row r="34" spans="1:5" x14ac:dyDescent="0.2">
      <c r="A34" s="11" t="s">
        <v>58</v>
      </c>
      <c r="B34" s="10">
        <v>125712.17999999992</v>
      </c>
      <c r="C34" s="10">
        <v>110967.95000000008</v>
      </c>
      <c r="D34" s="10">
        <f>C34-B34</f>
        <v>-14744.229999999836</v>
      </c>
      <c r="E34" s="9">
        <f>D34/B34</f>
        <v>-0.11728561226127687</v>
      </c>
    </row>
    <row r="35" spans="1:5" x14ac:dyDescent="0.2">
      <c r="A35" s="11" t="s">
        <v>57</v>
      </c>
      <c r="B35" s="10">
        <v>47158.209999999926</v>
      </c>
      <c r="C35" s="10">
        <v>48254</v>
      </c>
      <c r="D35" s="10">
        <f>C35-B35</f>
        <v>1095.7900000000736</v>
      </c>
      <c r="E35" s="9">
        <f>D35/B35</f>
        <v>2.3236462961594075E-2</v>
      </c>
    </row>
    <row r="36" spans="1:5" x14ac:dyDescent="0.2">
      <c r="A36" s="11" t="s">
        <v>56</v>
      </c>
      <c r="B36" s="10">
        <v>5045.7999999999993</v>
      </c>
      <c r="C36" s="10">
        <v>4682.3</v>
      </c>
      <c r="D36" s="10">
        <f>C36-B36</f>
        <v>-363.49999999999909</v>
      </c>
      <c r="E36" s="9">
        <f>D36/B36</f>
        <v>-7.2040112568868983E-2</v>
      </c>
    </row>
    <row r="37" spans="1:5" x14ac:dyDescent="0.2">
      <c r="A37" s="8" t="s">
        <v>55</v>
      </c>
      <c r="B37" s="7">
        <v>1789750.1869999971</v>
      </c>
      <c r="C37" s="7">
        <v>1885721.1189999995</v>
      </c>
      <c r="D37" s="6">
        <f>C37-B37</f>
        <v>95970.932000002358</v>
      </c>
      <c r="E37" s="5">
        <f>D37/B37</f>
        <v>5.3622529388232726E-2</v>
      </c>
    </row>
    <row r="38" spans="1:5" x14ac:dyDescent="0.2">
      <c r="A38" s="8" t="s">
        <v>54</v>
      </c>
      <c r="B38" s="7">
        <v>697382.11499999871</v>
      </c>
      <c r="C38" s="7">
        <v>777260.06499999936</v>
      </c>
      <c r="D38" s="6">
        <f>C38-B38</f>
        <v>79877.950000000652</v>
      </c>
      <c r="E38" s="5">
        <f>D38/B38</f>
        <v>0.11453971686670054</v>
      </c>
    </row>
    <row r="39" spans="1:5" x14ac:dyDescent="0.2">
      <c r="A39" s="8" t="s">
        <v>53</v>
      </c>
      <c r="B39" s="7">
        <v>234821.12500000006</v>
      </c>
      <c r="C39" s="7">
        <v>217709.75000000006</v>
      </c>
      <c r="D39" s="6">
        <f>C39-B39</f>
        <v>-17111.375</v>
      </c>
      <c r="E39" s="5">
        <f>D39/B39</f>
        <v>-7.2869828044644605E-2</v>
      </c>
    </row>
    <row r="40" spans="1:5" x14ac:dyDescent="0.2">
      <c r="A40" s="4" t="s">
        <v>0</v>
      </c>
      <c r="B40" s="3">
        <v>51781803.297999986</v>
      </c>
      <c r="C40" s="3">
        <v>50445963.811000027</v>
      </c>
      <c r="D40" s="2">
        <f>C40-B40</f>
        <v>-1335839.4869999588</v>
      </c>
      <c r="E40" s="1">
        <f>D40/B40</f>
        <v>-2.579746941821074E-2</v>
      </c>
    </row>
    <row r="41" spans="1:5" x14ac:dyDescent="0.2">
      <c r="D41" s="16"/>
      <c r="E41" s="15"/>
    </row>
    <row r="42" spans="1:5" x14ac:dyDescent="0.2">
      <c r="D42" s="16"/>
      <c r="E42" s="15"/>
    </row>
    <row r="43" spans="1:5" x14ac:dyDescent="0.2">
      <c r="D43" s="16"/>
      <c r="E43" s="15"/>
    </row>
    <row r="44" spans="1:5" x14ac:dyDescent="0.2">
      <c r="D44" s="16"/>
      <c r="E44" s="15"/>
    </row>
    <row r="45" spans="1:5" ht="15" x14ac:dyDescent="0.25">
      <c r="A45" s="14" t="s">
        <v>52</v>
      </c>
      <c r="B45" s="14"/>
      <c r="C45" s="14"/>
      <c r="D45" s="14"/>
      <c r="E45" s="14"/>
    </row>
    <row r="46" spans="1:5" ht="15" x14ac:dyDescent="0.25">
      <c r="A46" s="13" t="s">
        <v>70</v>
      </c>
      <c r="B46" s="14" t="s">
        <v>33</v>
      </c>
      <c r="C46" s="14"/>
      <c r="D46" s="14" t="s">
        <v>32</v>
      </c>
      <c r="E46" s="14"/>
    </row>
    <row r="47" spans="1:5" ht="15" x14ac:dyDescent="0.25">
      <c r="A47" s="13"/>
      <c r="B47" s="12" t="s">
        <v>31</v>
      </c>
      <c r="C47" s="12" t="s">
        <v>30</v>
      </c>
      <c r="D47" s="12" t="s">
        <v>29</v>
      </c>
      <c r="E47" s="12" t="s">
        <v>28</v>
      </c>
    </row>
    <row r="48" spans="1:5" x14ac:dyDescent="0.2">
      <c r="A48" s="8" t="s">
        <v>69</v>
      </c>
      <c r="B48" s="7">
        <v>6719277.9170000004</v>
      </c>
      <c r="C48" s="7">
        <v>7087292.4640000006</v>
      </c>
      <c r="D48" s="6">
        <f>C48-B48</f>
        <v>368014.54700000025</v>
      </c>
      <c r="E48" s="5">
        <f>D48/B48</f>
        <v>5.4769954680533604E-2</v>
      </c>
    </row>
    <row r="49" spans="1:5" x14ac:dyDescent="0.2">
      <c r="A49" s="11" t="s">
        <v>27</v>
      </c>
      <c r="B49" s="10">
        <v>2477603.3239999996</v>
      </c>
      <c r="C49" s="10">
        <v>2896767.1770000006</v>
      </c>
      <c r="D49" s="10">
        <f>C49-B49</f>
        <v>419163.85300000105</v>
      </c>
      <c r="E49" s="9">
        <f>D49/B49</f>
        <v>0.16918117962615437</v>
      </c>
    </row>
    <row r="50" spans="1:5" x14ac:dyDescent="0.2">
      <c r="A50" s="11" t="s">
        <v>24</v>
      </c>
      <c r="B50" s="10">
        <v>2864474.100000001</v>
      </c>
      <c r="C50" s="10">
        <v>2556778.7819999997</v>
      </c>
      <c r="D50" s="10">
        <f>C50-B50</f>
        <v>-307695.31800000137</v>
      </c>
      <c r="E50" s="9">
        <f>D50/B50</f>
        <v>-0.10741773437574502</v>
      </c>
    </row>
    <row r="51" spans="1:5" x14ac:dyDescent="0.2">
      <c r="A51" s="11" t="s">
        <v>20</v>
      </c>
      <c r="B51" s="10">
        <v>643113.13199999987</v>
      </c>
      <c r="C51" s="10">
        <v>784280.85400000005</v>
      </c>
      <c r="D51" s="10">
        <f>C51-B51</f>
        <v>141167.72200000018</v>
      </c>
      <c r="E51" s="9">
        <f>D51/B51</f>
        <v>0.21950682543363181</v>
      </c>
    </row>
    <row r="52" spans="1:5" x14ac:dyDescent="0.2">
      <c r="A52" s="11" t="s">
        <v>13</v>
      </c>
      <c r="B52" s="10">
        <v>542544.14999999991</v>
      </c>
      <c r="C52" s="10">
        <v>634590.52500000014</v>
      </c>
      <c r="D52" s="10">
        <f>C52-B52</f>
        <v>92046.375000000233</v>
      </c>
      <c r="E52" s="9">
        <f>D52/B52</f>
        <v>0.16965693022402001</v>
      </c>
    </row>
    <row r="53" spans="1:5" x14ac:dyDescent="0.2">
      <c r="A53" s="11" t="s">
        <v>5</v>
      </c>
      <c r="B53" s="10">
        <v>83520.999999999971</v>
      </c>
      <c r="C53" s="10">
        <v>92872.3</v>
      </c>
      <c r="D53" s="10">
        <f>C53-B53</f>
        <v>9351.300000000032</v>
      </c>
      <c r="E53" s="9">
        <f>D53/B53</f>
        <v>0.111963458291927</v>
      </c>
    </row>
    <row r="54" spans="1:5" x14ac:dyDescent="0.2">
      <c r="A54" s="11" t="s">
        <v>4</v>
      </c>
      <c r="B54" s="10">
        <v>59925.72100000002</v>
      </c>
      <c r="C54" s="10">
        <v>64448.641000000018</v>
      </c>
      <c r="D54" s="10">
        <f>C54-B54</f>
        <v>4522.9199999999983</v>
      </c>
      <c r="E54" s="9">
        <f>D54/B54</f>
        <v>7.5475437333494863E-2</v>
      </c>
    </row>
    <row r="55" spans="1:5" x14ac:dyDescent="0.2">
      <c r="A55" s="11" t="s">
        <v>3</v>
      </c>
      <c r="B55" s="10">
        <v>46654.515000000014</v>
      </c>
      <c r="C55" s="10">
        <v>55795.509999999995</v>
      </c>
      <c r="D55" s="10">
        <f>C55-B55</f>
        <v>9140.9949999999808</v>
      </c>
      <c r="E55" s="9">
        <f>D55/B55</f>
        <v>0.19592948292357082</v>
      </c>
    </row>
    <row r="56" spans="1:5" x14ac:dyDescent="0.2">
      <c r="A56" s="11" t="s">
        <v>1</v>
      </c>
      <c r="B56" s="10">
        <v>1441.9750000000001</v>
      </c>
      <c r="C56" s="10">
        <v>1753.4250000000002</v>
      </c>
      <c r="D56" s="10">
        <f>C56-B56</f>
        <v>311.45000000000005</v>
      </c>
      <c r="E56" s="9">
        <f>D56/B56</f>
        <v>0.2159884880112346</v>
      </c>
    </row>
    <row r="57" spans="1:5" x14ac:dyDescent="0.2">
      <c r="A57" s="8" t="s">
        <v>68</v>
      </c>
      <c r="B57" s="7">
        <v>1073340.2450000001</v>
      </c>
      <c r="C57" s="7">
        <v>1080985.5550000002</v>
      </c>
      <c r="D57" s="6">
        <f>C57-B57</f>
        <v>7645.3100000000559</v>
      </c>
      <c r="E57" s="5">
        <f>D57/B57</f>
        <v>7.1229137597463845E-3</v>
      </c>
    </row>
    <row r="58" spans="1:5" x14ac:dyDescent="0.2">
      <c r="A58" s="11" t="s">
        <v>67</v>
      </c>
      <c r="B58" s="10">
        <v>297742.56000000011</v>
      </c>
      <c r="C58" s="10">
        <v>288180.69000000012</v>
      </c>
      <c r="D58" s="10">
        <f>C58-B58</f>
        <v>-9561.8699999999953</v>
      </c>
      <c r="E58" s="9">
        <f>D58/B58</f>
        <v>-3.2114555608039344E-2</v>
      </c>
    </row>
    <row r="59" spans="1:5" x14ac:dyDescent="0.2">
      <c r="A59" s="11" t="s">
        <v>66</v>
      </c>
      <c r="B59" s="10">
        <v>217325.63</v>
      </c>
      <c r="C59" s="10">
        <v>223143.77000000008</v>
      </c>
      <c r="D59" s="10">
        <f>C59-B59</f>
        <v>5818.1400000000722</v>
      </c>
      <c r="E59" s="9">
        <f>D59/B59</f>
        <v>2.6771531733280018E-2</v>
      </c>
    </row>
    <row r="60" spans="1:5" x14ac:dyDescent="0.2">
      <c r="A60" s="11" t="s">
        <v>65</v>
      </c>
      <c r="B60" s="10">
        <v>129329.40000000001</v>
      </c>
      <c r="C60" s="10">
        <v>124644.07999999997</v>
      </c>
      <c r="D60" s="10">
        <f>C60-B60</f>
        <v>-4685.3200000000361</v>
      </c>
      <c r="E60" s="9">
        <f>D60/B60</f>
        <v>-3.6227802804312363E-2</v>
      </c>
    </row>
    <row r="61" spans="1:5" x14ac:dyDescent="0.2">
      <c r="A61" s="11" t="s">
        <v>64</v>
      </c>
      <c r="B61" s="10">
        <v>85547.054999999949</v>
      </c>
      <c r="C61" s="10">
        <v>101880.81499999994</v>
      </c>
      <c r="D61" s="10">
        <f>C61-B61</f>
        <v>16333.759999999995</v>
      </c>
      <c r="E61" s="9">
        <f>D61/B61</f>
        <v>0.19093304848425238</v>
      </c>
    </row>
    <row r="62" spans="1:5" x14ac:dyDescent="0.2">
      <c r="A62" s="11" t="s">
        <v>63</v>
      </c>
      <c r="B62" s="10">
        <v>102147.49000000005</v>
      </c>
      <c r="C62" s="10">
        <v>100312.22</v>
      </c>
      <c r="D62" s="10">
        <f>C62-B62</f>
        <v>-1835.2700000000477</v>
      </c>
      <c r="E62" s="9">
        <f>D62/B62</f>
        <v>-1.796686340506308E-2</v>
      </c>
    </row>
    <row r="63" spans="1:5" x14ac:dyDescent="0.2">
      <c r="A63" s="11" t="s">
        <v>62</v>
      </c>
      <c r="B63" s="10">
        <v>82814.469999999987</v>
      </c>
      <c r="C63" s="10">
        <v>88204.219999999928</v>
      </c>
      <c r="D63" s="10">
        <f>C63-B63</f>
        <v>5389.7499999999418</v>
      </c>
      <c r="E63" s="9">
        <f>D63/B63</f>
        <v>6.5082225364721191E-2</v>
      </c>
    </row>
    <row r="64" spans="1:5" x14ac:dyDescent="0.2">
      <c r="A64" s="11" t="s">
        <v>61</v>
      </c>
      <c r="B64" s="10">
        <v>87595.750000000044</v>
      </c>
      <c r="C64" s="10">
        <v>81072.249999999971</v>
      </c>
      <c r="D64" s="10">
        <f>C64-B64</f>
        <v>-6523.5000000000728</v>
      </c>
      <c r="E64" s="9">
        <f>D64/B64</f>
        <v>-7.4472791202770339E-2</v>
      </c>
    </row>
    <row r="65" spans="1:5" x14ac:dyDescent="0.2">
      <c r="A65" s="11" t="s">
        <v>60</v>
      </c>
      <c r="B65" s="10">
        <v>21752.000000000007</v>
      </c>
      <c r="C65" s="10">
        <v>24142.050000000007</v>
      </c>
      <c r="D65" s="10">
        <f>C65-B65</f>
        <v>2390.0499999999993</v>
      </c>
      <c r="E65" s="9">
        <f>D65/B65</f>
        <v>0.10987725266642141</v>
      </c>
    </row>
    <row r="66" spans="1:5" x14ac:dyDescent="0.2">
      <c r="A66" s="11" t="s">
        <v>59</v>
      </c>
      <c r="B66" s="10">
        <v>18984.3</v>
      </c>
      <c r="C66" s="10">
        <v>21604.75</v>
      </c>
      <c r="D66" s="10">
        <f>C66-B66</f>
        <v>2620.4500000000007</v>
      </c>
      <c r="E66" s="9">
        <f>D66/B66</f>
        <v>0.13803247946987779</v>
      </c>
    </row>
    <row r="67" spans="1:5" x14ac:dyDescent="0.2">
      <c r="A67" s="11" t="s">
        <v>58</v>
      </c>
      <c r="B67" s="10">
        <v>21528.700000000004</v>
      </c>
      <c r="C67" s="10">
        <v>18921.710000000003</v>
      </c>
      <c r="D67" s="10">
        <f>C67-B67</f>
        <v>-2606.9900000000016</v>
      </c>
      <c r="E67" s="9">
        <f>D67/B67</f>
        <v>-0.12109370282460163</v>
      </c>
    </row>
    <row r="68" spans="1:5" x14ac:dyDescent="0.2">
      <c r="A68" s="11" t="s">
        <v>57</v>
      </c>
      <c r="B68" s="10">
        <v>7777.8900000000021</v>
      </c>
      <c r="C68" s="10">
        <v>8190.6</v>
      </c>
      <c r="D68" s="10">
        <f>C68-B68</f>
        <v>412.70999999999822</v>
      </c>
      <c r="E68" s="9">
        <f>D68/B68</f>
        <v>5.3061948677597406E-2</v>
      </c>
    </row>
    <row r="69" spans="1:5" x14ac:dyDescent="0.2">
      <c r="A69" s="11" t="s">
        <v>56</v>
      </c>
      <c r="B69" s="10">
        <v>794.99999999999989</v>
      </c>
      <c r="C69" s="10">
        <v>688.40000000000009</v>
      </c>
      <c r="D69" s="10">
        <f>C69-B69</f>
        <v>-106.5999999999998</v>
      </c>
      <c r="E69" s="9">
        <f>D69/B69</f>
        <v>-0.13408805031446516</v>
      </c>
    </row>
    <row r="70" spans="1:5" x14ac:dyDescent="0.2">
      <c r="A70" s="8" t="s">
        <v>55</v>
      </c>
      <c r="B70" s="7">
        <v>284819.32400000037</v>
      </c>
      <c r="C70" s="7">
        <v>321870.14299999975</v>
      </c>
      <c r="D70" s="6">
        <f>C70-B70</f>
        <v>37050.818999999377</v>
      </c>
      <c r="E70" s="5">
        <f>D70/B70</f>
        <v>0.13008534140049896</v>
      </c>
    </row>
    <row r="71" spans="1:5" x14ac:dyDescent="0.2">
      <c r="A71" s="8" t="s">
        <v>54</v>
      </c>
      <c r="B71" s="7">
        <v>110414.34</v>
      </c>
      <c r="C71" s="7">
        <v>137344.09999999989</v>
      </c>
      <c r="D71" s="6">
        <f>C71-B71</f>
        <v>26929.759999999893</v>
      </c>
      <c r="E71" s="5">
        <f>D71/B71</f>
        <v>0.24389730536812423</v>
      </c>
    </row>
    <row r="72" spans="1:5" x14ac:dyDescent="0.2">
      <c r="A72" s="8" t="s">
        <v>53</v>
      </c>
      <c r="B72" s="7">
        <v>34945.324999999997</v>
      </c>
      <c r="C72" s="7">
        <v>32562.95</v>
      </c>
      <c r="D72" s="6">
        <f>C72-B72</f>
        <v>-2382.3749999999964</v>
      </c>
      <c r="E72" s="5">
        <f>D72/B72</f>
        <v>-6.8174355224911956E-2</v>
      </c>
    </row>
    <row r="73" spans="1:5" x14ac:dyDescent="0.2">
      <c r="A73" s="4" t="s">
        <v>0</v>
      </c>
      <c r="B73" s="3">
        <v>8222797.1510000005</v>
      </c>
      <c r="C73" s="3">
        <v>8660055.2120000012</v>
      </c>
      <c r="D73" s="2">
        <f>C73-B73</f>
        <v>437258.06100000069</v>
      </c>
      <c r="E73" s="1">
        <f>D73/B73</f>
        <v>5.3176316157431215E-2</v>
      </c>
    </row>
    <row r="74" spans="1:5" x14ac:dyDescent="0.2">
      <c r="D74" s="16"/>
      <c r="E74" s="15"/>
    </row>
    <row r="78" spans="1:5" ht="15" x14ac:dyDescent="0.25">
      <c r="A78" s="14" t="s">
        <v>52</v>
      </c>
      <c r="B78" s="14"/>
      <c r="C78" s="14"/>
      <c r="D78" s="14"/>
      <c r="E78" s="14"/>
    </row>
    <row r="79" spans="1:5" ht="15" x14ac:dyDescent="0.25">
      <c r="A79" s="13" t="s">
        <v>51</v>
      </c>
      <c r="B79" s="14" t="s">
        <v>33</v>
      </c>
      <c r="C79" s="14"/>
      <c r="D79" s="14" t="s">
        <v>32</v>
      </c>
      <c r="E79" s="14"/>
    </row>
    <row r="80" spans="1:5" ht="15" x14ac:dyDescent="0.25">
      <c r="A80" s="13"/>
      <c r="B80" s="12" t="s">
        <v>31</v>
      </c>
      <c r="C80" s="12" t="s">
        <v>30</v>
      </c>
      <c r="D80" s="12" t="s">
        <v>29</v>
      </c>
      <c r="E80" s="12" t="s">
        <v>28</v>
      </c>
    </row>
    <row r="81" spans="1:5" x14ac:dyDescent="0.2">
      <c r="A81" s="17" t="s">
        <v>50</v>
      </c>
      <c r="B81" s="10">
        <v>673053.93499999878</v>
      </c>
      <c r="C81" s="10">
        <v>705426.19199999957</v>
      </c>
      <c r="D81" s="10">
        <f>C81-B81</f>
        <v>32372.257000000798</v>
      </c>
      <c r="E81" s="9">
        <f>D81/B81</f>
        <v>4.8097567396290251E-2</v>
      </c>
    </row>
    <row r="82" spans="1:5" x14ac:dyDescent="0.2">
      <c r="A82" s="17" t="s">
        <v>49</v>
      </c>
      <c r="B82" s="10">
        <v>904387.28599999868</v>
      </c>
      <c r="C82" s="10">
        <v>948844.23899999924</v>
      </c>
      <c r="D82" s="10">
        <f>C82-B82</f>
        <v>44456.953000000562</v>
      </c>
      <c r="E82" s="9">
        <f>D82/B82</f>
        <v>4.915698582697748E-2</v>
      </c>
    </row>
    <row r="83" spans="1:5" x14ac:dyDescent="0.2">
      <c r="A83" s="17" t="s">
        <v>48</v>
      </c>
      <c r="B83" s="10">
        <v>415191.14699999988</v>
      </c>
      <c r="C83" s="10">
        <v>432370.66200000013</v>
      </c>
      <c r="D83" s="10">
        <f>C83-B83</f>
        <v>17179.515000000247</v>
      </c>
      <c r="E83" s="9">
        <f>D83/B83</f>
        <v>4.1377363472541125E-2</v>
      </c>
    </row>
    <row r="84" spans="1:5" x14ac:dyDescent="0.2">
      <c r="A84" s="17" t="s">
        <v>47</v>
      </c>
      <c r="B84" s="10">
        <v>128728.54800000004</v>
      </c>
      <c r="C84" s="10">
        <v>131070.53899999999</v>
      </c>
      <c r="D84" s="10">
        <f>C84-B84</f>
        <v>2341.9909999999509</v>
      </c>
      <c r="E84" s="9">
        <f>D84/B84</f>
        <v>1.8193252673058585E-2</v>
      </c>
    </row>
    <row r="85" spans="1:5" x14ac:dyDescent="0.2">
      <c r="A85" s="17" t="s">
        <v>46</v>
      </c>
      <c r="B85" s="10">
        <v>617041.41200000048</v>
      </c>
      <c r="C85" s="10">
        <v>660187.7919999999</v>
      </c>
      <c r="D85" s="10">
        <f>C85-B85</f>
        <v>43146.379999999423</v>
      </c>
      <c r="E85" s="9">
        <f>D85/B85</f>
        <v>6.9924609857465111E-2</v>
      </c>
    </row>
    <row r="86" spans="1:5" x14ac:dyDescent="0.2">
      <c r="A86" s="17" t="s">
        <v>45</v>
      </c>
      <c r="B86" s="10">
        <v>378922.05600000039</v>
      </c>
      <c r="C86" s="10">
        <v>411235.27500000043</v>
      </c>
      <c r="D86" s="10">
        <f>C86-B86</f>
        <v>32313.219000000041</v>
      </c>
      <c r="E86" s="9">
        <f>D86/B86</f>
        <v>8.5276690782021963E-2</v>
      </c>
    </row>
    <row r="87" spans="1:5" x14ac:dyDescent="0.2">
      <c r="A87" s="17" t="s">
        <v>44</v>
      </c>
      <c r="B87" s="10">
        <v>507894.64799999999</v>
      </c>
      <c r="C87" s="10">
        <v>534651.40900000057</v>
      </c>
      <c r="D87" s="10">
        <f>C87-B87</f>
        <v>26756.761000000581</v>
      </c>
      <c r="E87" s="9">
        <f>D87/B87</f>
        <v>5.2681714811061722E-2</v>
      </c>
    </row>
    <row r="88" spans="1:5" x14ac:dyDescent="0.2">
      <c r="A88" s="17" t="s">
        <v>43</v>
      </c>
      <c r="B88" s="10">
        <v>839515.86899999937</v>
      </c>
      <c r="C88" s="10">
        <v>844597.36499999929</v>
      </c>
      <c r="D88" s="10">
        <f>C88-B88</f>
        <v>5081.4959999999264</v>
      </c>
      <c r="E88" s="9">
        <f>D88/B88</f>
        <v>6.0528885607044197E-3</v>
      </c>
    </row>
    <row r="89" spans="1:5" x14ac:dyDescent="0.2">
      <c r="A89" s="17" t="s">
        <v>42</v>
      </c>
      <c r="B89" s="10">
        <v>623325.42099999974</v>
      </c>
      <c r="C89" s="10">
        <v>651866.70100000047</v>
      </c>
      <c r="D89" s="10">
        <f>C89-B89</f>
        <v>28541.280000000726</v>
      </c>
      <c r="E89" s="9">
        <f>D89/B89</f>
        <v>4.5788730955673214E-2</v>
      </c>
    </row>
    <row r="90" spans="1:5" x14ac:dyDescent="0.2">
      <c r="A90" s="17" t="s">
        <v>41</v>
      </c>
      <c r="B90" s="10">
        <v>351180.77300000004</v>
      </c>
      <c r="C90" s="10">
        <v>367048.85800000018</v>
      </c>
      <c r="D90" s="10">
        <f>C90-B90</f>
        <v>15868.085000000137</v>
      </c>
      <c r="E90" s="9">
        <f>D90/B90</f>
        <v>4.5184948095094421E-2</v>
      </c>
    </row>
    <row r="91" spans="1:5" x14ac:dyDescent="0.2">
      <c r="A91" s="17" t="s">
        <v>40</v>
      </c>
      <c r="B91" s="10">
        <v>301879.82699999993</v>
      </c>
      <c r="C91" s="10">
        <v>317083.24600000033</v>
      </c>
      <c r="D91" s="10">
        <f>C91-B91</f>
        <v>15203.419000000402</v>
      </c>
      <c r="E91" s="9">
        <f>D91/B91</f>
        <v>5.0362487454322029E-2</v>
      </c>
    </row>
    <row r="92" spans="1:5" x14ac:dyDescent="0.2">
      <c r="A92" s="17" t="s">
        <v>39</v>
      </c>
      <c r="B92" s="10">
        <v>680282.9869999988</v>
      </c>
      <c r="C92" s="10">
        <v>743546.83299999929</v>
      </c>
      <c r="D92" s="10">
        <f>C92-B92</f>
        <v>63263.846000000485</v>
      </c>
      <c r="E92" s="9">
        <f>D92/B92</f>
        <v>9.2996366525333371E-2</v>
      </c>
    </row>
    <row r="93" spans="1:5" x14ac:dyDescent="0.2">
      <c r="A93" s="17" t="s">
        <v>38</v>
      </c>
      <c r="B93" s="10">
        <v>554809.96000000089</v>
      </c>
      <c r="C93" s="10">
        <v>596149.03099999938</v>
      </c>
      <c r="D93" s="10">
        <f>C93-B93</f>
        <v>41339.070999998483</v>
      </c>
      <c r="E93" s="9">
        <f>D93/B93</f>
        <v>7.4510326022262499E-2</v>
      </c>
    </row>
    <row r="94" spans="1:5" x14ac:dyDescent="0.2">
      <c r="A94" s="17" t="s">
        <v>37</v>
      </c>
      <c r="B94" s="10">
        <v>891980.39399999857</v>
      </c>
      <c r="C94" s="10">
        <v>941863.48499999952</v>
      </c>
      <c r="D94" s="10">
        <f>C94-B94</f>
        <v>49883.091000000946</v>
      </c>
      <c r="E94" s="9">
        <f>D94/B94</f>
        <v>5.592397695683099E-2</v>
      </c>
    </row>
    <row r="95" spans="1:5" x14ac:dyDescent="0.2">
      <c r="A95" s="17" t="s">
        <v>36</v>
      </c>
      <c r="B95" s="10">
        <v>354602.88800000056</v>
      </c>
      <c r="C95" s="10">
        <v>374113.58500000049</v>
      </c>
      <c r="D95" s="10">
        <f>C95-B95</f>
        <v>19510.696999999927</v>
      </c>
      <c r="E95" s="9">
        <f>D95/B95</f>
        <v>5.5021258033295814E-2</v>
      </c>
    </row>
    <row r="96" spans="1:5" x14ac:dyDescent="0.2">
      <c r="A96" s="4" t="s">
        <v>0</v>
      </c>
      <c r="B96" s="3">
        <v>8222797.1509999959</v>
      </c>
      <c r="C96" s="3">
        <v>8660055.2119999994</v>
      </c>
      <c r="D96" s="2">
        <f>C96-B96</f>
        <v>437258.06100000348</v>
      </c>
      <c r="E96" s="1">
        <f>D96/B96</f>
        <v>5.3176316157431583E-2</v>
      </c>
    </row>
    <row r="97" spans="1:5" x14ac:dyDescent="0.2">
      <c r="D97" s="16"/>
      <c r="E97" s="15"/>
    </row>
    <row r="98" spans="1:5" x14ac:dyDescent="0.2">
      <c r="D98" s="16"/>
      <c r="E98" s="15"/>
    </row>
    <row r="99" spans="1:5" x14ac:dyDescent="0.2">
      <c r="D99" s="16"/>
      <c r="E99" s="15"/>
    </row>
    <row r="100" spans="1:5" x14ac:dyDescent="0.2">
      <c r="D100" s="16"/>
      <c r="E100" s="15"/>
    </row>
    <row r="101" spans="1:5" ht="15" x14ac:dyDescent="0.25">
      <c r="A101" s="14" t="s">
        <v>35</v>
      </c>
      <c r="B101" s="14"/>
      <c r="C101" s="14"/>
      <c r="D101" s="14"/>
      <c r="E101" s="14"/>
    </row>
    <row r="102" spans="1:5" ht="15" x14ac:dyDescent="0.25">
      <c r="A102" s="13" t="s">
        <v>34</v>
      </c>
      <c r="B102" s="14" t="s">
        <v>33</v>
      </c>
      <c r="C102" s="14"/>
      <c r="D102" s="14" t="s">
        <v>32</v>
      </c>
      <c r="E102" s="14"/>
    </row>
    <row r="103" spans="1:5" ht="15" x14ac:dyDescent="0.25">
      <c r="A103" s="13"/>
      <c r="B103" s="12" t="s">
        <v>31</v>
      </c>
      <c r="C103" s="12" t="s">
        <v>30</v>
      </c>
      <c r="D103" s="12" t="s">
        <v>29</v>
      </c>
      <c r="E103" s="12" t="s">
        <v>28</v>
      </c>
    </row>
    <row r="104" spans="1:5" x14ac:dyDescent="0.2">
      <c r="A104" s="8" t="s">
        <v>27</v>
      </c>
      <c r="B104" s="7">
        <v>2477603.324</v>
      </c>
      <c r="C104" s="7">
        <v>2896767.1770000001</v>
      </c>
      <c r="D104" s="6">
        <f>C104-B104</f>
        <v>419163.85300000012</v>
      </c>
      <c r="E104" s="5">
        <f>D104/B104</f>
        <v>0.16918117962615395</v>
      </c>
    </row>
    <row r="105" spans="1:5" x14ac:dyDescent="0.2">
      <c r="A105" s="11" t="s">
        <v>19</v>
      </c>
      <c r="B105" s="10">
        <v>639345.5</v>
      </c>
      <c r="C105" s="10">
        <v>765994.43500000006</v>
      </c>
      <c r="D105" s="10">
        <f>C105-B105</f>
        <v>126648.93500000006</v>
      </c>
      <c r="E105" s="9">
        <f>D105/B105</f>
        <v>0.19809154048945377</v>
      </c>
    </row>
    <row r="106" spans="1:5" x14ac:dyDescent="0.2">
      <c r="A106" s="11" t="s">
        <v>12</v>
      </c>
      <c r="B106" s="10">
        <v>642121.647</v>
      </c>
      <c r="C106" s="10">
        <v>764075.19700000004</v>
      </c>
      <c r="D106" s="10">
        <f>C106-B106</f>
        <v>121953.55000000005</v>
      </c>
      <c r="E106" s="9">
        <f>D106/B106</f>
        <v>0.18992281379979711</v>
      </c>
    </row>
    <row r="107" spans="1:5" x14ac:dyDescent="0.2">
      <c r="A107" s="11" t="s">
        <v>18</v>
      </c>
      <c r="B107" s="10">
        <v>250872</v>
      </c>
      <c r="C107" s="10">
        <v>281653.75</v>
      </c>
      <c r="D107" s="10">
        <f>C107-B107</f>
        <v>30781.75</v>
      </c>
      <c r="E107" s="9">
        <f>D107/B107</f>
        <v>0.12269902579801652</v>
      </c>
    </row>
    <row r="108" spans="1:5" x14ac:dyDescent="0.2">
      <c r="A108" s="11" t="s">
        <v>11</v>
      </c>
      <c r="B108" s="10">
        <v>219120.43800000005</v>
      </c>
      <c r="C108" s="10">
        <v>252612.70500000002</v>
      </c>
      <c r="D108" s="10">
        <f>C108-B108</f>
        <v>33492.266999999963</v>
      </c>
      <c r="E108" s="9">
        <f>D108/B108</f>
        <v>0.15284866763546701</v>
      </c>
    </row>
    <row r="109" spans="1:5" x14ac:dyDescent="0.2">
      <c r="A109" s="11" t="s">
        <v>6</v>
      </c>
      <c r="B109" s="10">
        <v>148933.75</v>
      </c>
      <c r="C109" s="10">
        <v>184105.25</v>
      </c>
      <c r="D109" s="10">
        <f>C109-B109</f>
        <v>35171.5</v>
      </c>
      <c r="E109" s="9">
        <f>D109/B109</f>
        <v>0.23615533752423476</v>
      </c>
    </row>
    <row r="110" spans="1:5" x14ac:dyDescent="0.2">
      <c r="A110" s="11" t="s">
        <v>9</v>
      </c>
      <c r="B110" s="10">
        <v>150574.75</v>
      </c>
      <c r="C110" s="10">
        <v>162993.5</v>
      </c>
      <c r="D110" s="10">
        <f>C110-B110</f>
        <v>12418.75</v>
      </c>
      <c r="E110" s="9">
        <f>D110/B110</f>
        <v>8.2475647477415703E-2</v>
      </c>
    </row>
    <row r="111" spans="1:5" x14ac:dyDescent="0.2">
      <c r="A111" s="11" t="s">
        <v>7</v>
      </c>
      <c r="B111" s="10">
        <v>61738.625</v>
      </c>
      <c r="C111" s="10">
        <v>95762</v>
      </c>
      <c r="D111" s="10">
        <f>C111-B111</f>
        <v>34023.375</v>
      </c>
      <c r="E111" s="9">
        <f>D111/B111</f>
        <v>0.55108734604957599</v>
      </c>
    </row>
    <row r="112" spans="1:5" x14ac:dyDescent="0.2">
      <c r="A112" s="11" t="s">
        <v>26</v>
      </c>
      <c r="B112" s="10">
        <v>72921.75</v>
      </c>
      <c r="C112" s="10">
        <v>90485.125</v>
      </c>
      <c r="D112" s="10">
        <f>C112-B112</f>
        <v>17563.375</v>
      </c>
      <c r="E112" s="9">
        <f>D112/B112</f>
        <v>0.24085235200746005</v>
      </c>
    </row>
    <row r="113" spans="1:5" x14ac:dyDescent="0.2">
      <c r="A113" s="11" t="s">
        <v>16</v>
      </c>
      <c r="B113" s="10">
        <v>73688.5</v>
      </c>
      <c r="C113" s="10">
        <v>84093.75</v>
      </c>
      <c r="D113" s="10">
        <f>C113-B113</f>
        <v>10405.25</v>
      </c>
      <c r="E113" s="9">
        <f>D113/B113</f>
        <v>0.14120588694301012</v>
      </c>
    </row>
    <row r="114" spans="1:5" x14ac:dyDescent="0.2">
      <c r="A114" s="11" t="s">
        <v>10</v>
      </c>
      <c r="B114" s="10">
        <v>65491.843999999997</v>
      </c>
      <c r="C114" s="10">
        <v>63937.56</v>
      </c>
      <c r="D114" s="10">
        <f>C114-B114</f>
        <v>-1554.2839999999997</v>
      </c>
      <c r="E114" s="9">
        <f>D114/B114</f>
        <v>-2.3732481864459334E-2</v>
      </c>
    </row>
    <row r="115" spans="1:5" x14ac:dyDescent="0.2">
      <c r="A115" s="11" t="s">
        <v>14</v>
      </c>
      <c r="B115" s="10">
        <v>55094</v>
      </c>
      <c r="C115" s="10">
        <v>49989.5</v>
      </c>
      <c r="D115" s="10">
        <f>C115-B115</f>
        <v>-5104.5</v>
      </c>
      <c r="E115" s="9">
        <f>D115/B115</f>
        <v>-9.2650742367589939E-2</v>
      </c>
    </row>
    <row r="116" spans="1:5" x14ac:dyDescent="0.2">
      <c r="A116" s="11" t="s">
        <v>17</v>
      </c>
      <c r="B116" s="10">
        <v>42978.75</v>
      </c>
      <c r="C116" s="10">
        <v>40181.625</v>
      </c>
      <c r="D116" s="10">
        <f>C116-B116</f>
        <v>-2797.125</v>
      </c>
      <c r="E116" s="9">
        <f>D116/B116</f>
        <v>-6.5081581013873138E-2</v>
      </c>
    </row>
    <row r="117" spans="1:5" x14ac:dyDescent="0.2">
      <c r="A117" s="11" t="s">
        <v>25</v>
      </c>
      <c r="B117" s="10">
        <v>35133</v>
      </c>
      <c r="C117" s="10">
        <v>27166.5</v>
      </c>
      <c r="D117" s="10">
        <f>C117-B117</f>
        <v>-7966.5</v>
      </c>
      <c r="E117" s="9">
        <f>D117/B117</f>
        <v>-0.22675262573648705</v>
      </c>
    </row>
    <row r="118" spans="1:5" x14ac:dyDescent="0.2">
      <c r="A118" s="11" t="s">
        <v>15</v>
      </c>
      <c r="B118" s="10">
        <v>2391.75</v>
      </c>
      <c r="C118" s="10">
        <v>15051</v>
      </c>
      <c r="D118" s="10">
        <f>C118-B118</f>
        <v>12659.25</v>
      </c>
      <c r="E118" s="9">
        <f>D118/B118</f>
        <v>5.2928817811226088</v>
      </c>
    </row>
    <row r="119" spans="1:5" x14ac:dyDescent="0.2">
      <c r="A119" s="11" t="s">
        <v>23</v>
      </c>
      <c r="B119" s="10">
        <v>8499</v>
      </c>
      <c r="C119" s="10">
        <v>9806.25</v>
      </c>
      <c r="D119" s="10">
        <f>C119-B119</f>
        <v>1307.25</v>
      </c>
      <c r="E119" s="9">
        <f>D119/B119</f>
        <v>0.15381221320155311</v>
      </c>
    </row>
    <row r="120" spans="1:5" x14ac:dyDescent="0.2">
      <c r="A120" s="11" t="s">
        <v>8</v>
      </c>
      <c r="B120" s="10">
        <v>3495.5</v>
      </c>
      <c r="C120" s="10">
        <v>3633</v>
      </c>
      <c r="D120" s="10">
        <f>C120-B120</f>
        <v>137.5</v>
      </c>
      <c r="E120" s="9">
        <f>D120/B120</f>
        <v>3.9336289515090828E-2</v>
      </c>
    </row>
    <row r="121" spans="1:5" x14ac:dyDescent="0.2">
      <c r="A121" s="8" t="s">
        <v>24</v>
      </c>
      <c r="B121" s="7">
        <v>2864474.1</v>
      </c>
      <c r="C121" s="7">
        <v>2556778.7820000001</v>
      </c>
      <c r="D121" s="6">
        <f>C121-B121</f>
        <v>-307695.31799999997</v>
      </c>
      <c r="E121" s="5">
        <f>D121/B121</f>
        <v>-0.10741773437574456</v>
      </c>
    </row>
    <row r="122" spans="1:5" x14ac:dyDescent="0.2">
      <c r="A122" s="11" t="s">
        <v>11</v>
      </c>
      <c r="B122" s="10">
        <v>973629.76500000001</v>
      </c>
      <c r="C122" s="10">
        <v>883216.821</v>
      </c>
      <c r="D122" s="10">
        <f>C122-B122</f>
        <v>-90412.944000000018</v>
      </c>
      <c r="E122" s="9">
        <f>D122/B122</f>
        <v>-9.2861729632926757E-2</v>
      </c>
    </row>
    <row r="123" spans="1:5" x14ac:dyDescent="0.2">
      <c r="A123" s="11" t="s">
        <v>10</v>
      </c>
      <c r="B123" s="10">
        <v>426590.3</v>
      </c>
      <c r="C123" s="10">
        <v>371536.56</v>
      </c>
      <c r="D123" s="10">
        <f>C123-B123</f>
        <v>-55053.739999999991</v>
      </c>
      <c r="E123" s="9">
        <f>D123/B123</f>
        <v>-0.12905530200757023</v>
      </c>
    </row>
    <row r="124" spans="1:5" x14ac:dyDescent="0.2">
      <c r="A124" s="11" t="s">
        <v>12</v>
      </c>
      <c r="B124" s="10">
        <v>393980.43700000003</v>
      </c>
      <c r="C124" s="10">
        <v>340860.40100000001</v>
      </c>
      <c r="D124" s="10">
        <f>C124-B124</f>
        <v>-53120.036000000022</v>
      </c>
      <c r="E124" s="9">
        <f>D124/B124</f>
        <v>-0.13482912096978059</v>
      </c>
    </row>
    <row r="125" spans="1:5" x14ac:dyDescent="0.2">
      <c r="A125" s="11" t="s">
        <v>17</v>
      </c>
      <c r="B125" s="10">
        <v>281549.25</v>
      </c>
      <c r="C125" s="10">
        <v>226753.625</v>
      </c>
      <c r="D125" s="10">
        <f>C125-B125</f>
        <v>-54795.625</v>
      </c>
      <c r="E125" s="9">
        <f>D125/B125</f>
        <v>-0.19462181128168518</v>
      </c>
    </row>
    <row r="126" spans="1:5" x14ac:dyDescent="0.2">
      <c r="A126" s="11" t="s">
        <v>18</v>
      </c>
      <c r="B126" s="10">
        <v>234906.125</v>
      </c>
      <c r="C126" s="10">
        <v>210264.375</v>
      </c>
      <c r="D126" s="10">
        <f>C126-B126</f>
        <v>-24641.75</v>
      </c>
      <c r="E126" s="9">
        <f>D126/B126</f>
        <v>-0.10490041500620727</v>
      </c>
    </row>
    <row r="127" spans="1:5" x14ac:dyDescent="0.2">
      <c r="A127" s="11" t="s">
        <v>6</v>
      </c>
      <c r="B127" s="10">
        <v>171591.42499999999</v>
      </c>
      <c r="C127" s="10">
        <v>175118.5</v>
      </c>
      <c r="D127" s="10">
        <f>C127-B127</f>
        <v>3527.0750000000116</v>
      </c>
      <c r="E127" s="9">
        <f>D127/B127</f>
        <v>2.0555077271489596E-2</v>
      </c>
    </row>
    <row r="128" spans="1:5" x14ac:dyDescent="0.2">
      <c r="A128" s="11" t="s">
        <v>9</v>
      </c>
      <c r="B128" s="10">
        <v>197730.625</v>
      </c>
      <c r="C128" s="10">
        <v>160626.375</v>
      </c>
      <c r="D128" s="10">
        <f>C128-B128</f>
        <v>-37104.25</v>
      </c>
      <c r="E128" s="9">
        <f>D128/B128</f>
        <v>-0.18765049673008419</v>
      </c>
    </row>
    <row r="129" spans="1:5" x14ac:dyDescent="0.2">
      <c r="A129" s="11" t="s">
        <v>7</v>
      </c>
      <c r="B129" s="10">
        <v>40084</v>
      </c>
      <c r="C129" s="10">
        <v>52673.25</v>
      </c>
      <c r="D129" s="10">
        <f>C129-B129</f>
        <v>12589.25</v>
      </c>
      <c r="E129" s="9">
        <f>D129/B129</f>
        <v>0.31407169943119451</v>
      </c>
    </row>
    <row r="130" spans="1:5" x14ac:dyDescent="0.2">
      <c r="A130" s="11" t="s">
        <v>23</v>
      </c>
      <c r="B130" s="10">
        <v>47547.172999999995</v>
      </c>
      <c r="C130" s="10">
        <v>39877.875</v>
      </c>
      <c r="D130" s="10">
        <f>C130-B130</f>
        <v>-7669.2979999999952</v>
      </c>
      <c r="E130" s="9">
        <f>D130/B130</f>
        <v>-0.16129871696052248</v>
      </c>
    </row>
    <row r="131" spans="1:5" x14ac:dyDescent="0.2">
      <c r="A131" s="11" t="s">
        <v>22</v>
      </c>
      <c r="B131" s="10">
        <v>35896.875</v>
      </c>
      <c r="C131" s="10">
        <v>34606.875</v>
      </c>
      <c r="D131" s="10">
        <f>C131-B131</f>
        <v>-1290</v>
      </c>
      <c r="E131" s="9">
        <f>D131/B131</f>
        <v>-3.5936275790023502E-2</v>
      </c>
    </row>
    <row r="132" spans="1:5" x14ac:dyDescent="0.2">
      <c r="A132" s="11" t="s">
        <v>19</v>
      </c>
      <c r="B132" s="10">
        <v>28573</v>
      </c>
      <c r="C132" s="10">
        <v>27602.5</v>
      </c>
      <c r="D132" s="10">
        <f>C132-B132</f>
        <v>-970.5</v>
      </c>
      <c r="E132" s="9">
        <f>D132/B132</f>
        <v>-3.396563189024604E-2</v>
      </c>
    </row>
    <row r="133" spans="1:5" x14ac:dyDescent="0.2">
      <c r="A133" s="11" t="s">
        <v>14</v>
      </c>
      <c r="B133" s="10">
        <v>10930.375</v>
      </c>
      <c r="C133" s="10">
        <v>9066.125</v>
      </c>
      <c r="D133" s="10">
        <f>C133-B133</f>
        <v>-1864.25</v>
      </c>
      <c r="E133" s="9">
        <f>D133/B133</f>
        <v>-0.17055681987123039</v>
      </c>
    </row>
    <row r="134" spans="1:5" x14ac:dyDescent="0.2">
      <c r="A134" s="11" t="s">
        <v>21</v>
      </c>
      <c r="B134" s="10">
        <v>6657.75</v>
      </c>
      <c r="C134" s="10">
        <v>8654.25</v>
      </c>
      <c r="D134" s="10">
        <f>C134-B134</f>
        <v>1996.5</v>
      </c>
      <c r="E134" s="9">
        <f>D134/B134</f>
        <v>0.29987608426270135</v>
      </c>
    </row>
    <row r="135" spans="1:5" x14ac:dyDescent="0.2">
      <c r="A135" s="11" t="s">
        <v>15</v>
      </c>
      <c r="B135" s="10">
        <v>5977.5</v>
      </c>
      <c r="C135" s="10">
        <v>7962.5</v>
      </c>
      <c r="D135" s="10">
        <f>C135-B135</f>
        <v>1985</v>
      </c>
      <c r="E135" s="9">
        <f>D135/B135</f>
        <v>0.33207862818904227</v>
      </c>
    </row>
    <row r="136" spans="1:5" x14ac:dyDescent="0.2">
      <c r="A136" s="11" t="s">
        <v>16</v>
      </c>
      <c r="B136" s="10">
        <v>4146</v>
      </c>
      <c r="C136" s="10">
        <v>4196.25</v>
      </c>
      <c r="D136" s="10">
        <f>C136-B136</f>
        <v>50.25</v>
      </c>
      <c r="E136" s="9">
        <f>D136/B136</f>
        <v>1.2120115774240232E-2</v>
      </c>
    </row>
    <row r="137" spans="1:5" x14ac:dyDescent="0.2">
      <c r="A137" s="8" t="s">
        <v>20</v>
      </c>
      <c r="B137" s="7">
        <v>643113.13199999998</v>
      </c>
      <c r="C137" s="7">
        <v>784280.85400000005</v>
      </c>
      <c r="D137" s="6">
        <f>C137-B137</f>
        <v>141167.72200000007</v>
      </c>
      <c r="E137" s="5">
        <f>D137/B137</f>
        <v>0.21950682543363159</v>
      </c>
    </row>
    <row r="138" spans="1:5" x14ac:dyDescent="0.2">
      <c r="A138" s="11" t="s">
        <v>12</v>
      </c>
      <c r="B138" s="10">
        <v>290362.875</v>
      </c>
      <c r="C138" s="10">
        <v>352266.08000000007</v>
      </c>
      <c r="D138" s="10">
        <f>C138-B138</f>
        <v>61903.205000000075</v>
      </c>
      <c r="E138" s="9">
        <f>D138/B138</f>
        <v>0.21319256120466529</v>
      </c>
    </row>
    <row r="139" spans="1:5" x14ac:dyDescent="0.2">
      <c r="A139" s="11" t="s">
        <v>11</v>
      </c>
      <c r="B139" s="10">
        <v>140349.38199999998</v>
      </c>
      <c r="C139" s="10">
        <v>175782.424</v>
      </c>
      <c r="D139" s="10">
        <f>C139-B139</f>
        <v>35433.042000000016</v>
      </c>
      <c r="E139" s="9">
        <f>D139/B139</f>
        <v>0.25246311380266728</v>
      </c>
    </row>
    <row r="140" spans="1:5" x14ac:dyDescent="0.2">
      <c r="A140" s="11" t="s">
        <v>19</v>
      </c>
      <c r="B140" s="10">
        <v>55359.25</v>
      </c>
      <c r="C140" s="10">
        <v>74103.350000000006</v>
      </c>
      <c r="D140" s="10">
        <f>C140-B140</f>
        <v>18744.100000000006</v>
      </c>
      <c r="E140" s="9">
        <f>D140/B140</f>
        <v>0.33859020850174099</v>
      </c>
    </row>
    <row r="141" spans="1:5" x14ac:dyDescent="0.2">
      <c r="A141" s="11" t="s">
        <v>18</v>
      </c>
      <c r="B141" s="10">
        <v>55097.75</v>
      </c>
      <c r="C141" s="10">
        <v>56506.5</v>
      </c>
      <c r="D141" s="10">
        <f>C141-B141</f>
        <v>1408.75</v>
      </c>
      <c r="E141" s="9">
        <f>D141/B141</f>
        <v>2.5568194708495355E-2</v>
      </c>
    </row>
    <row r="142" spans="1:5" x14ac:dyDescent="0.2">
      <c r="A142" s="11" t="s">
        <v>17</v>
      </c>
      <c r="B142" s="10">
        <v>31692.75</v>
      </c>
      <c r="C142" s="10">
        <v>31986</v>
      </c>
      <c r="D142" s="10">
        <f>C142-B142</f>
        <v>293.25</v>
      </c>
      <c r="E142" s="9">
        <f>D142/B142</f>
        <v>9.2529048441678304E-3</v>
      </c>
    </row>
    <row r="143" spans="1:5" x14ac:dyDescent="0.2">
      <c r="A143" s="11" t="s">
        <v>10</v>
      </c>
      <c r="B143" s="10">
        <v>21074.5</v>
      </c>
      <c r="C143" s="10">
        <v>25061.75</v>
      </c>
      <c r="D143" s="10">
        <f>C143-B143</f>
        <v>3987.25</v>
      </c>
      <c r="E143" s="9">
        <f>D143/B143</f>
        <v>0.18919784573773993</v>
      </c>
    </row>
    <row r="144" spans="1:5" x14ac:dyDescent="0.2">
      <c r="A144" s="11" t="s">
        <v>9</v>
      </c>
      <c r="B144" s="10">
        <v>7144.5</v>
      </c>
      <c r="C144" s="10">
        <v>15706</v>
      </c>
      <c r="D144" s="10">
        <f>C144-B144</f>
        <v>8561.5</v>
      </c>
      <c r="E144" s="9">
        <f>D144/B144</f>
        <v>1.1983343830918889</v>
      </c>
    </row>
    <row r="145" spans="1:5" x14ac:dyDescent="0.2">
      <c r="A145" s="11" t="s">
        <v>16</v>
      </c>
      <c r="B145" s="10">
        <v>10884.75</v>
      </c>
      <c r="C145" s="10">
        <v>15306.75</v>
      </c>
      <c r="D145" s="10">
        <f>C145-B145</f>
        <v>4422</v>
      </c>
      <c r="E145" s="9">
        <f>D145/B145</f>
        <v>0.40625645972576313</v>
      </c>
    </row>
    <row r="146" spans="1:5" x14ac:dyDescent="0.2">
      <c r="A146" s="11" t="s">
        <v>6</v>
      </c>
      <c r="B146" s="10">
        <v>9947.625</v>
      </c>
      <c r="C146" s="10">
        <v>14574.5</v>
      </c>
      <c r="D146" s="10">
        <f>C146-B146</f>
        <v>4626.875</v>
      </c>
      <c r="E146" s="9">
        <f>D146/B146</f>
        <v>0.46512358477526045</v>
      </c>
    </row>
    <row r="147" spans="1:5" x14ac:dyDescent="0.2">
      <c r="A147" s="11" t="s">
        <v>15</v>
      </c>
      <c r="B147" s="10">
        <v>3902.25</v>
      </c>
      <c r="C147" s="10">
        <v>8037.75</v>
      </c>
      <c r="D147" s="10">
        <f>C147-B147</f>
        <v>4135.5</v>
      </c>
      <c r="E147" s="9">
        <f>D147/B147</f>
        <v>1.059773207764751</v>
      </c>
    </row>
    <row r="148" spans="1:5" x14ac:dyDescent="0.2">
      <c r="A148" s="11" t="s">
        <v>14</v>
      </c>
      <c r="B148" s="10">
        <v>7549.25</v>
      </c>
      <c r="C148" s="10">
        <v>6215.25</v>
      </c>
      <c r="D148" s="10">
        <f>C148-B148</f>
        <v>-1334</v>
      </c>
      <c r="E148" s="9">
        <f>D148/B148</f>
        <v>-0.17670629532735041</v>
      </c>
    </row>
    <row r="149" spans="1:5" x14ac:dyDescent="0.2">
      <c r="A149" s="11" t="s">
        <v>8</v>
      </c>
      <c r="B149" s="10">
        <v>3233.25</v>
      </c>
      <c r="C149" s="10">
        <v>3386.25</v>
      </c>
      <c r="D149" s="10">
        <f>C149-B149</f>
        <v>153</v>
      </c>
      <c r="E149" s="9">
        <f>D149/B149</f>
        <v>4.7320807237299929E-2</v>
      </c>
    </row>
    <row r="150" spans="1:5" x14ac:dyDescent="0.2">
      <c r="A150" s="8" t="s">
        <v>13</v>
      </c>
      <c r="B150" s="7">
        <v>542544.14999999991</v>
      </c>
      <c r="C150" s="7">
        <v>634590.52500000002</v>
      </c>
      <c r="D150" s="6">
        <f>C150-B150</f>
        <v>92046.375000000116</v>
      </c>
      <c r="E150" s="5">
        <f>D150/B150</f>
        <v>0.16965693022401981</v>
      </c>
    </row>
    <row r="151" spans="1:5" x14ac:dyDescent="0.2">
      <c r="A151" s="11" t="s">
        <v>12</v>
      </c>
      <c r="B151" s="10">
        <v>214638.84999999998</v>
      </c>
      <c r="C151" s="10">
        <v>262020.34999999998</v>
      </c>
      <c r="D151" s="10">
        <f>C151-B151</f>
        <v>47381.5</v>
      </c>
      <c r="E151" s="9">
        <f>D151/B151</f>
        <v>0.22074987822568004</v>
      </c>
    </row>
    <row r="152" spans="1:5" x14ac:dyDescent="0.2">
      <c r="A152" s="11" t="s">
        <v>11</v>
      </c>
      <c r="B152" s="10">
        <v>206545.15</v>
      </c>
      <c r="C152" s="10">
        <v>242368.94999999998</v>
      </c>
      <c r="D152" s="10">
        <f>C152-B152</f>
        <v>35823.799999999988</v>
      </c>
      <c r="E152" s="9">
        <f>D152/B152</f>
        <v>0.17344294939871496</v>
      </c>
    </row>
    <row r="153" spans="1:5" x14ac:dyDescent="0.2">
      <c r="A153" s="11" t="s">
        <v>10</v>
      </c>
      <c r="B153" s="10">
        <v>86535.074999999997</v>
      </c>
      <c r="C153" s="10">
        <v>92549.675000000003</v>
      </c>
      <c r="D153" s="10">
        <f>C153-B153</f>
        <v>6014.6000000000058</v>
      </c>
      <c r="E153" s="9">
        <f>D153/B153</f>
        <v>6.9504764397557942E-2</v>
      </c>
    </row>
    <row r="154" spans="1:5" x14ac:dyDescent="0.2">
      <c r="A154" s="11" t="s">
        <v>9</v>
      </c>
      <c r="B154" s="10">
        <v>12810.75</v>
      </c>
      <c r="C154" s="10">
        <v>13670.25</v>
      </c>
      <c r="D154" s="10">
        <f>C154-B154</f>
        <v>859.5</v>
      </c>
      <c r="E154" s="9">
        <f>D154/B154</f>
        <v>6.7092090627012477E-2</v>
      </c>
    </row>
    <row r="155" spans="1:5" x14ac:dyDescent="0.2">
      <c r="A155" s="11" t="s">
        <v>8</v>
      </c>
      <c r="B155" s="10">
        <v>9345.75</v>
      </c>
      <c r="C155" s="10">
        <v>11227.5</v>
      </c>
      <c r="D155" s="10">
        <f>C155-B155</f>
        <v>1881.75</v>
      </c>
      <c r="E155" s="9">
        <f>D155/B155</f>
        <v>0.20134820640398041</v>
      </c>
    </row>
    <row r="156" spans="1:5" x14ac:dyDescent="0.2">
      <c r="A156" s="11" t="s">
        <v>7</v>
      </c>
      <c r="B156" s="10">
        <v>6316.125</v>
      </c>
      <c r="C156" s="10">
        <v>4432.875</v>
      </c>
      <c r="D156" s="10">
        <f>C156-B156</f>
        <v>-1883.25</v>
      </c>
      <c r="E156" s="9">
        <f>D156/B156</f>
        <v>-0.29816540996259572</v>
      </c>
    </row>
    <row r="157" spans="1:5" x14ac:dyDescent="0.2">
      <c r="A157" s="11" t="s">
        <v>6</v>
      </c>
      <c r="B157" s="10">
        <v>1135.5</v>
      </c>
      <c r="C157" s="10">
        <v>3703.5</v>
      </c>
      <c r="D157" s="10">
        <f>C157-B157</f>
        <v>2568</v>
      </c>
      <c r="E157" s="9">
        <f>D157/B157</f>
        <v>2.2615587846763541</v>
      </c>
    </row>
    <row r="158" spans="1:5" x14ac:dyDescent="0.2">
      <c r="A158" s="8" t="s">
        <v>5</v>
      </c>
      <c r="B158" s="7">
        <v>83520.999999999971</v>
      </c>
      <c r="C158" s="7">
        <v>92872.3</v>
      </c>
      <c r="D158" s="6">
        <f>C158-B158</f>
        <v>9351.300000000032</v>
      </c>
      <c r="E158" s="5">
        <f>D158/B158</f>
        <v>0.111963458291927</v>
      </c>
    </row>
    <row r="159" spans="1:5" x14ac:dyDescent="0.2">
      <c r="A159" s="8" t="s">
        <v>4</v>
      </c>
      <c r="B159" s="7">
        <v>59925.72100000002</v>
      </c>
      <c r="C159" s="7">
        <v>64448.641000000018</v>
      </c>
      <c r="D159" s="6">
        <f>C159-B159</f>
        <v>4522.9199999999983</v>
      </c>
      <c r="E159" s="5">
        <f>D159/B159</f>
        <v>7.5475437333494863E-2</v>
      </c>
    </row>
    <row r="160" spans="1:5" x14ac:dyDescent="0.2">
      <c r="A160" s="8" t="s">
        <v>3</v>
      </c>
      <c r="B160" s="7">
        <v>46654.514999999999</v>
      </c>
      <c r="C160" s="7">
        <v>55795.510000000009</v>
      </c>
      <c r="D160" s="6">
        <f>C160-B160</f>
        <v>9140.9950000000099</v>
      </c>
      <c r="E160" s="5">
        <f>D160/B160</f>
        <v>0.19592948292357149</v>
      </c>
    </row>
    <row r="161" spans="1:5" x14ac:dyDescent="0.2">
      <c r="A161" s="11" t="s">
        <v>2</v>
      </c>
      <c r="B161" s="10">
        <v>37530.14</v>
      </c>
      <c r="C161" s="10">
        <v>46261.160000000011</v>
      </c>
      <c r="D161" s="10">
        <f>C161-B161</f>
        <v>8731.0200000000114</v>
      </c>
      <c r="E161" s="9">
        <f>D161/B161</f>
        <v>0.23264021930107406</v>
      </c>
    </row>
    <row r="162" spans="1:5" x14ac:dyDescent="0.2">
      <c r="A162" s="8" t="s">
        <v>1</v>
      </c>
      <c r="B162" s="7">
        <v>1441.9750000000001</v>
      </c>
      <c r="C162" s="7">
        <v>1753.4250000000002</v>
      </c>
      <c r="D162" s="6">
        <f>C162-B162</f>
        <v>311.45000000000005</v>
      </c>
      <c r="E162" s="5">
        <f>D162/B162</f>
        <v>0.2159884880112346</v>
      </c>
    </row>
    <row r="163" spans="1:5" x14ac:dyDescent="0.2">
      <c r="A163" s="4" t="s">
        <v>0</v>
      </c>
      <c r="B163" s="3">
        <v>6719277.9169999994</v>
      </c>
      <c r="C163" s="3">
        <v>7087292.4639999997</v>
      </c>
      <c r="D163" s="2">
        <f>C163-B163</f>
        <v>368014.54700000025</v>
      </c>
      <c r="E163" s="1">
        <f>D163/B163</f>
        <v>5.4769954680533611E-2</v>
      </c>
    </row>
  </sheetData>
  <mergeCells count="17">
    <mergeCell ref="A102:A103"/>
    <mergeCell ref="B102:C102"/>
    <mergeCell ref="D102:E102"/>
    <mergeCell ref="A12:E12"/>
    <mergeCell ref="A13:A14"/>
    <mergeCell ref="B13:C13"/>
    <mergeCell ref="D13:E13"/>
    <mergeCell ref="A45:E45"/>
    <mergeCell ref="A46:A47"/>
    <mergeCell ref="B46:C46"/>
    <mergeCell ref="A1:E7"/>
    <mergeCell ref="A78:E78"/>
    <mergeCell ref="A79:A80"/>
    <mergeCell ref="B79:C79"/>
    <mergeCell ref="D79:E79"/>
    <mergeCell ref="A101:E101"/>
    <mergeCell ref="D46:E4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Juli 2025</vt:lpstr>
    </vt:vector>
  </TitlesOfParts>
  <Company>AS Vinmonopolet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Nordahl, Jens</dc:creator>
  <cp:lastModifiedBy>Nordahl, Jens</cp:lastModifiedBy>
  <dcterms:created xsi:type="dcterms:W3CDTF">2025-08-05T14:16:54Z</dcterms:created>
  <dcterms:modified xsi:type="dcterms:W3CDTF">2025-08-05T14:19:04Z</dcterms:modified>
</cp:coreProperties>
</file>