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6/Web/"/>
    </mc:Choice>
  </mc:AlternateContent>
  <xr:revisionPtr revIDLastSave="25" documentId="8_{070A6F25-A250-45E6-8AAE-A47077803F7B}" xr6:coauthVersionLast="47" xr6:coauthVersionMax="47" xr10:uidLastSave="{912F9FED-C4F7-4F03-98AF-3942DA080ED2}"/>
  <bookViews>
    <workbookView xWindow="-120" yWindow="-120" windowWidth="51840" windowHeight="21120" xr2:uid="{7163ACDA-0B50-462A-8F5C-A89110D97955}"/>
  </bookViews>
  <sheets>
    <sheet name="Mai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65" i="1" l="1"/>
  <c r="E165" i="1" s="1"/>
  <c r="D164" i="1"/>
  <c r="E164" i="1" s="1"/>
  <c r="C163" i="1"/>
  <c r="B163" i="1"/>
  <c r="D162" i="1"/>
  <c r="E162" i="1" s="1"/>
  <c r="D161" i="1"/>
  <c r="E161" i="1" s="1"/>
  <c r="D160" i="1"/>
  <c r="E160" i="1" s="1"/>
  <c r="D159" i="1"/>
  <c r="E159" i="1" s="1"/>
  <c r="C158" i="1"/>
  <c r="B158" i="1"/>
  <c r="D157" i="1"/>
  <c r="E157" i="1" s="1"/>
  <c r="D156" i="1"/>
  <c r="E156" i="1" s="1"/>
  <c r="D155" i="1"/>
  <c r="E155" i="1" s="1"/>
  <c r="D154" i="1"/>
  <c r="E154" i="1" s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E148" i="1" s="1"/>
  <c r="D147" i="1"/>
  <c r="E147" i="1" s="1"/>
  <c r="C146" i="1"/>
  <c r="B146" i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C137" i="1"/>
  <c r="B137" i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C119" i="1"/>
  <c r="B119" i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58" i="1" l="1"/>
  <c r="E158" i="1" s="1"/>
  <c r="D163" i="1"/>
  <c r="E163" i="1" s="1"/>
  <c r="D119" i="1"/>
  <c r="E119" i="1" s="1"/>
  <c r="D137" i="1"/>
  <c r="E137" i="1" s="1"/>
  <c r="D146" i="1"/>
  <c r="E146" i="1" s="1"/>
</calcChain>
</file>

<file path=xl/sharedStrings.xml><?xml version="1.0" encoding="utf-8"?>
<sst xmlns="http://schemas.openxmlformats.org/spreadsheetml/2006/main" count="163" uniqueCount="73">
  <si>
    <t>Totalt</t>
  </si>
  <si>
    <t>Kategori</t>
  </si>
  <si>
    <t>Januar - mai</t>
  </si>
  <si>
    <t>Endring</t>
  </si>
  <si>
    <t>2025</t>
  </si>
  <si>
    <t>2026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</si>
  <si>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</si>
  <si>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</si>
  <si>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</si>
  <si>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</si>
  <si>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</si>
  <si>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</si>
  <si>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</si>
  <si>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</si>
  <si>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</si>
  <si>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</si>
  <si>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</si>
  <si>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</si>
  <si>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</si>
  <si>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</si>
  <si>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</si>
  <si>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</si>
  <si>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</si>
  <si>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</si>
  <si>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</si>
  <si>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Brennevin, nøytralt &lt; 37,5 %</t>
  </si>
  <si>
    <t>Bitter</t>
  </si>
  <si>
    <t>Rom</t>
  </si>
  <si>
    <t>Fruktbrennevin</t>
  </si>
  <si>
    <t>Genever</t>
  </si>
  <si>
    <t>Øl</t>
  </si>
  <si>
    <t>Alkoholfritt</t>
  </si>
  <si>
    <t>Sterkvin</t>
  </si>
  <si>
    <t>Totalsum</t>
  </si>
  <si>
    <t>Mai</t>
  </si>
  <si>
    <t>Fylke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</si>
  <si>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</si>
  <si>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</si>
  <si>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</si>
  <si>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</si>
  <si>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</si>
  <si>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</si>
  <si>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</si>
  <si>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</si>
  <si>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</si>
  <si>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</si>
  <si>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</si>
  <si>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</si>
  <si>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</si>
  <si>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</si>
  <si>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</si>
  <si>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Kategori/land</t>
  </si>
  <si>
    <t>Italia</t>
  </si>
  <si>
    <t>Frankrike</t>
  </si>
  <si>
    <t>Spania</t>
  </si>
  <si>
    <t>Chile</t>
  </si>
  <si>
    <t>USA</t>
  </si>
  <si>
    <t>Portugal</t>
  </si>
  <si>
    <t>Australia</t>
  </si>
  <si>
    <t>Sør-Afrika</t>
  </si>
  <si>
    <t>Argentina</t>
  </si>
  <si>
    <t>Libanon</t>
  </si>
  <si>
    <t>Tyskland</t>
  </si>
  <si>
    <t>Hellas</t>
  </si>
  <si>
    <t>Georgia</t>
  </si>
  <si>
    <t>Østerrike</t>
  </si>
  <si>
    <t>Andre land</t>
  </si>
  <si>
    <t>Ungarn</t>
  </si>
  <si>
    <t>New Zealand</t>
  </si>
  <si>
    <t>Romania</t>
  </si>
  <si>
    <t>England</t>
  </si>
  <si>
    <t>Norge</t>
  </si>
  <si>
    <t>Det var 23 salgsdager i mai i år mot 24 i fjor. Korrigert for denne fredagen var det en nedgang i mai på 1 prosent. En kald værtype i store deler av landet for store deler av måneden gjenspeiler seg i salgstallene ved at rosévin faller betydelig mer enn rødvin. 17. mai på en søndag bremser dessuten salget av musserende noe. Generelt må nedgangen trolig sees i sammenheng rekordtall for flytrafikk til utlandet (antatt økning i taxfree-salget) og redusert matmoms i Sverige.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</si>
</sst>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#,##0;@"/>
  </numFmts>
  <fonts count="3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164" fontId="2" fillId="4" borderId="1" xfId="0" applyNumberFormat="1" applyFont="1" applyFill="1" applyBorder="1"/>
    <xf numFmtId="9" fontId="2" fillId="4" borderId="1" xfId="1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9" fontId="0" fillId="0" borderId="1" xfId="1" applyFont="1" applyBorder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/>
    <xf numFmtId="164" fontId="2" fillId="2" borderId="1" xfId="0" applyNumberFormat="1" applyFont="1" applyFill="1" applyBorder="1"/>
    <xf numFmtId="9" fontId="2" fillId="2" borderId="1" xfId="1" applyFont="1" applyFill="1" applyBorder="1"/>
    <xf numFmtId="164" fontId="0" fillId="0" borderId="0" xfId="0" applyNumberFormat="1"/>
    <xf numFmtId="9" fontId="0" fillId="0" borderId="0" xfId="1" applyFon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44530-48C7-4151-8F52-2A9512F23513}">
  <dimension ref="A1:E165"/>
  <sheetViews>
    <sheetView tabSelected="1" workbookViewId="0">
      <selection sqref="A1:E7"/>
    </sheetView>
  </sheetViews>
  <sheetFormatPr baseColWidth="10" defaultRowHeight="14.25" x14ac:dyDescent="0.25"/>
  <cols>
    <col min="1" max="1" width="37.5703125" customWidth="1"/>
    <col min="2" max="5" width="13" customWidth="1"/>
  </cols>
  <sheetData>
    <row r="1" spans="1:5" x14ac:dyDescent="0.25">
      <c r="A1" s="16" t="s">
        <v>72</v>
      </c>
      <c r="B1" s="17"/>
      <c r="C1" s="17"/>
      <c r="D1" s="17"/>
      <c r="E1" s="18"/>
    </row>
    <row r="2" spans="1:5" x14ac:dyDescent="0.25">
      <c r="A2" s="19"/>
      <c r="B2" s="20"/>
      <c r="C2" s="20"/>
      <c r="D2" s="20"/>
      <c r="E2" s="21"/>
    </row>
    <row r="3" spans="1:5" x14ac:dyDescent="0.25">
      <c r="A3" s="19"/>
      <c r="B3" s="20"/>
      <c r="C3" s="20"/>
      <c r="D3" s="20"/>
      <c r="E3" s="21"/>
    </row>
    <row r="4" spans="1:5" x14ac:dyDescent="0.25">
      <c r="A4" s="19"/>
      <c r="B4" s="20"/>
      <c r="C4" s="20"/>
      <c r="D4" s="20"/>
      <c r="E4" s="21"/>
    </row>
    <row r="5" spans="1:5" x14ac:dyDescent="0.25">
      <c r="A5" s="19"/>
      <c r="B5" s="20"/>
      <c r="C5" s="20"/>
      <c r="D5" s="20"/>
      <c r="E5" s="21"/>
    </row>
    <row r="6" spans="1:5" x14ac:dyDescent="0.25">
      <c r="A6" s="19"/>
      <c r="B6" s="20"/>
      <c r="C6" s="20"/>
      <c r="D6" s="20"/>
      <c r="E6" s="21"/>
    </row>
    <row r="7" spans="1:5" ht="15" thickBot="1" x14ac:dyDescent="0.3">
      <c r="A7" s="22"/>
      <c r="B7" s="23"/>
      <c r="C7" s="23"/>
      <c r="D7" s="23"/>
      <c r="E7" s="24"/>
    </row>
    <row r="8" spans="1:5" x14ac:dyDescent="0.25">
      <c r="A8" s="15"/>
      <c r="B8" s="15"/>
      <c r="C8" s="15"/>
      <c r="D8" s="15"/>
      <c r="E8" s="15"/>
    </row>
    <row r="9" spans="1:5" x14ac:dyDescent="0.25">
      <c r="A9" s="15"/>
      <c r="B9" s="15"/>
      <c r="C9" s="15"/>
      <c r="D9" s="15"/>
      <c r="E9" s="15"/>
    </row>
    <row r="12" spans="1:5" x14ac:dyDescent="0.25">
      <c r="A12" s="25" t="s">
        <v>0</v>
      </c>
      <c r="B12" s="25"/>
      <c r="C12" s="25"/>
      <c r="D12" s="25"/>
      <c r="E12" s="25"/>
    </row>
    <row r="13" spans="1:5" x14ac:dyDescent="0.25">
      <c r="A13" s="26" t="s">
        <v>1</v>
      </c>
      <c r="B13" s="25" t="s">
        <v>2</v>
      </c>
      <c r="C13" s="25"/>
      <c r="D13" s="27" t="s">
        <v>3</v>
      </c>
      <c r="E13" s="27"/>
    </row>
    <row r="14" spans="1:5" x14ac:dyDescent="0.25">
      <c r="A14" s="26"/>
      <c r="B14" s="1" t="s">
        <v>4</v>
      </c>
      <c r="C14" s="1" t="s">
        <v>5</v>
      </c>
      <c r="D14" s="1" t="s">
        <v>6</v>
      </c>
      <c r="E14" s="1" t="s">
        <v>7</v>
      </c>
    </row>
    <row r="15" spans="1:5" x14ac:dyDescent="0.25">
      <c r="A15" s="2" t="s">
        <v>8</v>
      </c>
      <c r="B15" s="3">
        <v>27763895.778000005</v>
      </c>
      <c r="C15" s="3">
        <v>27036778.467</v>
      </c>
      <c r="D15" s="3">
        <f>C15-B15</f>
        <v>-727117.31100000441</v>
      </c>
      <c r="E15" s="4">
        <f>D15/B15</f>
        <v>-2.6189311356519682E-2</v>
      </c>
    </row>
    <row r="16" spans="1:5" x14ac:dyDescent="0.25">
      <c r="A16" s="5" t="s">
        <v>9</v>
      </c>
      <c r="B16" s="6">
        <v>14090818.965000002</v>
      </c>
      <c r="C16" s="6">
        <v>13624656.109000001</v>
      </c>
      <c r="D16" s="6">
        <f t="shared" ref="D16:D40" si="0">C16-B16</f>
        <v>-466162.85600000061</v>
      </c>
      <c r="E16" s="7">
        <f t="shared" ref="E16:E40" si="1">D16/B16</f>
        <v>-3.308273686276833E-2</v>
      </c>
    </row>
    <row r="17" spans="1:5" x14ac:dyDescent="0.25">
      <c r="A17" s="5" t="s">
        <v>10</v>
      </c>
      <c r="B17" s="6">
        <v>8925485.5890000015</v>
      </c>
      <c r="C17" s="6">
        <v>8864634.0099999998</v>
      </c>
      <c r="D17" s="6">
        <f t="shared" si="0"/>
        <v>-60851.579000001773</v>
      </c>
      <c r="E17" s="7">
        <f t="shared" si="1"/>
        <v>-6.8177331522440449E-3</v>
      </c>
    </row>
    <row r="18" spans="1:5" x14ac:dyDescent="0.25">
      <c r="A18" s="5" t="s">
        <v>11</v>
      </c>
      <c r="B18" s="6">
        <v>2514829.7750000004</v>
      </c>
      <c r="C18" s="6">
        <v>2425834.85</v>
      </c>
      <c r="D18" s="6">
        <f t="shared" si="0"/>
        <v>-88994.925000000279</v>
      </c>
      <c r="E18" s="7">
        <f t="shared" si="1"/>
        <v>-3.53880512648218E-2</v>
      </c>
    </row>
    <row r="19" spans="1:5" x14ac:dyDescent="0.25">
      <c r="A19" s="5" t="s">
        <v>12</v>
      </c>
      <c r="B19" s="6">
        <v>1609717.7240000002</v>
      </c>
      <c r="C19" s="6">
        <v>1554831.6779999998</v>
      </c>
      <c r="D19" s="6">
        <f t="shared" si="0"/>
        <v>-54886.046000000322</v>
      </c>
      <c r="E19" s="7">
        <f t="shared" si="1"/>
        <v>-3.4096689861632112E-2</v>
      </c>
    </row>
    <row r="20" spans="1:5" x14ac:dyDescent="0.25">
      <c r="A20" s="5" t="s">
        <v>13</v>
      </c>
      <c r="B20" s="6">
        <v>274850.37499999988</v>
      </c>
      <c r="C20" s="6">
        <v>241741.65000000002</v>
      </c>
      <c r="D20" s="6">
        <f t="shared" si="0"/>
        <v>-33108.72499999986</v>
      </c>
      <c r="E20" s="7">
        <f t="shared" si="1"/>
        <v>-0.12046090531984857</v>
      </c>
    </row>
    <row r="21" spans="1:5" x14ac:dyDescent="0.25">
      <c r="A21" s="5" t="s">
        <v>14</v>
      </c>
      <c r="B21" s="6">
        <v>191727.34000000005</v>
      </c>
      <c r="C21" s="6">
        <v>170747.68999999997</v>
      </c>
      <c r="D21" s="6">
        <f t="shared" si="0"/>
        <v>-20979.650000000081</v>
      </c>
      <c r="E21" s="7">
        <f t="shared" si="1"/>
        <v>-0.10942440446938906</v>
      </c>
    </row>
    <row r="22" spans="1:5" x14ac:dyDescent="0.25">
      <c r="A22" s="5" t="s">
        <v>15</v>
      </c>
      <c r="B22" s="6">
        <v>152307.73500000004</v>
      </c>
      <c r="C22" s="6">
        <v>148691.40500000006</v>
      </c>
      <c r="D22" s="6">
        <f t="shared" si="0"/>
        <v>-3616.3299999999872</v>
      </c>
      <c r="E22" s="7">
        <f t="shared" si="1"/>
        <v>-2.3743574152684931E-2</v>
      </c>
    </row>
    <row r="23" spans="1:5" x14ac:dyDescent="0.25">
      <c r="A23" s="5" t="s">
        <v>16</v>
      </c>
      <c r="B23" s="6">
        <v>4141.7749999999987</v>
      </c>
      <c r="C23" s="6">
        <v>5586.3249999999998</v>
      </c>
      <c r="D23" s="6">
        <f t="shared" si="0"/>
        <v>1444.5500000000011</v>
      </c>
      <c r="E23" s="7">
        <f t="shared" si="1"/>
        <v>0.34877558534686254</v>
      </c>
    </row>
    <row r="24" spans="1:5" x14ac:dyDescent="0.25">
      <c r="A24" s="2" t="s">
        <v>17</v>
      </c>
      <c r="B24" s="3">
        <v>4463949.6000000006</v>
      </c>
      <c r="C24" s="3">
        <v>4310829.0549999997</v>
      </c>
      <c r="D24" s="3">
        <f t="shared" si="0"/>
        <v>-153120.54500000086</v>
      </c>
      <c r="E24" s="4">
        <f t="shared" si="1"/>
        <v>-3.4301584632586542E-2</v>
      </c>
    </row>
    <row r="25" spans="1:5" x14ac:dyDescent="0.25">
      <c r="A25" s="5" t="s">
        <v>18</v>
      </c>
      <c r="B25" s="6">
        <v>1262251.9000000004</v>
      </c>
      <c r="C25" s="6">
        <v>1212621.7099999997</v>
      </c>
      <c r="D25" s="6">
        <f t="shared" si="0"/>
        <v>-49630.190000000643</v>
      </c>
      <c r="E25" s="7">
        <f t="shared" si="1"/>
        <v>-3.9318768306073157E-2</v>
      </c>
    </row>
    <row r="26" spans="1:5" x14ac:dyDescent="0.25">
      <c r="A26" s="5" t="s">
        <v>19</v>
      </c>
      <c r="B26" s="6">
        <v>884139.35</v>
      </c>
      <c r="C26" s="6">
        <v>871854.23999999987</v>
      </c>
      <c r="D26" s="6">
        <f t="shared" si="0"/>
        <v>-12285.110000000102</v>
      </c>
      <c r="E26" s="7">
        <f t="shared" si="1"/>
        <v>-1.3894992910337158E-2</v>
      </c>
    </row>
    <row r="27" spans="1:5" x14ac:dyDescent="0.25">
      <c r="A27" s="5" t="s">
        <v>20</v>
      </c>
      <c r="B27" s="6">
        <v>609046.70000000007</v>
      </c>
      <c r="C27" s="6">
        <v>599240.52</v>
      </c>
      <c r="D27" s="6">
        <f t="shared" si="0"/>
        <v>-9806.1800000000512</v>
      </c>
      <c r="E27" s="7">
        <f t="shared" si="1"/>
        <v>-1.6100867142043541E-2</v>
      </c>
    </row>
    <row r="28" spans="1:5" x14ac:dyDescent="0.25">
      <c r="A28" s="5" t="s">
        <v>21</v>
      </c>
      <c r="B28" s="6">
        <v>414649.81999999983</v>
      </c>
      <c r="C28" s="6">
        <v>403989.68000000005</v>
      </c>
      <c r="D28" s="6">
        <f t="shared" si="0"/>
        <v>-10660.139999999781</v>
      </c>
      <c r="E28" s="7">
        <f t="shared" si="1"/>
        <v>-2.5708777589725677E-2</v>
      </c>
    </row>
    <row r="29" spans="1:5" x14ac:dyDescent="0.25">
      <c r="A29" s="5" t="s">
        <v>22</v>
      </c>
      <c r="B29" s="6">
        <v>384534.14999999979</v>
      </c>
      <c r="C29" s="6">
        <v>359118.08000000013</v>
      </c>
      <c r="D29" s="6">
        <f t="shared" si="0"/>
        <v>-25416.069999999658</v>
      </c>
      <c r="E29" s="7">
        <f t="shared" si="1"/>
        <v>-6.6095742081684214E-2</v>
      </c>
    </row>
    <row r="30" spans="1:5" x14ac:dyDescent="0.25">
      <c r="A30" s="5" t="s">
        <v>23</v>
      </c>
      <c r="B30" s="6">
        <v>312430.19000000006</v>
      </c>
      <c r="C30" s="6">
        <v>295092.43500000006</v>
      </c>
      <c r="D30" s="6">
        <f t="shared" si="0"/>
        <v>-17337.755000000005</v>
      </c>
      <c r="E30" s="7">
        <f t="shared" si="1"/>
        <v>-5.5493212739780369E-2</v>
      </c>
    </row>
    <row r="31" spans="1:5" x14ac:dyDescent="0.25">
      <c r="A31" s="5" t="s">
        <v>24</v>
      </c>
      <c r="B31" s="6">
        <v>276204.34000000008</v>
      </c>
      <c r="C31" s="6">
        <v>261483.21000000002</v>
      </c>
      <c r="D31" s="6">
        <f t="shared" si="0"/>
        <v>-14721.130000000063</v>
      </c>
      <c r="E31" s="7">
        <f t="shared" si="1"/>
        <v>-5.3297967729254575E-2</v>
      </c>
    </row>
    <row r="32" spans="1:5" x14ac:dyDescent="0.25">
      <c r="A32" s="5" t="s">
        <v>25</v>
      </c>
      <c r="B32" s="6">
        <v>139650.05000000005</v>
      </c>
      <c r="C32" s="6">
        <v>132285.29999999996</v>
      </c>
      <c r="D32" s="6">
        <f t="shared" si="0"/>
        <v>-7364.7500000000873</v>
      </c>
      <c r="E32" s="7">
        <f t="shared" si="1"/>
        <v>-5.2737181261303417E-2</v>
      </c>
    </row>
    <row r="33" spans="1:5" x14ac:dyDescent="0.25">
      <c r="A33" s="5" t="s">
        <v>26</v>
      </c>
      <c r="B33" s="6">
        <v>75744.649999999994</v>
      </c>
      <c r="C33" s="6">
        <v>74333.13</v>
      </c>
      <c r="D33" s="6">
        <f t="shared" si="0"/>
        <v>-1411.5199999999895</v>
      </c>
      <c r="E33" s="7">
        <f t="shared" si="1"/>
        <v>-1.8635243545253553E-2</v>
      </c>
    </row>
    <row r="34" spans="1:5" x14ac:dyDescent="0.25">
      <c r="A34" s="5" t="s">
        <v>27</v>
      </c>
      <c r="B34" s="6">
        <v>69445.650000000009</v>
      </c>
      <c r="C34" s="6">
        <v>68830.749999999971</v>
      </c>
      <c r="D34" s="6">
        <f t="shared" si="0"/>
        <v>-614.90000000003783</v>
      </c>
      <c r="E34" s="7">
        <f t="shared" si="1"/>
        <v>-8.8544062875073933E-3</v>
      </c>
    </row>
    <row r="35" spans="1:5" x14ac:dyDescent="0.25">
      <c r="A35" s="5" t="s">
        <v>28</v>
      </c>
      <c r="B35" s="6">
        <v>32530.700000000008</v>
      </c>
      <c r="C35" s="6">
        <v>29090.299999999996</v>
      </c>
      <c r="D35" s="6">
        <f t="shared" si="0"/>
        <v>-3440.4000000000124</v>
      </c>
      <c r="E35" s="7">
        <f t="shared" si="1"/>
        <v>-0.10575856037527663</v>
      </c>
    </row>
    <row r="36" spans="1:5" x14ac:dyDescent="0.25">
      <c r="A36" s="5" t="s">
        <v>29</v>
      </c>
      <c r="B36" s="6">
        <v>3322.1000000000004</v>
      </c>
      <c r="C36" s="6">
        <v>2889.6999999999994</v>
      </c>
      <c r="D36" s="6">
        <f t="shared" si="0"/>
        <v>-432.400000000001</v>
      </c>
      <c r="E36" s="7">
        <f t="shared" si="1"/>
        <v>-0.13015863459859756</v>
      </c>
    </row>
    <row r="37" spans="1:5" x14ac:dyDescent="0.25">
      <c r="A37" s="2" t="s">
        <v>30</v>
      </c>
      <c r="B37" s="3">
        <v>1283227.4309999996</v>
      </c>
      <c r="C37" s="3">
        <v>1333536.5790000001</v>
      </c>
      <c r="D37" s="3">
        <f t="shared" si="0"/>
        <v>50309.14800000051</v>
      </c>
      <c r="E37" s="4">
        <f t="shared" si="1"/>
        <v>3.9205168767936449E-2</v>
      </c>
    </row>
    <row r="38" spans="1:5" x14ac:dyDescent="0.25">
      <c r="A38" s="2" t="s">
        <v>31</v>
      </c>
      <c r="B38" s="3">
        <v>507428.37000000005</v>
      </c>
      <c r="C38" s="3">
        <v>539092.11500000022</v>
      </c>
      <c r="D38" s="3">
        <f t="shared" si="0"/>
        <v>31663.74500000017</v>
      </c>
      <c r="E38" s="4">
        <f t="shared" si="1"/>
        <v>6.2400423137555686E-2</v>
      </c>
    </row>
    <row r="39" spans="1:5" x14ac:dyDescent="0.25">
      <c r="A39" s="2" t="s">
        <v>32</v>
      </c>
      <c r="B39" s="3">
        <v>154884.92500000005</v>
      </c>
      <c r="C39" s="3">
        <v>149228.97499999998</v>
      </c>
      <c r="D39" s="3">
        <f t="shared" si="0"/>
        <v>-5655.9500000000698</v>
      </c>
      <c r="E39" s="4">
        <f t="shared" si="1"/>
        <v>-3.6517111009997057E-2</v>
      </c>
    </row>
    <row r="40" spans="1:5" x14ac:dyDescent="0.25">
      <c r="A40" s="8" t="s">
        <v>33</v>
      </c>
      <c r="B40" s="9">
        <v>34173386.104000002</v>
      </c>
      <c r="C40" s="9">
        <v>33369465.191000003</v>
      </c>
      <c r="D40" s="10">
        <f t="shared" si="0"/>
        <v>-803920.91299999878</v>
      </c>
      <c r="E40" s="11">
        <f t="shared" si="1"/>
        <v>-2.3524766043184105E-2</v>
      </c>
    </row>
    <row r="41" spans="1:5" x14ac:dyDescent="0.25">
      <c r="D41" s="12"/>
      <c r="E41" s="13"/>
    </row>
    <row r="42" spans="1:5" x14ac:dyDescent="0.25">
      <c r="D42" s="12"/>
      <c r="E42" s="13"/>
    </row>
    <row r="43" spans="1:5" x14ac:dyDescent="0.25">
      <c r="D43" s="12"/>
      <c r="E43" s="13"/>
    </row>
    <row r="44" spans="1:5" x14ac:dyDescent="0.25">
      <c r="D44" s="12"/>
      <c r="E44" s="13"/>
    </row>
    <row r="45" spans="1:5" x14ac:dyDescent="0.25">
      <c r="A45" s="25" t="s">
        <v>0</v>
      </c>
      <c r="B45" s="25"/>
      <c r="C45" s="25"/>
      <c r="D45" s="25"/>
      <c r="E45" s="25"/>
    </row>
    <row r="46" spans="1:5" x14ac:dyDescent="0.25">
      <c r="A46" s="26" t="s">
        <v>1</v>
      </c>
      <c r="B46" s="25" t="s">
        <v>34</v>
      </c>
      <c r="C46" s="25"/>
      <c r="D46" s="27" t="s">
        <v>3</v>
      </c>
      <c r="E46" s="27"/>
    </row>
    <row r="47" spans="1:5" x14ac:dyDescent="0.25">
      <c r="A47" s="26"/>
      <c r="B47" s="1" t="s">
        <v>4</v>
      </c>
      <c r="C47" s="1" t="s">
        <v>5</v>
      </c>
      <c r="D47" s="1" t="s">
        <v>6</v>
      </c>
      <c r="E47" s="1" t="s">
        <v>7</v>
      </c>
    </row>
    <row r="48" spans="1:5" x14ac:dyDescent="0.25">
      <c r="A48" s="2" t="s">
        <v>8</v>
      </c>
      <c r="B48" s="3">
        <v>6491417.2609999999</v>
      </c>
      <c r="C48" s="3">
        <v>5978900.6230000006</v>
      </c>
      <c r="D48" s="3">
        <f t="shared" ref="D48:D111" si="2">C48-B48</f>
        <v>-512516.63799999934</v>
      </c>
      <c r="E48" s="4">
        <f t="shared" ref="E48:E111" si="3">D48/B48</f>
        <v>-7.8952964721458435E-2</v>
      </c>
    </row>
    <row r="49" spans="1:5" x14ac:dyDescent="0.25">
      <c r="A49" s="5" t="s">
        <v>9</v>
      </c>
      <c r="B49" s="6">
        <v>2664362.3849999998</v>
      </c>
      <c r="C49" s="6">
        <v>2487497.3940000003</v>
      </c>
      <c r="D49" s="6">
        <f t="shared" si="2"/>
        <v>-176864.99099999946</v>
      </c>
      <c r="E49" s="7">
        <f t="shared" si="3"/>
        <v>-6.6381732453410044E-2</v>
      </c>
    </row>
    <row r="50" spans="1:5" x14ac:dyDescent="0.25">
      <c r="A50" s="5" t="s">
        <v>10</v>
      </c>
      <c r="B50" s="6">
        <v>2225002.6329999999</v>
      </c>
      <c r="C50" s="6">
        <v>2084555.523</v>
      </c>
      <c r="D50" s="6">
        <f t="shared" si="2"/>
        <v>-140447.10999999987</v>
      </c>
      <c r="E50" s="7">
        <f t="shared" si="3"/>
        <v>-6.3122221932220016E-2</v>
      </c>
    </row>
    <row r="51" spans="1:5" x14ac:dyDescent="0.25">
      <c r="A51" s="5" t="s">
        <v>11</v>
      </c>
      <c r="B51" s="6">
        <v>858947.17500000016</v>
      </c>
      <c r="C51" s="6">
        <v>757807.72500000009</v>
      </c>
      <c r="D51" s="6">
        <f t="shared" si="2"/>
        <v>-101139.45000000007</v>
      </c>
      <c r="E51" s="7">
        <f t="shared" si="3"/>
        <v>-0.11774816070615757</v>
      </c>
    </row>
    <row r="52" spans="1:5" x14ac:dyDescent="0.25">
      <c r="A52" s="5" t="s">
        <v>12</v>
      </c>
      <c r="B52" s="6">
        <v>549391.56900000002</v>
      </c>
      <c r="C52" s="6">
        <v>487580.63400000002</v>
      </c>
      <c r="D52" s="6">
        <f t="shared" si="2"/>
        <v>-61810.934999999998</v>
      </c>
      <c r="E52" s="7">
        <f t="shared" si="3"/>
        <v>-0.11250797880373005</v>
      </c>
    </row>
    <row r="53" spans="1:5" x14ac:dyDescent="0.25">
      <c r="A53" s="5" t="s">
        <v>13</v>
      </c>
      <c r="B53" s="6">
        <v>85765.400000000009</v>
      </c>
      <c r="C53" s="6">
        <v>68701.624999999985</v>
      </c>
      <c r="D53" s="6">
        <f t="shared" si="2"/>
        <v>-17063.775000000023</v>
      </c>
      <c r="E53" s="7">
        <f t="shared" si="3"/>
        <v>-0.19895872927777428</v>
      </c>
    </row>
    <row r="54" spans="1:5" x14ac:dyDescent="0.25">
      <c r="A54" s="5" t="s">
        <v>14</v>
      </c>
      <c r="B54" s="6">
        <v>54211.468999999997</v>
      </c>
      <c r="C54" s="6">
        <v>46663.521999999997</v>
      </c>
      <c r="D54" s="6">
        <f t="shared" si="2"/>
        <v>-7547.9470000000001</v>
      </c>
      <c r="E54" s="7">
        <f t="shared" si="3"/>
        <v>-0.13923155264433068</v>
      </c>
    </row>
    <row r="55" spans="1:5" x14ac:dyDescent="0.25">
      <c r="A55" s="5" t="s">
        <v>15</v>
      </c>
      <c r="B55" s="6">
        <v>52524.93</v>
      </c>
      <c r="C55" s="6">
        <v>44582.30000000001</v>
      </c>
      <c r="D55" s="6">
        <f t="shared" si="2"/>
        <v>-7942.6299999999901</v>
      </c>
      <c r="E55" s="7">
        <f t="shared" si="3"/>
        <v>-0.1512163842959903</v>
      </c>
    </row>
    <row r="56" spans="1:5" x14ac:dyDescent="0.25">
      <c r="A56" s="5" t="s">
        <v>16</v>
      </c>
      <c r="B56" s="6">
        <v>1200.45</v>
      </c>
      <c r="C56" s="6">
        <v>1497.6499999999996</v>
      </c>
      <c r="D56" s="6">
        <f t="shared" si="2"/>
        <v>297.19999999999959</v>
      </c>
      <c r="E56" s="7">
        <f t="shared" si="3"/>
        <v>0.24757382648173568</v>
      </c>
    </row>
    <row r="57" spans="1:5" x14ac:dyDescent="0.25">
      <c r="A57" s="2" t="s">
        <v>17</v>
      </c>
      <c r="B57" s="3">
        <v>1020717.74</v>
      </c>
      <c r="C57" s="3">
        <v>959327.30499999993</v>
      </c>
      <c r="D57" s="3">
        <f t="shared" si="2"/>
        <v>-61390.435000000056</v>
      </c>
      <c r="E57" s="4">
        <f t="shared" si="3"/>
        <v>-6.014437938543133E-2</v>
      </c>
    </row>
    <row r="58" spans="1:5" x14ac:dyDescent="0.25">
      <c r="A58" s="5" t="s">
        <v>18</v>
      </c>
      <c r="B58" s="6">
        <v>282609.2</v>
      </c>
      <c r="C58" s="6">
        <v>263249.13999999996</v>
      </c>
      <c r="D58" s="6">
        <f t="shared" si="2"/>
        <v>-19360.060000000056</v>
      </c>
      <c r="E58" s="7">
        <f t="shared" si="3"/>
        <v>-6.8504705437756649E-2</v>
      </c>
    </row>
    <row r="59" spans="1:5" x14ac:dyDescent="0.25">
      <c r="A59" s="5" t="s">
        <v>19</v>
      </c>
      <c r="B59" s="6">
        <v>205199.28000000003</v>
      </c>
      <c r="C59" s="6">
        <v>201037.52</v>
      </c>
      <c r="D59" s="6">
        <f t="shared" si="2"/>
        <v>-4161.7600000000384</v>
      </c>
      <c r="E59" s="7">
        <f t="shared" si="3"/>
        <v>-2.0281552644824279E-2</v>
      </c>
    </row>
    <row r="60" spans="1:5" x14ac:dyDescent="0.25">
      <c r="A60" s="5" t="s">
        <v>20</v>
      </c>
      <c r="B60" s="6">
        <v>129706.54000000001</v>
      </c>
      <c r="C60" s="6">
        <v>122528.96999999999</v>
      </c>
      <c r="D60" s="6">
        <f t="shared" si="2"/>
        <v>-7177.5700000000215</v>
      </c>
      <c r="E60" s="7">
        <f t="shared" si="3"/>
        <v>-5.533699380154633E-2</v>
      </c>
    </row>
    <row r="61" spans="1:5" x14ac:dyDescent="0.25">
      <c r="A61" s="5" t="s">
        <v>21</v>
      </c>
      <c r="B61" s="6">
        <v>84771.36</v>
      </c>
      <c r="C61" s="6">
        <v>80106.14999999998</v>
      </c>
      <c r="D61" s="6">
        <f t="shared" si="2"/>
        <v>-4665.210000000021</v>
      </c>
      <c r="E61" s="7">
        <f t="shared" si="3"/>
        <v>-5.5032855436081489E-2</v>
      </c>
    </row>
    <row r="62" spans="1:5" x14ac:dyDescent="0.25">
      <c r="A62" s="5" t="s">
        <v>23</v>
      </c>
      <c r="B62" s="6">
        <v>85976.42</v>
      </c>
      <c r="C62" s="6">
        <v>77645.255000000005</v>
      </c>
      <c r="D62" s="6">
        <f t="shared" si="2"/>
        <v>-8331.1649999999936</v>
      </c>
      <c r="E62" s="7">
        <f t="shared" si="3"/>
        <v>-9.6900580414955556E-2</v>
      </c>
    </row>
    <row r="63" spans="1:5" x14ac:dyDescent="0.25">
      <c r="A63" s="5" t="s">
        <v>22</v>
      </c>
      <c r="B63" s="6">
        <v>81612</v>
      </c>
      <c r="C63" s="6">
        <v>72933.430000000008</v>
      </c>
      <c r="D63" s="6">
        <f t="shared" si="2"/>
        <v>-8678.5699999999924</v>
      </c>
      <c r="E63" s="7">
        <f t="shared" si="3"/>
        <v>-0.10633938636475018</v>
      </c>
    </row>
    <row r="64" spans="1:5" x14ac:dyDescent="0.25">
      <c r="A64" s="5" t="s">
        <v>24</v>
      </c>
      <c r="B64" s="6">
        <v>66476.87</v>
      </c>
      <c r="C64" s="6">
        <v>59221.34</v>
      </c>
      <c r="D64" s="6">
        <f t="shared" si="2"/>
        <v>-7255.5299999999988</v>
      </c>
      <c r="E64" s="7">
        <f t="shared" si="3"/>
        <v>-0.10914367659006809</v>
      </c>
    </row>
    <row r="65" spans="1:5" x14ac:dyDescent="0.25">
      <c r="A65" s="5" t="s">
        <v>25</v>
      </c>
      <c r="B65" s="6">
        <v>42460.800000000003</v>
      </c>
      <c r="C65" s="6">
        <v>44214.499999999993</v>
      </c>
      <c r="D65" s="6">
        <f t="shared" si="2"/>
        <v>1753.6999999999898</v>
      </c>
      <c r="E65" s="7">
        <f t="shared" si="3"/>
        <v>4.1301624086215752E-2</v>
      </c>
    </row>
    <row r="66" spans="1:5" x14ac:dyDescent="0.25">
      <c r="A66" s="5" t="s">
        <v>27</v>
      </c>
      <c r="B66" s="6">
        <v>17659.800000000003</v>
      </c>
      <c r="C66" s="6">
        <v>16153.65</v>
      </c>
      <c r="D66" s="6">
        <f t="shared" si="2"/>
        <v>-1506.1500000000033</v>
      </c>
      <c r="E66" s="7">
        <f t="shared" si="3"/>
        <v>-8.5286922841708454E-2</v>
      </c>
    </row>
    <row r="67" spans="1:5" x14ac:dyDescent="0.25">
      <c r="A67" s="5" t="s">
        <v>26</v>
      </c>
      <c r="B67" s="6">
        <v>15863.52</v>
      </c>
      <c r="C67" s="6">
        <v>14984.1</v>
      </c>
      <c r="D67" s="6">
        <f t="shared" si="2"/>
        <v>-879.42000000000007</v>
      </c>
      <c r="E67" s="7">
        <f t="shared" si="3"/>
        <v>-5.5436624406184756E-2</v>
      </c>
    </row>
    <row r="68" spans="1:5" x14ac:dyDescent="0.25">
      <c r="A68" s="5" t="s">
        <v>28</v>
      </c>
      <c r="B68" s="6">
        <v>7710.65</v>
      </c>
      <c r="C68" s="6">
        <v>6688.35</v>
      </c>
      <c r="D68" s="6">
        <f t="shared" si="2"/>
        <v>-1022.2999999999993</v>
      </c>
      <c r="E68" s="7">
        <f t="shared" si="3"/>
        <v>-0.13258285617944005</v>
      </c>
    </row>
    <row r="69" spans="1:5" x14ac:dyDescent="0.25">
      <c r="A69" s="5" t="s">
        <v>29</v>
      </c>
      <c r="B69" s="6">
        <v>671.30000000000007</v>
      </c>
      <c r="C69" s="6">
        <v>564.90000000000009</v>
      </c>
      <c r="D69" s="6">
        <f t="shared" si="2"/>
        <v>-106.39999999999998</v>
      </c>
      <c r="E69" s="7">
        <f t="shared" si="3"/>
        <v>-0.15849843587069859</v>
      </c>
    </row>
    <row r="70" spans="1:5" x14ac:dyDescent="0.25">
      <c r="A70" s="2" t="s">
        <v>30</v>
      </c>
      <c r="B70" s="3">
        <v>290881.83699999994</v>
      </c>
      <c r="C70" s="3">
        <v>291107.59000000003</v>
      </c>
      <c r="D70" s="3">
        <f t="shared" si="2"/>
        <v>225.75300000008428</v>
      </c>
      <c r="E70" s="4">
        <f t="shared" si="3"/>
        <v>7.7609864654452226E-4</v>
      </c>
    </row>
    <row r="71" spans="1:5" x14ac:dyDescent="0.25">
      <c r="A71" s="2" t="s">
        <v>31</v>
      </c>
      <c r="B71" s="3">
        <v>148162.29</v>
      </c>
      <c r="C71" s="3">
        <v>142610.55499999996</v>
      </c>
      <c r="D71" s="3">
        <f t="shared" si="2"/>
        <v>-5551.7350000000442</v>
      </c>
      <c r="E71" s="4">
        <f t="shared" si="3"/>
        <v>-3.7470634396917356E-2</v>
      </c>
    </row>
    <row r="72" spans="1:5" x14ac:dyDescent="0.25">
      <c r="A72" s="2" t="s">
        <v>32</v>
      </c>
      <c r="B72" s="3">
        <v>32130.999999999996</v>
      </c>
      <c r="C72" s="3">
        <v>28925.75</v>
      </c>
      <c r="D72" s="3">
        <f t="shared" si="2"/>
        <v>-3205.2499999999964</v>
      </c>
      <c r="E72" s="4">
        <f t="shared" si="3"/>
        <v>-9.9755687653667699E-2</v>
      </c>
    </row>
    <row r="73" spans="1:5" x14ac:dyDescent="0.25">
      <c r="A73" s="8" t="s">
        <v>33</v>
      </c>
      <c r="B73" s="9">
        <v>7983310.1280000005</v>
      </c>
      <c r="C73" s="9">
        <v>7400871.8229999999</v>
      </c>
      <c r="D73" s="10">
        <f t="shared" si="2"/>
        <v>-582438.30500000063</v>
      </c>
      <c r="E73" s="11">
        <f t="shared" si="3"/>
        <v>-7.2956993485346983E-2</v>
      </c>
    </row>
    <row r="74" spans="1:5" x14ac:dyDescent="0.25">
      <c r="D74" s="12"/>
      <c r="E74" s="13"/>
    </row>
    <row r="75" spans="1:5" x14ac:dyDescent="0.25">
      <c r="D75" s="12"/>
      <c r="E75" s="13"/>
    </row>
    <row r="76" spans="1:5" x14ac:dyDescent="0.25">
      <c r="D76" s="12"/>
      <c r="E76" s="13"/>
    </row>
    <row r="77" spans="1:5" x14ac:dyDescent="0.25">
      <c r="D77" s="12"/>
      <c r="E77" s="13"/>
    </row>
    <row r="78" spans="1:5" x14ac:dyDescent="0.25">
      <c r="A78" s="25" t="s">
        <v>35</v>
      </c>
      <c r="B78" s="25"/>
      <c r="C78" s="25"/>
      <c r="D78" s="25"/>
      <c r="E78" s="25"/>
    </row>
    <row r="79" spans="1:5" x14ac:dyDescent="0.25">
      <c r="A79" s="26" t="s">
        <v>35</v>
      </c>
      <c r="B79" s="25" t="s">
        <v>34</v>
      </c>
      <c r="C79" s="25"/>
      <c r="D79" s="27" t="s">
        <v>3</v>
      </c>
      <c r="E79" s="27"/>
    </row>
    <row r="80" spans="1:5" x14ac:dyDescent="0.25">
      <c r="A80" s="26"/>
      <c r="B80" s="1" t="s">
        <v>4</v>
      </c>
      <c r="C80" s="1" t="s">
        <v>5</v>
      </c>
      <c r="D80" s="1" t="s">
        <v>6</v>
      </c>
      <c r="E80" s="1" t="s">
        <v>7</v>
      </c>
    </row>
    <row r="81" spans="1:5" x14ac:dyDescent="0.25">
      <c r="A81" s="14" t="s">
        <v>36</v>
      </c>
      <c r="B81" s="6">
        <v>440901.25799999997</v>
      </c>
      <c r="C81" s="6">
        <v>411338.80699999997</v>
      </c>
      <c r="D81" s="6">
        <f t="shared" si="2"/>
        <v>-29562.451000000001</v>
      </c>
      <c r="E81" s="7">
        <f t="shared" si="3"/>
        <v>-6.7050049106460036E-2</v>
      </c>
    </row>
    <row r="82" spans="1:5" x14ac:dyDescent="0.25">
      <c r="A82" s="14" t="s">
        <v>37</v>
      </c>
      <c r="B82" s="6">
        <v>1078275.165</v>
      </c>
      <c r="C82" s="6">
        <v>993621.995</v>
      </c>
      <c r="D82" s="6">
        <f t="shared" si="2"/>
        <v>-84653.170000000042</v>
      </c>
      <c r="E82" s="7">
        <f t="shared" si="3"/>
        <v>-7.8507947458847427E-2</v>
      </c>
    </row>
    <row r="83" spans="1:5" x14ac:dyDescent="0.25">
      <c r="A83" s="14" t="s">
        <v>38</v>
      </c>
      <c r="B83" s="6">
        <v>375325.38900000002</v>
      </c>
      <c r="C83" s="6">
        <v>346979.92300000001</v>
      </c>
      <c r="D83" s="6">
        <f t="shared" si="2"/>
        <v>-28345.466000000015</v>
      </c>
      <c r="E83" s="7">
        <f t="shared" si="3"/>
        <v>-7.5522378263624512E-2</v>
      </c>
    </row>
    <row r="84" spans="1:5" x14ac:dyDescent="0.25">
      <c r="A84" s="14" t="s">
        <v>39</v>
      </c>
      <c r="B84" s="6">
        <v>95572.621999999988</v>
      </c>
      <c r="C84" s="6">
        <v>89315.47099999999</v>
      </c>
      <c r="D84" s="6">
        <f t="shared" si="2"/>
        <v>-6257.150999999998</v>
      </c>
      <c r="E84" s="7">
        <f t="shared" si="3"/>
        <v>-6.5470119675067606E-2</v>
      </c>
    </row>
    <row r="85" spans="1:5" x14ac:dyDescent="0.25">
      <c r="A85" s="14" t="s">
        <v>40</v>
      </c>
      <c r="B85" s="6">
        <v>493505.09700000001</v>
      </c>
      <c r="C85" s="6">
        <v>461186.21399999998</v>
      </c>
      <c r="D85" s="6">
        <f t="shared" si="2"/>
        <v>-32318.883000000031</v>
      </c>
      <c r="E85" s="7">
        <f t="shared" si="3"/>
        <v>-6.5488448237850785E-2</v>
      </c>
    </row>
    <row r="86" spans="1:5" x14ac:dyDescent="0.25">
      <c r="A86" s="14" t="s">
        <v>41</v>
      </c>
      <c r="B86" s="6">
        <v>350014.24400000006</v>
      </c>
      <c r="C86" s="6">
        <v>326444.60800000001</v>
      </c>
      <c r="D86" s="6">
        <f t="shared" si="2"/>
        <v>-23569.636000000057</v>
      </c>
      <c r="E86" s="7">
        <f t="shared" si="3"/>
        <v>-6.7339076634835612E-2</v>
      </c>
    </row>
    <row r="87" spans="1:5" x14ac:dyDescent="0.25">
      <c r="A87" s="14" t="s">
        <v>42</v>
      </c>
      <c r="B87" s="6">
        <v>372343.92200000002</v>
      </c>
      <c r="C87" s="6">
        <v>350104.90199999994</v>
      </c>
      <c r="D87" s="6">
        <f t="shared" si="2"/>
        <v>-22239.020000000077</v>
      </c>
      <c r="E87" s="7">
        <f t="shared" si="3"/>
        <v>-5.9727092846167298E-2</v>
      </c>
    </row>
    <row r="88" spans="1:5" x14ac:dyDescent="0.25">
      <c r="A88" s="14" t="s">
        <v>43</v>
      </c>
      <c r="B88" s="6">
        <v>1217715.0250000001</v>
      </c>
      <c r="C88" s="6">
        <v>1111015.7060000002</v>
      </c>
      <c r="D88" s="6">
        <f t="shared" si="2"/>
        <v>-106699.3189999999</v>
      </c>
      <c r="E88" s="7">
        <f t="shared" si="3"/>
        <v>-8.7622569163914102E-2</v>
      </c>
    </row>
    <row r="89" spans="1:5" x14ac:dyDescent="0.25">
      <c r="A89" s="14" t="s">
        <v>44</v>
      </c>
      <c r="B89" s="6">
        <v>700926.82600000012</v>
      </c>
      <c r="C89" s="6">
        <v>649093.53900000011</v>
      </c>
      <c r="D89" s="6">
        <f t="shared" si="2"/>
        <v>-51833.287000000011</v>
      </c>
      <c r="E89" s="7">
        <f t="shared" si="3"/>
        <v>-7.3949640786041201E-2</v>
      </c>
    </row>
    <row r="90" spans="1:5" x14ac:dyDescent="0.25">
      <c r="A90" s="14" t="s">
        <v>45</v>
      </c>
      <c r="B90" s="6">
        <v>247027.82800000001</v>
      </c>
      <c r="C90" s="6">
        <v>230392.00000000003</v>
      </c>
      <c r="D90" s="6">
        <f t="shared" si="2"/>
        <v>-16635.82799999998</v>
      </c>
      <c r="E90" s="7">
        <f t="shared" si="3"/>
        <v>-6.7343943128544928E-2</v>
      </c>
    </row>
    <row r="91" spans="1:5" x14ac:dyDescent="0.25">
      <c r="A91" s="14" t="s">
        <v>46</v>
      </c>
      <c r="B91" s="6">
        <v>263507.85800000001</v>
      </c>
      <c r="C91" s="6">
        <v>247370.50099999999</v>
      </c>
      <c r="D91" s="6">
        <f t="shared" si="2"/>
        <v>-16137.357000000018</v>
      </c>
      <c r="E91" s="7">
        <f t="shared" si="3"/>
        <v>-6.1240515263875042E-2</v>
      </c>
    </row>
    <row r="92" spans="1:5" x14ac:dyDescent="0.25">
      <c r="A92" s="14" t="s">
        <v>47</v>
      </c>
      <c r="B92" s="6">
        <v>669286.77299999993</v>
      </c>
      <c r="C92" s="6">
        <v>629035.78800000006</v>
      </c>
      <c r="D92" s="6">
        <f t="shared" si="2"/>
        <v>-40250.98499999987</v>
      </c>
      <c r="E92" s="7">
        <f t="shared" si="3"/>
        <v>-6.0140117246870906E-2</v>
      </c>
    </row>
    <row r="93" spans="1:5" x14ac:dyDescent="0.25">
      <c r="A93" s="14" t="s">
        <v>48</v>
      </c>
      <c r="B93" s="6">
        <v>435359.429</v>
      </c>
      <c r="C93" s="6">
        <v>408554.44699999999</v>
      </c>
      <c r="D93" s="6">
        <f t="shared" si="2"/>
        <v>-26804.982000000018</v>
      </c>
      <c r="E93" s="7">
        <f t="shared" si="3"/>
        <v>-6.1569774798652672E-2</v>
      </c>
    </row>
    <row r="94" spans="1:5" x14ac:dyDescent="0.25">
      <c r="A94" s="14" t="s">
        <v>49</v>
      </c>
      <c r="B94" s="6">
        <v>930692.43800000008</v>
      </c>
      <c r="C94" s="6">
        <v>852904.826</v>
      </c>
      <c r="D94" s="6">
        <f t="shared" si="2"/>
        <v>-77787.612000000081</v>
      </c>
      <c r="E94" s="7">
        <f t="shared" si="3"/>
        <v>-8.358036320479921E-2</v>
      </c>
    </row>
    <row r="95" spans="1:5" x14ac:dyDescent="0.25">
      <c r="A95" s="14" t="s">
        <v>50</v>
      </c>
      <c r="B95" s="6">
        <v>312856.25400000002</v>
      </c>
      <c r="C95" s="6">
        <v>293513.09599999996</v>
      </c>
      <c r="D95" s="6">
        <f t="shared" si="2"/>
        <v>-19343.158000000054</v>
      </c>
      <c r="E95" s="7">
        <f t="shared" si="3"/>
        <v>-6.1827621320301472E-2</v>
      </c>
    </row>
    <row r="96" spans="1:5" x14ac:dyDescent="0.25">
      <c r="A96" s="8" t="s">
        <v>33</v>
      </c>
      <c r="B96" s="9">
        <v>7983310.1280000005</v>
      </c>
      <c r="C96" s="9">
        <v>7400871.8229999999</v>
      </c>
      <c r="D96" s="10">
        <f t="shared" si="2"/>
        <v>-582438.30500000063</v>
      </c>
      <c r="E96" s="11">
        <f t="shared" si="3"/>
        <v>-7.2956993485346983E-2</v>
      </c>
    </row>
    <row r="97" spans="1:5" x14ac:dyDescent="0.25">
      <c r="D97" s="12"/>
      <c r="E97" s="13"/>
    </row>
    <row r="98" spans="1:5" x14ac:dyDescent="0.25">
      <c r="D98" s="12"/>
      <c r="E98" s="13"/>
    </row>
    <row r="99" spans="1:5" x14ac:dyDescent="0.25">
      <c r="D99" s="12"/>
      <c r="E99" s="13"/>
    </row>
    <row r="100" spans="1:5" x14ac:dyDescent="0.25">
      <c r="D100" s="12"/>
      <c r="E100" s="13"/>
    </row>
    <row r="101" spans="1:5" x14ac:dyDescent="0.25">
      <c r="A101" s="25" t="s">
        <v>8</v>
      </c>
      <c r="B101" s="25"/>
      <c r="C101" s="25"/>
      <c r="D101" s="25"/>
      <c r="E101" s="25"/>
    </row>
    <row r="102" spans="1:5" x14ac:dyDescent="0.25">
      <c r="A102" s="26" t="s">
        <v>51</v>
      </c>
      <c r="B102" s="25" t="s">
        <v>34</v>
      </c>
      <c r="C102" s="25"/>
      <c r="D102" s="27" t="s">
        <v>3</v>
      </c>
      <c r="E102" s="27"/>
    </row>
    <row r="103" spans="1:5" x14ac:dyDescent="0.25">
      <c r="A103" s="26"/>
      <c r="B103" s="1" t="s">
        <v>4</v>
      </c>
      <c r="C103" s="1" t="s">
        <v>5</v>
      </c>
      <c r="D103" s="1" t="s">
        <v>6</v>
      </c>
      <c r="E103" s="1" t="s">
        <v>7</v>
      </c>
    </row>
    <row r="104" spans="1:5" x14ac:dyDescent="0.25">
      <c r="A104" s="2" t="s">
        <v>9</v>
      </c>
      <c r="B104" s="3">
        <v>2664362.3850000002</v>
      </c>
      <c r="C104" s="3">
        <v>2487497.3939999999</v>
      </c>
      <c r="D104" s="3">
        <f t="shared" si="2"/>
        <v>-176864.99100000039</v>
      </c>
      <c r="E104" s="4">
        <f t="shared" si="3"/>
        <v>-6.6381732453410378E-2</v>
      </c>
    </row>
    <row r="105" spans="1:5" x14ac:dyDescent="0.25">
      <c r="A105" s="5" t="s">
        <v>52</v>
      </c>
      <c r="B105" s="6">
        <v>914392.36500000011</v>
      </c>
      <c r="C105" s="6">
        <v>867292.4929999999</v>
      </c>
      <c r="D105" s="6">
        <f t="shared" si="2"/>
        <v>-47099.872000000207</v>
      </c>
      <c r="E105" s="7">
        <f t="shared" si="3"/>
        <v>-5.1509476459812964E-2</v>
      </c>
    </row>
    <row r="106" spans="1:5" x14ac:dyDescent="0.25">
      <c r="A106" s="5" t="s">
        <v>53</v>
      </c>
      <c r="B106" s="6">
        <v>353015.51999999996</v>
      </c>
      <c r="C106" s="6">
        <v>349853.049</v>
      </c>
      <c r="D106" s="6">
        <f t="shared" si="2"/>
        <v>-3162.4709999999614</v>
      </c>
      <c r="E106" s="7">
        <f t="shared" si="3"/>
        <v>-8.9584474926200468E-3</v>
      </c>
    </row>
    <row r="107" spans="1:5" x14ac:dyDescent="0.25">
      <c r="A107" s="5" t="s">
        <v>54</v>
      </c>
      <c r="B107" s="6">
        <v>392722.25</v>
      </c>
      <c r="C107" s="6">
        <v>344205.60200000001</v>
      </c>
      <c r="D107" s="6">
        <f t="shared" si="2"/>
        <v>-48516.647999999986</v>
      </c>
      <c r="E107" s="7">
        <f t="shared" si="3"/>
        <v>-0.12353934109921194</v>
      </c>
    </row>
    <row r="108" spans="1:5" x14ac:dyDescent="0.25">
      <c r="A108" s="5" t="s">
        <v>55</v>
      </c>
      <c r="B108" s="6">
        <v>230548.875</v>
      </c>
      <c r="C108" s="6">
        <v>214580.625</v>
      </c>
      <c r="D108" s="6">
        <f t="shared" si="2"/>
        <v>-15968.25</v>
      </c>
      <c r="E108" s="7">
        <f t="shared" si="3"/>
        <v>-6.9261886443818046E-2</v>
      </c>
    </row>
    <row r="109" spans="1:5" x14ac:dyDescent="0.25">
      <c r="A109" s="5" t="s">
        <v>56</v>
      </c>
      <c r="B109" s="6">
        <v>218279.375</v>
      </c>
      <c r="C109" s="6">
        <v>206662.625</v>
      </c>
      <c r="D109" s="6">
        <f t="shared" si="2"/>
        <v>-11616.75</v>
      </c>
      <c r="E109" s="7">
        <f t="shared" si="3"/>
        <v>-5.3219641113595825E-2</v>
      </c>
    </row>
    <row r="110" spans="1:5" x14ac:dyDescent="0.25">
      <c r="A110" s="5" t="s">
        <v>57</v>
      </c>
      <c r="B110" s="6">
        <v>198801.625</v>
      </c>
      <c r="C110" s="6">
        <v>172038</v>
      </c>
      <c r="D110" s="6">
        <f t="shared" si="2"/>
        <v>-26763.625</v>
      </c>
      <c r="E110" s="7">
        <f t="shared" si="3"/>
        <v>-0.13462477985278037</v>
      </c>
    </row>
    <row r="111" spans="1:5" x14ac:dyDescent="0.25">
      <c r="A111" s="5" t="s">
        <v>58</v>
      </c>
      <c r="B111" s="6">
        <v>172428.75</v>
      </c>
      <c r="C111" s="6">
        <v>148436.625</v>
      </c>
      <c r="D111" s="6">
        <f t="shared" si="2"/>
        <v>-23992.125</v>
      </c>
      <c r="E111" s="7">
        <f t="shared" si="3"/>
        <v>-0.13914225440942998</v>
      </c>
    </row>
    <row r="112" spans="1:5" x14ac:dyDescent="0.25">
      <c r="A112" s="5" t="s">
        <v>59</v>
      </c>
      <c r="B112" s="6">
        <v>46025.25</v>
      </c>
      <c r="C112" s="6">
        <v>49403.75</v>
      </c>
      <c r="D112" s="6">
        <f t="shared" ref="D112:D165" si="4">C112-B112</f>
        <v>3378.5</v>
      </c>
      <c r="E112" s="7">
        <f t="shared" ref="E112:E165" si="5">D112/B112</f>
        <v>7.3405359014888566E-2</v>
      </c>
    </row>
    <row r="113" spans="1:5" x14ac:dyDescent="0.25">
      <c r="A113" s="5" t="s">
        <v>60</v>
      </c>
      <c r="B113" s="6">
        <v>43614</v>
      </c>
      <c r="C113" s="6">
        <v>39274.125</v>
      </c>
      <c r="D113" s="6">
        <f t="shared" si="4"/>
        <v>-4339.875</v>
      </c>
      <c r="E113" s="7">
        <f t="shared" si="5"/>
        <v>-9.950646581372953E-2</v>
      </c>
    </row>
    <row r="114" spans="1:5" x14ac:dyDescent="0.25">
      <c r="A114" s="5" t="s">
        <v>61</v>
      </c>
      <c r="B114" s="6">
        <v>33167.625</v>
      </c>
      <c r="C114" s="6">
        <v>33831.75</v>
      </c>
      <c r="D114" s="6">
        <f t="shared" si="4"/>
        <v>664.125</v>
      </c>
      <c r="E114" s="7">
        <f t="shared" si="5"/>
        <v>2.0023290784311507E-2</v>
      </c>
    </row>
    <row r="115" spans="1:5" x14ac:dyDescent="0.25">
      <c r="A115" s="5" t="s">
        <v>62</v>
      </c>
      <c r="B115" s="6">
        <v>27796.5</v>
      </c>
      <c r="C115" s="6">
        <v>23538.25</v>
      </c>
      <c r="D115" s="6">
        <f t="shared" si="4"/>
        <v>-4258.25</v>
      </c>
      <c r="E115" s="7">
        <f t="shared" si="5"/>
        <v>-0.1531937474142428</v>
      </c>
    </row>
    <row r="116" spans="1:5" x14ac:dyDescent="0.25">
      <c r="A116" s="5" t="s">
        <v>63</v>
      </c>
      <c r="B116" s="6">
        <v>5485.5</v>
      </c>
      <c r="C116" s="6">
        <v>14475</v>
      </c>
      <c r="D116" s="6">
        <f t="shared" si="4"/>
        <v>8989.5</v>
      </c>
      <c r="E116" s="7">
        <f t="shared" si="5"/>
        <v>1.6387749521465682</v>
      </c>
    </row>
    <row r="117" spans="1:5" x14ac:dyDescent="0.25">
      <c r="A117" s="5" t="s">
        <v>64</v>
      </c>
      <c r="B117" s="6">
        <v>10644.75</v>
      </c>
      <c r="C117" s="6">
        <v>8895.75</v>
      </c>
      <c r="D117" s="6">
        <f t="shared" si="4"/>
        <v>-1749</v>
      </c>
      <c r="E117" s="7">
        <f t="shared" si="5"/>
        <v>-0.16430634819981682</v>
      </c>
    </row>
    <row r="118" spans="1:5" x14ac:dyDescent="0.25">
      <c r="A118" s="5" t="s">
        <v>65</v>
      </c>
      <c r="B118" s="6">
        <v>8446.25</v>
      </c>
      <c r="C118" s="6">
        <v>7696.25</v>
      </c>
      <c r="D118" s="6">
        <f t="shared" si="4"/>
        <v>-750</v>
      </c>
      <c r="E118" s="7">
        <f t="shared" si="5"/>
        <v>-8.8796803315080663E-2</v>
      </c>
    </row>
    <row r="119" spans="1:5" x14ac:dyDescent="0.25">
      <c r="A119" s="5" t="s">
        <v>66</v>
      </c>
      <c r="B119" s="6">
        <f>B104-SUM(B105:B118)</f>
        <v>8993.7500000004657</v>
      </c>
      <c r="C119" s="6">
        <f>C104-SUM(C105:C118)</f>
        <v>7313.5</v>
      </c>
      <c r="D119" s="6">
        <f t="shared" si="4"/>
        <v>-1680.2500000004657</v>
      </c>
      <c r="E119" s="7">
        <f t="shared" si="5"/>
        <v>-0.18682418346077873</v>
      </c>
    </row>
    <row r="120" spans="1:5" x14ac:dyDescent="0.25">
      <c r="A120" s="2" t="s">
        <v>10</v>
      </c>
      <c r="B120" s="3">
        <v>2225002.6329999999</v>
      </c>
      <c r="C120" s="3">
        <v>2084555.5230000003</v>
      </c>
      <c r="D120" s="3">
        <f t="shared" si="4"/>
        <v>-140447.10999999964</v>
      </c>
      <c r="E120" s="4">
        <f t="shared" si="5"/>
        <v>-6.3122221932219905E-2</v>
      </c>
    </row>
    <row r="121" spans="1:5" x14ac:dyDescent="0.25">
      <c r="A121" s="5" t="s">
        <v>53</v>
      </c>
      <c r="B121" s="6">
        <v>588766.64099999995</v>
      </c>
      <c r="C121" s="6">
        <v>557243.03099999996</v>
      </c>
      <c r="D121" s="6">
        <f t="shared" si="4"/>
        <v>-31523.609999999986</v>
      </c>
      <c r="E121" s="7">
        <f t="shared" si="5"/>
        <v>-5.3541773267687547E-2</v>
      </c>
    </row>
    <row r="122" spans="1:5" x14ac:dyDescent="0.25">
      <c r="A122" s="5" t="s">
        <v>62</v>
      </c>
      <c r="B122" s="6">
        <v>561898.62300000002</v>
      </c>
      <c r="C122" s="6">
        <v>535794.12700000009</v>
      </c>
      <c r="D122" s="6">
        <f t="shared" si="4"/>
        <v>-26104.495999999926</v>
      </c>
      <c r="E122" s="7">
        <f t="shared" si="5"/>
        <v>-4.645766145613054E-2</v>
      </c>
    </row>
    <row r="123" spans="1:5" x14ac:dyDescent="0.25">
      <c r="A123" s="5" t="s">
        <v>55</v>
      </c>
      <c r="B123" s="6">
        <v>230485.25</v>
      </c>
      <c r="C123" s="6">
        <v>218950.5</v>
      </c>
      <c r="D123" s="6">
        <f t="shared" si="4"/>
        <v>-11534.75</v>
      </c>
      <c r="E123" s="7">
        <f t="shared" si="5"/>
        <v>-5.0045501827123424E-2</v>
      </c>
    </row>
    <row r="124" spans="1:5" x14ac:dyDescent="0.25">
      <c r="A124" s="5" t="s">
        <v>52</v>
      </c>
      <c r="B124" s="6">
        <v>196745.60399999999</v>
      </c>
      <c r="C124" s="6">
        <v>185340.49900000001</v>
      </c>
      <c r="D124" s="6">
        <f t="shared" si="4"/>
        <v>-11405.104999999981</v>
      </c>
      <c r="E124" s="7">
        <f t="shared" si="5"/>
        <v>-5.7968792024445853E-2</v>
      </c>
    </row>
    <row r="125" spans="1:5" x14ac:dyDescent="0.25">
      <c r="A125" s="5" t="s">
        <v>57</v>
      </c>
      <c r="B125" s="6">
        <v>131800.25</v>
      </c>
      <c r="C125" s="6">
        <v>125046.5</v>
      </c>
      <c r="D125" s="6">
        <f t="shared" si="4"/>
        <v>-6753.75</v>
      </c>
      <c r="E125" s="7">
        <f t="shared" si="5"/>
        <v>-5.1242315549477335E-2</v>
      </c>
    </row>
    <row r="126" spans="1:5" x14ac:dyDescent="0.25">
      <c r="A126" s="5" t="s">
        <v>58</v>
      </c>
      <c r="B126" s="6">
        <v>128656.375</v>
      </c>
      <c r="C126" s="6">
        <v>105725.75</v>
      </c>
      <c r="D126" s="6">
        <f t="shared" si="4"/>
        <v>-22930.625</v>
      </c>
      <c r="E126" s="7">
        <f t="shared" si="5"/>
        <v>-0.17823154896133209</v>
      </c>
    </row>
    <row r="127" spans="1:5" x14ac:dyDescent="0.25">
      <c r="A127" s="5" t="s">
        <v>59</v>
      </c>
      <c r="B127" s="6">
        <v>78732.5</v>
      </c>
      <c r="C127" s="6">
        <v>79224.25</v>
      </c>
      <c r="D127" s="6">
        <f t="shared" si="4"/>
        <v>491.75</v>
      </c>
      <c r="E127" s="7">
        <f t="shared" si="5"/>
        <v>6.2458324072016003E-3</v>
      </c>
    </row>
    <row r="128" spans="1:5" x14ac:dyDescent="0.25">
      <c r="A128" s="5" t="s">
        <v>67</v>
      </c>
      <c r="B128" s="6">
        <v>65606.125</v>
      </c>
      <c r="C128" s="6">
        <v>59971.75</v>
      </c>
      <c r="D128" s="6">
        <f t="shared" si="4"/>
        <v>-5634.375</v>
      </c>
      <c r="E128" s="7">
        <f t="shared" si="5"/>
        <v>-8.5881844111353939E-2</v>
      </c>
    </row>
    <row r="129" spans="1:5" x14ac:dyDescent="0.25">
      <c r="A129" s="5" t="s">
        <v>68</v>
      </c>
      <c r="B129" s="6">
        <v>71312.25</v>
      </c>
      <c r="C129" s="6">
        <v>57309.75</v>
      </c>
      <c r="D129" s="6">
        <f t="shared" si="4"/>
        <v>-14002.5</v>
      </c>
      <c r="E129" s="7">
        <f t="shared" si="5"/>
        <v>-0.19635476373273877</v>
      </c>
    </row>
    <row r="130" spans="1:5" x14ac:dyDescent="0.25">
      <c r="A130" s="5" t="s">
        <v>54</v>
      </c>
      <c r="B130" s="6">
        <v>50922.735000000001</v>
      </c>
      <c r="C130" s="6">
        <v>50985.805999999997</v>
      </c>
      <c r="D130" s="6">
        <f t="shared" si="4"/>
        <v>63.070999999996275</v>
      </c>
      <c r="E130" s="7">
        <f t="shared" si="5"/>
        <v>1.2385626969956794E-3</v>
      </c>
    </row>
    <row r="131" spans="1:5" x14ac:dyDescent="0.25">
      <c r="A131" s="5" t="s">
        <v>65</v>
      </c>
      <c r="B131" s="6">
        <v>38922.625</v>
      </c>
      <c r="C131" s="6">
        <v>34737.875</v>
      </c>
      <c r="D131" s="6">
        <f t="shared" si="4"/>
        <v>-4184.75</v>
      </c>
      <c r="E131" s="7">
        <f t="shared" si="5"/>
        <v>-0.10751458823756106</v>
      </c>
    </row>
    <row r="132" spans="1:5" x14ac:dyDescent="0.25">
      <c r="A132" s="5" t="s">
        <v>56</v>
      </c>
      <c r="B132" s="6">
        <v>33886.5</v>
      </c>
      <c r="C132" s="6">
        <v>29096.625</v>
      </c>
      <c r="D132" s="6">
        <f t="shared" si="4"/>
        <v>-4789.875</v>
      </c>
      <c r="E132" s="7">
        <f t="shared" si="5"/>
        <v>-0.14135053782479748</v>
      </c>
    </row>
    <row r="133" spans="1:5" x14ac:dyDescent="0.25">
      <c r="A133" s="5" t="s">
        <v>69</v>
      </c>
      <c r="B133" s="6">
        <v>24518.25</v>
      </c>
      <c r="C133" s="6">
        <v>16431.75</v>
      </c>
      <c r="D133" s="6">
        <f t="shared" si="4"/>
        <v>-8086.5</v>
      </c>
      <c r="E133" s="7">
        <f t="shared" si="5"/>
        <v>-0.32981554556299897</v>
      </c>
    </row>
    <row r="134" spans="1:5" x14ac:dyDescent="0.25">
      <c r="A134" s="5" t="s">
        <v>63</v>
      </c>
      <c r="B134" s="6">
        <v>4641.5</v>
      </c>
      <c r="C134" s="6">
        <v>9583</v>
      </c>
      <c r="D134" s="6">
        <f t="shared" si="4"/>
        <v>4941.5</v>
      </c>
      <c r="E134" s="7">
        <f t="shared" si="5"/>
        <v>1.0646342777119466</v>
      </c>
    </row>
    <row r="135" spans="1:5" x14ac:dyDescent="0.25">
      <c r="A135" s="5" t="s">
        <v>70</v>
      </c>
      <c r="B135" s="6">
        <v>3520.5</v>
      </c>
      <c r="C135" s="6">
        <v>7563.75</v>
      </c>
      <c r="D135" s="6">
        <f t="shared" si="4"/>
        <v>4043.25</v>
      </c>
      <c r="E135" s="7">
        <f t="shared" si="5"/>
        <v>1.1484874307626758</v>
      </c>
    </row>
    <row r="136" spans="1:5" x14ac:dyDescent="0.25">
      <c r="A136" s="5" t="s">
        <v>60</v>
      </c>
      <c r="B136" s="6">
        <v>8920.5</v>
      </c>
      <c r="C136" s="6">
        <v>7113</v>
      </c>
      <c r="D136" s="6">
        <f t="shared" si="4"/>
        <v>-1807.5</v>
      </c>
      <c r="E136" s="7">
        <f t="shared" si="5"/>
        <v>-0.20262317134689758</v>
      </c>
    </row>
    <row r="137" spans="1:5" x14ac:dyDescent="0.25">
      <c r="A137" s="5" t="s">
        <v>66</v>
      </c>
      <c r="B137" s="6">
        <f>B120-SUM(B121:B136)</f>
        <v>5666.4049999997951</v>
      </c>
      <c r="C137" s="6">
        <f>C120-SUM(C121:C136)</f>
        <v>4437.5600000000559</v>
      </c>
      <c r="D137" s="6">
        <f t="shared" si="4"/>
        <v>-1228.8449999997392</v>
      </c>
      <c r="E137" s="7">
        <f t="shared" si="5"/>
        <v>-0.21686501406090522</v>
      </c>
    </row>
    <row r="138" spans="1:5" x14ac:dyDescent="0.25">
      <c r="A138" s="2" t="s">
        <v>11</v>
      </c>
      <c r="B138" s="3">
        <v>858947.17499999993</v>
      </c>
      <c r="C138" s="3">
        <v>757807.72499999998</v>
      </c>
      <c r="D138" s="3">
        <f t="shared" si="4"/>
        <v>-101139.44999999995</v>
      </c>
      <c r="E138" s="4">
        <f t="shared" si="5"/>
        <v>-0.11774816070615747</v>
      </c>
    </row>
    <row r="139" spans="1:5" x14ac:dyDescent="0.25">
      <c r="A139" s="5" t="s">
        <v>53</v>
      </c>
      <c r="B139" s="6">
        <v>384066.12499999994</v>
      </c>
      <c r="C139" s="6">
        <v>364487.99999999994</v>
      </c>
      <c r="D139" s="6">
        <f t="shared" si="4"/>
        <v>-19578.125</v>
      </c>
      <c r="E139" s="7">
        <f t="shared" si="5"/>
        <v>-5.0975922440439136E-2</v>
      </c>
    </row>
    <row r="140" spans="1:5" x14ac:dyDescent="0.25">
      <c r="A140" s="5" t="s">
        <v>52</v>
      </c>
      <c r="B140" s="6">
        <v>303419.75</v>
      </c>
      <c r="C140" s="6">
        <v>251697.57500000001</v>
      </c>
      <c r="D140" s="6">
        <f t="shared" si="4"/>
        <v>-51722.174999999988</v>
      </c>
      <c r="E140" s="7">
        <f t="shared" si="5"/>
        <v>-0.17046410129861353</v>
      </c>
    </row>
    <row r="141" spans="1:5" x14ac:dyDescent="0.25">
      <c r="A141" s="5" t="s">
        <v>54</v>
      </c>
      <c r="B141" s="6">
        <v>120537.27499999999</v>
      </c>
      <c r="C141" s="6">
        <v>95217.39999999998</v>
      </c>
      <c r="D141" s="6">
        <f t="shared" si="4"/>
        <v>-25319.875000000015</v>
      </c>
      <c r="E141" s="7">
        <f t="shared" si="5"/>
        <v>-0.21005846531705663</v>
      </c>
    </row>
    <row r="142" spans="1:5" x14ac:dyDescent="0.25">
      <c r="A142" s="5" t="s">
        <v>70</v>
      </c>
      <c r="B142" s="6">
        <v>14098.875</v>
      </c>
      <c r="C142" s="6">
        <v>16073.625</v>
      </c>
      <c r="D142" s="6">
        <f t="shared" si="4"/>
        <v>1974.75</v>
      </c>
      <c r="E142" s="7">
        <f t="shared" si="5"/>
        <v>0.14006436683777962</v>
      </c>
    </row>
    <row r="143" spans="1:5" x14ac:dyDescent="0.25">
      <c r="A143" s="5" t="s">
        <v>59</v>
      </c>
      <c r="B143" s="6">
        <v>9265.875</v>
      </c>
      <c r="C143" s="6">
        <v>9621</v>
      </c>
      <c r="D143" s="6">
        <f t="shared" si="4"/>
        <v>355.125</v>
      </c>
      <c r="E143" s="7">
        <f t="shared" si="5"/>
        <v>3.8326115990125052E-2</v>
      </c>
    </row>
    <row r="144" spans="1:5" x14ac:dyDescent="0.25">
      <c r="A144" s="5" t="s">
        <v>58</v>
      </c>
      <c r="B144" s="6">
        <v>15330.75</v>
      </c>
      <c r="C144" s="6">
        <v>9116.25</v>
      </c>
      <c r="D144" s="6">
        <f t="shared" si="4"/>
        <v>-6214.5</v>
      </c>
      <c r="E144" s="7">
        <f t="shared" si="5"/>
        <v>-0.405361772907392</v>
      </c>
    </row>
    <row r="145" spans="1:5" x14ac:dyDescent="0.25">
      <c r="A145" s="5" t="s">
        <v>62</v>
      </c>
      <c r="B145" s="6">
        <v>3960.3249999999998</v>
      </c>
      <c r="C145" s="6">
        <v>7287.2249999999995</v>
      </c>
      <c r="D145" s="6">
        <f t="shared" si="4"/>
        <v>3326.8999999999996</v>
      </c>
      <c r="E145" s="7">
        <f t="shared" si="5"/>
        <v>0.84005731852815102</v>
      </c>
    </row>
    <row r="146" spans="1:5" x14ac:dyDescent="0.25">
      <c r="A146" s="5" t="s">
        <v>66</v>
      </c>
      <c r="B146" s="6">
        <f>B138-SUM(B139:B145)</f>
        <v>8268.1999999999534</v>
      </c>
      <c r="C146" s="6">
        <f>C138-SUM(C139:C145)</f>
        <v>4306.6500000000233</v>
      </c>
      <c r="D146" s="6">
        <f t="shared" si="4"/>
        <v>-3961.5499999999302</v>
      </c>
      <c r="E146" s="7">
        <f t="shared" si="5"/>
        <v>-0.47913088701288703</v>
      </c>
    </row>
    <row r="147" spans="1:5" x14ac:dyDescent="0.25">
      <c r="A147" s="2" t="s">
        <v>12</v>
      </c>
      <c r="B147" s="3">
        <v>549391.56900000002</v>
      </c>
      <c r="C147" s="3">
        <v>487580.63399999996</v>
      </c>
      <c r="D147" s="3">
        <f t="shared" si="4"/>
        <v>-61810.935000000056</v>
      </c>
      <c r="E147" s="4">
        <f t="shared" si="5"/>
        <v>-0.11250797880373016</v>
      </c>
    </row>
    <row r="148" spans="1:5" x14ac:dyDescent="0.25">
      <c r="A148" s="5" t="s">
        <v>53</v>
      </c>
      <c r="B148" s="6">
        <v>240102.53899999999</v>
      </c>
      <c r="C148" s="6">
        <v>212270.99699999997</v>
      </c>
      <c r="D148" s="6">
        <f t="shared" si="4"/>
        <v>-27831.542000000016</v>
      </c>
      <c r="E148" s="7">
        <f t="shared" si="5"/>
        <v>-0.11591523403257313</v>
      </c>
    </row>
    <row r="149" spans="1:5" x14ac:dyDescent="0.25">
      <c r="A149" s="5" t="s">
        <v>52</v>
      </c>
      <c r="B149" s="6">
        <v>122730.155</v>
      </c>
      <c r="C149" s="6">
        <v>103961.762</v>
      </c>
      <c r="D149" s="6">
        <f t="shared" si="4"/>
        <v>-18768.392999999996</v>
      </c>
      <c r="E149" s="7">
        <f t="shared" si="5"/>
        <v>-0.1529240552169106</v>
      </c>
    </row>
    <row r="150" spans="1:5" x14ac:dyDescent="0.25">
      <c r="A150" s="5" t="s">
        <v>62</v>
      </c>
      <c r="B150" s="6">
        <v>54264.75</v>
      </c>
      <c r="C150" s="6">
        <v>46048.75</v>
      </c>
      <c r="D150" s="6">
        <f t="shared" si="4"/>
        <v>-8216</v>
      </c>
      <c r="E150" s="7">
        <f t="shared" si="5"/>
        <v>-0.15140583896544257</v>
      </c>
    </row>
    <row r="151" spans="1:5" x14ac:dyDescent="0.25">
      <c r="A151" s="5" t="s">
        <v>55</v>
      </c>
      <c r="B151" s="6">
        <v>39477.75</v>
      </c>
      <c r="C151" s="6">
        <v>36061.5</v>
      </c>
      <c r="D151" s="6">
        <f t="shared" si="4"/>
        <v>-3416.25</v>
      </c>
      <c r="E151" s="7">
        <f t="shared" si="5"/>
        <v>-8.653608678306135E-2</v>
      </c>
    </row>
    <row r="152" spans="1:5" x14ac:dyDescent="0.25">
      <c r="A152" s="5" t="s">
        <v>54</v>
      </c>
      <c r="B152" s="6">
        <v>16951</v>
      </c>
      <c r="C152" s="6">
        <v>23799</v>
      </c>
      <c r="D152" s="6">
        <f t="shared" si="4"/>
        <v>6848</v>
      </c>
      <c r="E152" s="7">
        <f t="shared" si="5"/>
        <v>0.40398796531178099</v>
      </c>
    </row>
    <row r="153" spans="1:5" x14ac:dyDescent="0.25">
      <c r="A153" s="5" t="s">
        <v>56</v>
      </c>
      <c r="B153" s="6">
        <v>22855.875</v>
      </c>
      <c r="C153" s="6">
        <v>18239.625</v>
      </c>
      <c r="D153" s="6">
        <f t="shared" si="4"/>
        <v>-4616.25</v>
      </c>
      <c r="E153" s="7">
        <f t="shared" si="5"/>
        <v>-0.20197214064217625</v>
      </c>
    </row>
    <row r="154" spans="1:5" x14ac:dyDescent="0.25">
      <c r="A154" s="5" t="s">
        <v>68</v>
      </c>
      <c r="B154" s="6">
        <v>12360.75</v>
      </c>
      <c r="C154" s="6">
        <v>10588.5</v>
      </c>
      <c r="D154" s="6">
        <f t="shared" si="4"/>
        <v>-1772.25</v>
      </c>
      <c r="E154" s="7">
        <f t="shared" si="5"/>
        <v>-0.14337722225593108</v>
      </c>
    </row>
    <row r="155" spans="1:5" x14ac:dyDescent="0.25">
      <c r="A155" s="5" t="s">
        <v>65</v>
      </c>
      <c r="B155" s="6">
        <v>6179.75</v>
      </c>
      <c r="C155" s="6">
        <v>8859.25</v>
      </c>
      <c r="D155" s="6">
        <f t="shared" si="4"/>
        <v>2679.5</v>
      </c>
      <c r="E155" s="7">
        <f t="shared" si="5"/>
        <v>0.43359359197378533</v>
      </c>
    </row>
    <row r="156" spans="1:5" x14ac:dyDescent="0.25">
      <c r="A156" s="5" t="s">
        <v>57</v>
      </c>
      <c r="B156" s="6">
        <v>10994.75</v>
      </c>
      <c r="C156" s="6">
        <v>6005</v>
      </c>
      <c r="D156" s="6">
        <f t="shared" si="4"/>
        <v>-4989.75</v>
      </c>
      <c r="E156" s="7">
        <f t="shared" si="5"/>
        <v>-0.4538302371586439</v>
      </c>
    </row>
    <row r="157" spans="1:5" x14ac:dyDescent="0.25">
      <c r="A157" s="5" t="s">
        <v>59</v>
      </c>
      <c r="B157" s="6">
        <v>2796.25</v>
      </c>
      <c r="C157" s="6">
        <v>5287.25</v>
      </c>
      <c r="D157" s="6">
        <f t="shared" si="4"/>
        <v>2491</v>
      </c>
      <c r="E157" s="7">
        <f t="shared" si="5"/>
        <v>0.89083594099240049</v>
      </c>
    </row>
    <row r="158" spans="1:5" x14ac:dyDescent="0.25">
      <c r="A158" s="5" t="s">
        <v>66</v>
      </c>
      <c r="B158" s="6">
        <f>B147-SUM(B148:B157)</f>
        <v>20678</v>
      </c>
      <c r="C158" s="6">
        <f>C147-SUM(C148:C157)</f>
        <v>16459</v>
      </c>
      <c r="D158" s="6">
        <f t="shared" si="4"/>
        <v>-4219</v>
      </c>
      <c r="E158" s="7">
        <f t="shared" si="5"/>
        <v>-0.20403327207660316</v>
      </c>
    </row>
    <row r="159" spans="1:5" x14ac:dyDescent="0.25">
      <c r="A159" s="2" t="s">
        <v>13</v>
      </c>
      <c r="B159" s="3">
        <v>85765.4</v>
      </c>
      <c r="C159" s="3">
        <v>68701.625</v>
      </c>
      <c r="D159" s="3">
        <f t="shared" si="4"/>
        <v>-17063.774999999994</v>
      </c>
      <c r="E159" s="4">
        <f t="shared" si="5"/>
        <v>-0.19895872927777397</v>
      </c>
    </row>
    <row r="160" spans="1:5" x14ac:dyDescent="0.25">
      <c r="A160" s="2" t="s">
        <v>14</v>
      </c>
      <c r="B160" s="3">
        <v>54211.469000000034</v>
      </c>
      <c r="C160" s="3">
        <v>46663.522000000019</v>
      </c>
      <c r="D160" s="3">
        <f t="shared" si="4"/>
        <v>-7547.9470000000147</v>
      </c>
      <c r="E160" s="4">
        <f t="shared" si="5"/>
        <v>-0.13923155264433085</v>
      </c>
    </row>
    <row r="161" spans="1:5" x14ac:dyDescent="0.25">
      <c r="A161" s="2" t="s">
        <v>15</v>
      </c>
      <c r="B161" s="3">
        <v>52524.929999999993</v>
      </c>
      <c r="C161" s="3">
        <v>44582.30000000001</v>
      </c>
      <c r="D161" s="3">
        <f t="shared" si="4"/>
        <v>-7942.6299999999828</v>
      </c>
      <c r="E161" s="4">
        <f t="shared" si="5"/>
        <v>-0.15121638429599019</v>
      </c>
    </row>
    <row r="162" spans="1:5" x14ac:dyDescent="0.25">
      <c r="A162" s="5" t="s">
        <v>71</v>
      </c>
      <c r="B162" s="6">
        <v>44566.614999999998</v>
      </c>
      <c r="C162" s="6">
        <v>37388.145000000004</v>
      </c>
      <c r="D162" s="6">
        <f t="shared" si="4"/>
        <v>-7178.4699999999939</v>
      </c>
      <c r="E162" s="7">
        <f t="shared" si="5"/>
        <v>-0.16107281201410506</v>
      </c>
    </row>
    <row r="163" spans="1:5" x14ac:dyDescent="0.25">
      <c r="A163" s="5" t="s">
        <v>66</v>
      </c>
      <c r="B163" s="6">
        <f>B161-B162</f>
        <v>7958.3149999999951</v>
      </c>
      <c r="C163" s="6">
        <f>C161-C162</f>
        <v>7194.1550000000061</v>
      </c>
      <c r="D163" s="6">
        <f t="shared" si="4"/>
        <v>-764.15999999998894</v>
      </c>
      <c r="E163" s="7">
        <f t="shared" si="5"/>
        <v>-9.6020325910697105E-2</v>
      </c>
    </row>
    <row r="164" spans="1:5" x14ac:dyDescent="0.25">
      <c r="A164" s="2" t="s">
        <v>16</v>
      </c>
      <c r="B164" s="3">
        <v>1200.45</v>
      </c>
      <c r="C164" s="3">
        <v>1497.6499999999996</v>
      </c>
      <c r="D164" s="3">
        <f t="shared" si="4"/>
        <v>297.19999999999959</v>
      </c>
      <c r="E164" s="4">
        <f t="shared" si="5"/>
        <v>0.24757382648173568</v>
      </c>
    </row>
    <row r="165" spans="1:5" x14ac:dyDescent="0.25">
      <c r="A165" s="8" t="s">
        <v>33</v>
      </c>
      <c r="B165" s="9">
        <v>6491417.2609999999</v>
      </c>
      <c r="C165" s="9">
        <v>5978900.6229999997</v>
      </c>
      <c r="D165" s="10">
        <f t="shared" si="4"/>
        <v>-512516.63800000027</v>
      </c>
      <c r="E165" s="11">
        <f t="shared" si="5"/>
        <v>-7.8952964721458574E-2</v>
      </c>
    </row>
  </sheetData>
  <mergeCells count="17">
    <mergeCell ref="A101:E101"/>
    <mergeCell ref="A102:A103"/>
    <mergeCell ref="B102:C102"/>
    <mergeCell ref="D102:E102"/>
    <mergeCell ref="A12:E12"/>
    <mergeCell ref="A13:A14"/>
    <mergeCell ref="B13:C13"/>
    <mergeCell ref="D13:E13"/>
    <mergeCell ref="A45:E45"/>
    <mergeCell ref="A46:A47"/>
    <mergeCell ref="B46:C46"/>
    <mergeCell ref="D46:E46"/>
    <mergeCell ref="A1:E7"/>
    <mergeCell ref="A78:E78"/>
    <mergeCell ref="A79:A80"/>
    <mergeCell ref="B79:C79"/>
    <mergeCell ref="D79:E7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b17120e-18db-4a2e-8896-962fc2302a87}" enabled="0" method="" siteId="{6b17120e-18db-4a2e-8896-962fc2302a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Mai 2026</vt:lpstr>
    </vt:vector>
  </TitlesOfParts>
  <Company>AS Vinmonopolet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Nordahl, Jens</dc:creator>
  <cp:lastModifiedBy>Nordahl, Jens</cp:lastModifiedBy>
  <dcterms:created xsi:type="dcterms:W3CDTF">2026-06-01T05:45:24Z</dcterms:created>
  <dcterms:modified xsi:type="dcterms:W3CDTF">2026-06-03T08:30:46Z</dcterms:modified>
</cp:coreProperties>
</file>