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D:\TempUserProfiles\NetworkService\AppData\Local\Packages\oice_16_974fa576_32c1d314_1960\AC\Temp\"/>
    </mc:Choice>
  </mc:AlternateContent>
  <xr:revisionPtr revIDLastSave="0" documentId="8_{BCD8A47B-7CAA-424F-9343-CDB69FD58535}" xr6:coauthVersionLast="47" xr6:coauthVersionMax="47" xr10:uidLastSave="{00000000-0000-0000-0000-000000000000}"/>
  <bookViews>
    <workbookView xWindow="0" yWindow="0" windowWidth="19200" windowHeight="7035" xr2:uid="{00000000-000D-0000-FFFF-FFFF00000000}"/>
  </bookViews>
  <sheets>
    <sheet name="Hele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0" i="1" l="1"/>
  <c r="E310" i="1" s="1"/>
  <c r="D309" i="1"/>
  <c r="E309" i="1" s="1"/>
  <c r="D308" i="1"/>
  <c r="E308" i="1" s="1"/>
  <c r="D307" i="1"/>
  <c r="E307" i="1" s="1"/>
  <c r="D306" i="1"/>
  <c r="E306" i="1" s="1"/>
  <c r="D305" i="1"/>
  <c r="E305" i="1" s="1"/>
  <c r="D297" i="1"/>
  <c r="E297" i="1" s="1"/>
  <c r="D296" i="1"/>
  <c r="E296" i="1" s="1"/>
  <c r="D295" i="1"/>
  <c r="E295" i="1" s="1"/>
  <c r="D294" i="1"/>
  <c r="E294" i="1" s="1"/>
  <c r="D293" i="1"/>
  <c r="E293" i="1" s="1"/>
  <c r="D292" i="1"/>
  <c r="E292" i="1" s="1"/>
  <c r="D291" i="1"/>
  <c r="E291" i="1" s="1"/>
  <c r="D290" i="1"/>
  <c r="E290" i="1" s="1"/>
  <c r="D289" i="1"/>
  <c r="E289" i="1" s="1"/>
  <c r="D288" i="1"/>
  <c r="E288" i="1" s="1"/>
  <c r="D287" i="1"/>
  <c r="E287" i="1" s="1"/>
  <c r="D286" i="1"/>
  <c r="E286" i="1" s="1"/>
  <c r="D285" i="1"/>
  <c r="E285" i="1" s="1"/>
  <c r="D284" i="1"/>
  <c r="E284" i="1" s="1"/>
  <c r="D283" i="1"/>
  <c r="E283" i="1" s="1"/>
  <c r="D282" i="1"/>
  <c r="E282" i="1" s="1"/>
  <c r="D281" i="1"/>
  <c r="E281" i="1" s="1"/>
  <c r="D280" i="1"/>
  <c r="E280" i="1" s="1"/>
  <c r="D279" i="1"/>
  <c r="E279" i="1" s="1"/>
  <c r="D271" i="1"/>
  <c r="E271" i="1" s="1"/>
  <c r="D270" i="1"/>
  <c r="E270" i="1" s="1"/>
  <c r="D269" i="1"/>
  <c r="E269" i="1" s="1"/>
  <c r="D268" i="1"/>
  <c r="E268" i="1" s="1"/>
  <c r="D267" i="1"/>
  <c r="E267" i="1" s="1"/>
  <c r="D266" i="1"/>
  <c r="E266" i="1" s="1"/>
  <c r="D258" i="1"/>
  <c r="E258" i="1" s="1"/>
  <c r="D257" i="1"/>
  <c r="E257" i="1" s="1"/>
  <c r="D256" i="1"/>
  <c r="E256" i="1" s="1"/>
  <c r="D255" i="1"/>
  <c r="E255" i="1" s="1"/>
  <c r="D254" i="1"/>
  <c r="E254" i="1" s="1"/>
  <c r="D253" i="1"/>
  <c r="E253" i="1" s="1"/>
  <c r="D252" i="1"/>
  <c r="E252" i="1" s="1"/>
  <c r="D244" i="1"/>
  <c r="E244" i="1" s="1"/>
  <c r="D243" i="1"/>
  <c r="E243" i="1" s="1"/>
  <c r="D242" i="1"/>
  <c r="E242" i="1" s="1"/>
  <c r="D241" i="1"/>
  <c r="E241" i="1" s="1"/>
  <c r="D240" i="1"/>
  <c r="E240" i="1" s="1"/>
  <c r="D239" i="1"/>
  <c r="E239" i="1" s="1"/>
  <c r="D238" i="1"/>
  <c r="E238" i="1" s="1"/>
  <c r="D237" i="1"/>
  <c r="E237" i="1" s="1"/>
  <c r="D236" i="1"/>
  <c r="E236" i="1" s="1"/>
  <c r="D235" i="1"/>
  <c r="E235" i="1" s="1"/>
  <c r="D234" i="1"/>
  <c r="E234" i="1" s="1"/>
  <c r="D233" i="1"/>
  <c r="E233" i="1" s="1"/>
  <c r="D232" i="1"/>
  <c r="E232" i="1" s="1"/>
  <c r="D231" i="1"/>
  <c r="E231" i="1" s="1"/>
  <c r="D230" i="1"/>
  <c r="E230" i="1" s="1"/>
  <c r="D229" i="1"/>
  <c r="E229" i="1" s="1"/>
  <c r="D228" i="1"/>
  <c r="E228" i="1" s="1"/>
  <c r="D227" i="1"/>
  <c r="E227" i="1" s="1"/>
  <c r="D219" i="1"/>
  <c r="E219" i="1" s="1"/>
  <c r="D218" i="1"/>
  <c r="E218" i="1" s="1"/>
  <c r="D217" i="1"/>
  <c r="E217" i="1" s="1"/>
  <c r="D216" i="1"/>
  <c r="E216" i="1" s="1"/>
  <c r="D215" i="1"/>
  <c r="E215" i="1" s="1"/>
  <c r="D214" i="1"/>
  <c r="E214" i="1" s="1"/>
  <c r="D213" i="1"/>
  <c r="E213" i="1" s="1"/>
  <c r="D212" i="1"/>
  <c r="E212" i="1" s="1"/>
  <c r="D211" i="1"/>
  <c r="E211" i="1" s="1"/>
  <c r="D210" i="1"/>
  <c r="E210" i="1" s="1"/>
  <c r="D209" i="1"/>
  <c r="E209" i="1" s="1"/>
  <c r="D208" i="1"/>
  <c r="E208" i="1" s="1"/>
  <c r="D207" i="1"/>
  <c r="E207" i="1" s="1"/>
  <c r="D206" i="1"/>
  <c r="E206" i="1" s="1"/>
  <c r="D205" i="1"/>
  <c r="E205" i="1" s="1"/>
  <c r="D204" i="1"/>
  <c r="E204" i="1" s="1"/>
  <c r="D203" i="1"/>
  <c r="E203" i="1" s="1"/>
  <c r="D202" i="1"/>
  <c r="E202" i="1" s="1"/>
  <c r="D201" i="1"/>
  <c r="E201" i="1" s="1"/>
  <c r="D200" i="1"/>
  <c r="E200" i="1" s="1"/>
  <c r="D199" i="1"/>
  <c r="E199" i="1" s="1"/>
  <c r="D198" i="1"/>
  <c r="E198" i="1" s="1"/>
  <c r="D197" i="1"/>
  <c r="E197" i="1" s="1"/>
  <c r="D196" i="1"/>
  <c r="E196" i="1" s="1"/>
  <c r="D195" i="1"/>
  <c r="E195" i="1" s="1"/>
  <c r="D194" i="1"/>
  <c r="E194" i="1" s="1"/>
  <c r="D193" i="1"/>
  <c r="E193" i="1" s="1"/>
  <c r="D192" i="1"/>
  <c r="E192" i="1" s="1"/>
  <c r="D191" i="1"/>
  <c r="E191" i="1" s="1"/>
  <c r="D190" i="1"/>
  <c r="E190" i="1" s="1"/>
  <c r="D189" i="1"/>
  <c r="E189" i="1" s="1"/>
  <c r="D188" i="1"/>
  <c r="E188" i="1" s="1"/>
  <c r="D187" i="1"/>
  <c r="E187" i="1" s="1"/>
  <c r="D186" i="1"/>
  <c r="E186" i="1" s="1"/>
  <c r="D178" i="1"/>
  <c r="E178" i="1" s="1"/>
  <c r="C177" i="1"/>
  <c r="B177" i="1"/>
  <c r="D176" i="1"/>
  <c r="E176" i="1" s="1"/>
  <c r="D175" i="1"/>
  <c r="E175" i="1" s="1"/>
  <c r="D174" i="1"/>
  <c r="E174" i="1" s="1"/>
  <c r="D173" i="1"/>
  <c r="E173" i="1" s="1"/>
  <c r="D172" i="1"/>
  <c r="E172" i="1" s="1"/>
  <c r="D171" i="1"/>
  <c r="E171" i="1" s="1"/>
  <c r="C170" i="1"/>
  <c r="B170" i="1"/>
  <c r="D169" i="1"/>
  <c r="E169" i="1" s="1"/>
  <c r="D168" i="1"/>
  <c r="E168" i="1" s="1"/>
  <c r="D167" i="1"/>
  <c r="E167" i="1" s="1"/>
  <c r="D166" i="1"/>
  <c r="E166" i="1" s="1"/>
  <c r="D165" i="1"/>
  <c r="E165" i="1" s="1"/>
  <c r="D164" i="1"/>
  <c r="E164" i="1" s="1"/>
  <c r="D163" i="1"/>
  <c r="E163" i="1" s="1"/>
  <c r="D162" i="1"/>
  <c r="E162" i="1" s="1"/>
  <c r="C161" i="1"/>
  <c r="B161" i="1"/>
  <c r="D160" i="1"/>
  <c r="E160" i="1" s="1"/>
  <c r="D159" i="1"/>
  <c r="E159" i="1" s="1"/>
  <c r="D158" i="1"/>
  <c r="E158" i="1" s="1"/>
  <c r="D157" i="1"/>
  <c r="E157" i="1" s="1"/>
  <c r="D156" i="1"/>
  <c r="E156" i="1" s="1"/>
  <c r="D155" i="1"/>
  <c r="E155" i="1" s="1"/>
  <c r="D154" i="1"/>
  <c r="E154" i="1" s="1"/>
  <c r="D153" i="1"/>
  <c r="E153" i="1" s="1"/>
  <c r="D152" i="1"/>
  <c r="E152" i="1" s="1"/>
  <c r="D151" i="1"/>
  <c r="E151" i="1" s="1"/>
  <c r="D150" i="1"/>
  <c r="E150" i="1" s="1"/>
  <c r="D149" i="1"/>
  <c r="E149" i="1" s="1"/>
  <c r="D148" i="1"/>
  <c r="E148" i="1" s="1"/>
  <c r="D147" i="1"/>
  <c r="E147" i="1" s="1"/>
  <c r="C146" i="1"/>
  <c r="B146" i="1"/>
  <c r="D145" i="1"/>
  <c r="E145" i="1" s="1"/>
  <c r="D144" i="1"/>
  <c r="E144" i="1" s="1"/>
  <c r="D143" i="1"/>
  <c r="E143" i="1" s="1"/>
  <c r="D142" i="1"/>
  <c r="E142" i="1" s="1"/>
  <c r="D141" i="1"/>
  <c r="E141" i="1" s="1"/>
  <c r="D140" i="1"/>
  <c r="E140" i="1" s="1"/>
  <c r="D139" i="1"/>
  <c r="E139" i="1" s="1"/>
  <c r="D138" i="1"/>
  <c r="E138" i="1" s="1"/>
  <c r="D137" i="1"/>
  <c r="E137" i="1" s="1"/>
  <c r="D136" i="1"/>
  <c r="E136" i="1" s="1"/>
  <c r="C135" i="1"/>
  <c r="B135" i="1"/>
  <c r="D135" i="1" s="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C120" i="1"/>
  <c r="B120" i="1"/>
  <c r="D120" i="1" s="1"/>
  <c r="E120" i="1" s="1"/>
  <c r="D119" i="1"/>
  <c r="E119" i="1" s="1"/>
  <c r="D118" i="1"/>
  <c r="E118" i="1" s="1"/>
  <c r="D117" i="1"/>
  <c r="D116" i="1"/>
  <c r="E116" i="1" s="1"/>
  <c r="D115" i="1"/>
  <c r="E115" i="1" s="1"/>
  <c r="D114" i="1"/>
  <c r="E114" i="1" s="1"/>
  <c r="D113" i="1"/>
  <c r="E113" i="1" s="1"/>
  <c r="D112" i="1"/>
  <c r="E112" i="1" s="1"/>
  <c r="D111" i="1"/>
  <c r="E111" i="1" s="1"/>
  <c r="D110" i="1"/>
  <c r="E110" i="1" s="1"/>
  <c r="D109" i="1"/>
  <c r="E109" i="1" s="1"/>
  <c r="D108" i="1"/>
  <c r="E108" i="1" s="1"/>
  <c r="D107" i="1"/>
  <c r="E107" i="1" s="1"/>
  <c r="C106" i="1"/>
  <c r="B106" i="1"/>
  <c r="D105" i="1"/>
  <c r="D104" i="1"/>
  <c r="E104" i="1" s="1"/>
  <c r="D103" i="1"/>
  <c r="E103" i="1" s="1"/>
  <c r="D102" i="1"/>
  <c r="E102" i="1" s="1"/>
  <c r="D101" i="1"/>
  <c r="E101" i="1" s="1"/>
  <c r="D100" i="1"/>
  <c r="E100" i="1" s="1"/>
  <c r="D99" i="1"/>
  <c r="E99" i="1" s="1"/>
  <c r="D98" i="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C83" i="1"/>
  <c r="B83" i="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83" i="1" l="1"/>
  <c r="E83" i="1" s="1"/>
  <c r="D106" i="1"/>
  <c r="E106" i="1" s="1"/>
  <c r="D146" i="1"/>
  <c r="E146" i="1" s="1"/>
  <c r="D161" i="1"/>
  <c r="E161" i="1" s="1"/>
  <c r="D170" i="1"/>
  <c r="E170" i="1" s="1"/>
  <c r="D177" i="1"/>
  <c r="E177" i="1" s="1"/>
</calcChain>
</file>

<file path=xl/sharedStrings.xml><?xml version="1.0" encoding="utf-8"?>
<sst xmlns="http://schemas.openxmlformats.org/spreadsheetml/2006/main" count="311" uniqueCount="153">
  <si>
    <t>Dette arket innholder 8 tabeller:</t>
  </si>
  <si>
    <t>1. Totalt salg pr hovedvaretype</t>
  </si>
  <si>
    <t>5. Alkoholfritt pr varetype</t>
  </si>
  <si>
    <t>2. Svakvin pr varetype og land</t>
  </si>
  <si>
    <t>6. Stervin pr varetype</t>
  </si>
  <si>
    <t>3. Brennevin pr varetype</t>
  </si>
  <si>
    <t>7. Totalt salg pr fylke</t>
  </si>
  <si>
    <t>4. Øl pr varetype</t>
  </si>
  <si>
    <t>8. Liter ren alkohol pr hovedvaretype</t>
  </si>
  <si>
    <t>Salget økte med 0,7 prosent eller snaut 600.000 liter i 2019 målt mot 2018. Mens det var en en nedgang for 1. halvår på -1,3 prosent eller 500.000 liter var det en vekst for 2. halvår på 2,5 prosent tilsvarende 1,1 million liter. Forklaringen på dette er den lange hetebølgen som resulterte i uvanlig stor salgsøkning i mai og juni 2018.</t>
  </si>
  <si>
    <t>Rødvin er klart største kategori, fulgt av hvitvin og musserende. Årets trend i 2019 må klart sies å være bobler: både sider, øl og musserende økte markert året gjennom, to sistnevnte kategorier satt til og med salgsrekord i 2019.</t>
  </si>
  <si>
    <t xml:space="preserve">Hetebølgen i 2018 er også forklaringen på hvorfor salget av hvitvin og rosévin går noe ned - disse kategoriene hadde sterk nedgang i mai og juni 2019, men vekst resten av året. For rødvin er det omvendt; vekst i mai/juni, nedgang resten av året. </t>
  </si>
  <si>
    <t xml:space="preserve">De fleste brennevinskategoriene har vekst; unntaket er druebrennevin (Cognac) som har hatt nedgang siden 2008. Brennevin har noe større vekst mot slutten av året, men er ikke værsensitivt (som vin). Det er heller ikke entydige geografiske mønstre. </t>
  </si>
  <si>
    <t>Totalt salg, liter</t>
  </si>
  <si>
    <t>Kategori</t>
  </si>
  <si>
    <t>Hele året</t>
  </si>
  <si>
    <t>Endring</t>
  </si>
  <si>
    <t>2018</t>
  </si>
  <si>
    <t>2019</t>
  </si>
  <si>
    <t>Liter</t>
  </si>
  <si>
    <t>Prosent</t>
  </si>
  <si>
    <t>Svakvin</t>
  </si>
  <si>
    <t>Rødvin</t>
  </si>
  <si>
    <t>Hvitvin</t>
  </si>
  <si>
    <t>Musserende vin</t>
  </si>
  <si>
    <t>Rosévin</t>
  </si>
  <si>
    <t>Perlende vin</t>
  </si>
  <si>
    <t>Aromatisert vin</t>
  </si>
  <si>
    <t>Sider</t>
  </si>
  <si>
    <t>Fruktvin</t>
  </si>
  <si>
    <t>Brennevin</t>
  </si>
  <si>
    <t>Vodka</t>
  </si>
  <si>
    <t>Likør</t>
  </si>
  <si>
    <t>Druebrennevin</t>
  </si>
  <si>
    <t>Whisky</t>
  </si>
  <si>
    <t>Akevitt</t>
  </si>
  <si>
    <t>Brennevin, annet</t>
  </si>
  <si>
    <t>Bitter</t>
  </si>
  <si>
    <t>Gin</t>
  </si>
  <si>
    <t>Brennevin, nøytralt &lt; 37,5 %</t>
  </si>
  <si>
    <t>Rom</t>
  </si>
  <si>
    <t>Fruktbrennevin</t>
  </si>
  <si>
    <t>Genever</t>
  </si>
  <si>
    <t>Øl</t>
  </si>
  <si>
    <t>Alkoholfritt</t>
  </si>
  <si>
    <t>Sterkvin</t>
  </si>
  <si>
    <t>Totalsum</t>
  </si>
  <si>
    <t>Svakvin, liter</t>
  </si>
  <si>
    <t>Italia</t>
  </si>
  <si>
    <t>Spania</t>
  </si>
  <si>
    <t>Frankrike</t>
  </si>
  <si>
    <t>Chile</t>
  </si>
  <si>
    <t>USA</t>
  </si>
  <si>
    <t>Portugal</t>
  </si>
  <si>
    <t>Australia</t>
  </si>
  <si>
    <t>Argentina</t>
  </si>
  <si>
    <t>Sør-Afrika</t>
  </si>
  <si>
    <t>Østerrike</t>
  </si>
  <si>
    <t>New Zealand</t>
  </si>
  <si>
    <t>Libanon</t>
  </si>
  <si>
    <t>Tyskland</t>
  </si>
  <si>
    <t>Uruguay</t>
  </si>
  <si>
    <t>Ungarn</t>
  </si>
  <si>
    <t>Bulgaria</t>
  </si>
  <si>
    <t>Hellas</t>
  </si>
  <si>
    <t>Øvrige</t>
  </si>
  <si>
    <t>Georgia</t>
  </si>
  <si>
    <t>Canada</t>
  </si>
  <si>
    <t>Tsjekkia</t>
  </si>
  <si>
    <t>Andre land</t>
  </si>
  <si>
    <t>Slovenia</t>
  </si>
  <si>
    <t>Kroatia</t>
  </si>
  <si>
    <t>England</t>
  </si>
  <si>
    <t>EU</t>
  </si>
  <si>
    <t>Norge</t>
  </si>
  <si>
    <t>Irland</t>
  </si>
  <si>
    <t>Sverige</t>
  </si>
  <si>
    <t>Danmark</t>
  </si>
  <si>
    <t>Finland</t>
  </si>
  <si>
    <t>Nederland</t>
  </si>
  <si>
    <t>Storbritannia</t>
  </si>
  <si>
    <t>Brennevin, liter</t>
  </si>
  <si>
    <t>Vodka, smakstilsatt</t>
  </si>
  <si>
    <t>Likør, krem</t>
  </si>
  <si>
    <t>Likør, annen</t>
  </si>
  <si>
    <t>Likør, frukt og bær</t>
  </si>
  <si>
    <t>Likør urter, krydder</t>
  </si>
  <si>
    <t>Likør kaffe kakao mm</t>
  </si>
  <si>
    <t>Cognac, tradisjonell</t>
  </si>
  <si>
    <t>Druebrennevin, annet</t>
  </si>
  <si>
    <t>Armagnac</t>
  </si>
  <si>
    <t>Cognac, brut</t>
  </si>
  <si>
    <t>Grappa</t>
  </si>
  <si>
    <t>Whisky, annen</t>
  </si>
  <si>
    <t>Whisky, malt</t>
  </si>
  <si>
    <t>Akevitt, brun</t>
  </si>
  <si>
    <t>Akevitt, blank</t>
  </si>
  <si>
    <t>Rom, blank</t>
  </si>
  <si>
    <t>Rom, brun</t>
  </si>
  <si>
    <t>Tequila</t>
  </si>
  <si>
    <t>Calvados</t>
  </si>
  <si>
    <t>Fruktbrennevin annet</t>
  </si>
  <si>
    <t>Øl, liter</t>
  </si>
  <si>
    <t>Lys lager</t>
  </si>
  <si>
    <t>India pale ale</t>
  </si>
  <si>
    <t>Mørk lager</t>
  </si>
  <si>
    <t>Hveteøl</t>
  </si>
  <si>
    <t>Porter &amp; stout</t>
  </si>
  <si>
    <t>Klosterstil</t>
  </si>
  <si>
    <t>Spesial</t>
  </si>
  <si>
    <t>Saison farmhouse ale</t>
  </si>
  <si>
    <t>Surøl</t>
  </si>
  <si>
    <t>Pale ale</t>
  </si>
  <si>
    <t>Lys ale</t>
  </si>
  <si>
    <t>Brown ale</t>
  </si>
  <si>
    <t>Scotch ale</t>
  </si>
  <si>
    <t>Red/amber</t>
  </si>
  <si>
    <t>Barley wine</t>
  </si>
  <si>
    <t>Mjød</t>
  </si>
  <si>
    <t>Sake</t>
  </si>
  <si>
    <t>Alkoholfritt, liter</t>
  </si>
  <si>
    <t>Alkoholfri musserende drikk</t>
  </si>
  <si>
    <t>Alkoholfri vin</t>
  </si>
  <si>
    <t>Alkoholfri leskedrikk</t>
  </si>
  <si>
    <t>Alkoholfri most</t>
  </si>
  <si>
    <t>Alkoholfritt øl</t>
  </si>
  <si>
    <t>Alkoholfritt, øvrig</t>
  </si>
  <si>
    <t>Sterkvin, liter</t>
  </si>
  <si>
    <t>Vermut</t>
  </si>
  <si>
    <t>Portvin</t>
  </si>
  <si>
    <t>Sherry</t>
  </si>
  <si>
    <t>Sterkvin, annen</t>
  </si>
  <si>
    <t>Madeira</t>
  </si>
  <si>
    <t>Fylkene, liter</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</si>
  <si>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</si>
  <si>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</si>
  <si>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</si>
  <si>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</si>
  <si>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</si>
  <si>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</si>
  <si>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</si>
  <si>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</si>
  <si>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</si>
  <si>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</si>
  <si>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</si>
  <si>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</si>
  <si>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</si>
  <si>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</si>
  <si>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</si>
  <si>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</si>
  <si>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</si>
  <si>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</si>
  <si>
    <t>Ren alkohol, liter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</si>
</sst>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_ ;[Red]\-#,##0\ "/>
    <numFmt numFmtId="166" formatCode="_ * #,##0_ ;_ * \-#,##0_ ;_ * &quot;-&quot;??_ ;_ @_ "/>
    <numFmt numFmtId="167" formatCode="0.0\ %"/>
  </numFmts>
  <fonts count="6">
    <font>
      <sz val="10"/>
      <color rgb="FF000000"/>
      <name val="Arial"/>
      <family val="2"/>
    </font>
    <font>
      <sz val="10"/>
      <color rgb="FF000000"/>
      <name val="Arial"/>
      <family val="2"/>
    </font>
    <font>
      <b/>
      <sz val="10"/>
      <color rgb="FFFF0000"/>
      <name val="Arial"/>
      <family val="2"/>
    </font>
    <font>
      <b/>
      <sz val="10"/>
      <name val="Arial"/>
      <family val="2"/>
    </font>
    <font>
      <b/>
      <sz val="10"/>
      <color rgb="FF000000"/>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3" fillId="2" borderId="4" xfId="0" applyFont="1" applyFill="1" applyBorder="1" applyAlignment="1">
      <alignment horizontal="left"/>
    </xf>
    <xf numFmtId="0" fontId="3" fillId="2" borderId="0" xfId="0" applyFont="1" applyFill="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165" fontId="0" fillId="0" borderId="0" xfId="0" applyNumberFormat="1"/>
    <xf numFmtId="165" fontId="4" fillId="3" borderId="9" xfId="0" applyNumberFormat="1" applyFont="1" applyFill="1" applyBorder="1" applyAlignment="1">
      <alignment horizontal="center"/>
    </xf>
    <xf numFmtId="0" fontId="5" fillId="5" borderId="9" xfId="0" applyFont="1" applyFill="1" applyBorder="1" applyAlignment="1">
      <alignment horizontal="left"/>
    </xf>
    <xf numFmtId="166" fontId="5" fillId="5" borderId="9" xfId="0" applyNumberFormat="1" applyFont="1" applyFill="1" applyBorder="1"/>
    <xf numFmtId="165" fontId="4" fillId="5" borderId="9" xfId="0" applyNumberFormat="1" applyFont="1" applyFill="1" applyBorder="1"/>
    <xf numFmtId="167" fontId="4" fillId="5" borderId="9" xfId="2" applyNumberFormat="1" applyFont="1" applyFill="1" applyBorder="1"/>
    <xf numFmtId="0" fontId="0" fillId="0" borderId="9" xfId="0" applyBorder="1" applyAlignment="1">
      <alignment horizontal="left" indent="1"/>
    </xf>
    <xf numFmtId="166" fontId="0" fillId="0" borderId="9" xfId="0" applyNumberFormat="1" applyBorder="1"/>
    <xf numFmtId="165" fontId="0" fillId="0" borderId="9" xfId="0" applyNumberFormat="1" applyBorder="1"/>
    <xf numFmtId="167" fontId="0" fillId="0" borderId="9" xfId="2" applyNumberFormat="1" applyFont="1" applyBorder="1"/>
    <xf numFmtId="0" fontId="5" fillId="4" borderId="9" xfId="0" applyFont="1" applyFill="1" applyBorder="1" applyAlignment="1">
      <alignment horizontal="left"/>
    </xf>
    <xf numFmtId="166" fontId="5" fillId="4" borderId="9" xfId="0" applyNumberFormat="1" applyFont="1" applyFill="1" applyBorder="1"/>
    <xf numFmtId="165" fontId="4" fillId="3" borderId="9" xfId="0" applyNumberFormat="1" applyFont="1" applyFill="1" applyBorder="1"/>
    <xf numFmtId="167" fontId="4" fillId="3" borderId="9" xfId="2" applyNumberFormat="1" applyFont="1" applyFill="1" applyBorder="1"/>
    <xf numFmtId="9" fontId="0" fillId="0" borderId="0" xfId="2" applyFont="1"/>
    <xf numFmtId="0" fontId="0" fillId="0" borderId="9" xfId="0" applyBorder="1" applyAlignment="1">
      <alignment horizontal="left"/>
    </xf>
    <xf numFmtId="166" fontId="0" fillId="0" borderId="9" xfId="1" applyNumberFormat="1" applyFont="1" applyBorder="1"/>
    <xf numFmtId="166" fontId="5" fillId="4" borderId="9" xfId="1" applyNumberFormat="1" applyFont="1" applyFill="1" applyBorder="1"/>
    <xf numFmtId="165" fontId="3" fillId="3" borderId="9" xfId="0" applyNumberFormat="1" applyFont="1" applyFill="1" applyBorder="1"/>
    <xf numFmtId="167" fontId="3" fillId="3" borderId="9" xfId="2" applyNumberFormat="1" applyFont="1" applyFill="1" applyBorder="1"/>
    <xf numFmtId="0" fontId="4" fillId="3" borderId="9" xfId="0" applyFont="1" applyFill="1" applyBorder="1" applyAlignment="1">
      <alignment horizontal="center"/>
    </xf>
    <xf numFmtId="0" fontId="5" fillId="4" borderId="9" xfId="0" applyFont="1" applyFill="1" applyBorder="1" applyAlignment="1">
      <alignment horizontal="center"/>
    </xf>
    <xf numFmtId="0" fontId="4" fillId="3" borderId="9"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4" borderId="9" xfId="0" applyFont="1" applyFill="1" applyBorder="1" applyAlignment="1">
      <alignment horizontal="center"/>
    </xf>
  </cellXfs>
  <cellStyles count="3">
    <cellStyle name="Comma" xfId="1" builtinId="3"/>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0"/>
  <sheetViews>
    <sheetView tabSelected="1" topLeftCell="A37" workbookViewId="0">
      <selection activeCell="G11" sqref="G11"/>
    </sheetView>
  </sheetViews>
  <sheetFormatPr defaultColWidth="11.42578125" defaultRowHeight="12.75"/>
  <cols>
    <col min="1" max="1" width="32.42578125" customWidth="1"/>
    <col min="2" max="3" width="12.85546875" bestFit="1" customWidth="1"/>
    <col min="4" max="4" width="13.42578125" style="7" customWidth="1"/>
    <col min="5" max="5" width="13.7109375" customWidth="1"/>
  </cols>
  <sheetData>
    <row r="1" spans="1:5">
      <c r="A1" s="30" t="s">
        <v>0</v>
      </c>
      <c r="B1" s="31"/>
      <c r="C1" s="31"/>
      <c r="D1" s="31"/>
      <c r="E1" s="32"/>
    </row>
    <row r="2" spans="1:5">
      <c r="A2" s="1" t="s">
        <v>1</v>
      </c>
      <c r="B2" s="2"/>
      <c r="C2" s="2" t="s">
        <v>2</v>
      </c>
      <c r="D2" s="2"/>
      <c r="E2" s="3"/>
    </row>
    <row r="3" spans="1:5">
      <c r="A3" s="1" t="s">
        <v>3</v>
      </c>
      <c r="B3" s="2"/>
      <c r="C3" s="2" t="s">
        <v>4</v>
      </c>
      <c r="D3" s="2"/>
      <c r="E3" s="3"/>
    </row>
    <row r="4" spans="1:5">
      <c r="A4" s="1" t="s">
        <v>5</v>
      </c>
      <c r="B4" s="2"/>
      <c r="C4" s="2" t="s">
        <v>6</v>
      </c>
      <c r="D4" s="2"/>
      <c r="E4" s="3"/>
    </row>
    <row r="5" spans="1:5">
      <c r="A5" s="4" t="s">
        <v>7</v>
      </c>
      <c r="B5" s="5"/>
      <c r="C5" s="5" t="s">
        <v>8</v>
      </c>
      <c r="D5" s="5"/>
      <c r="E5" s="6"/>
    </row>
    <row r="7" spans="1:5">
      <c r="A7" s="33" t="s">
        <v>9</v>
      </c>
      <c r="B7" s="34"/>
      <c r="C7" s="34"/>
      <c r="D7" s="34"/>
      <c r="E7" s="35"/>
    </row>
    <row r="8" spans="1:5">
      <c r="A8" s="36"/>
      <c r="B8" s="37"/>
      <c r="C8" s="37"/>
      <c r="D8" s="37"/>
      <c r="E8" s="38"/>
    </row>
    <row r="9" spans="1:5">
      <c r="A9" s="36"/>
      <c r="B9" s="37"/>
      <c r="C9" s="37"/>
      <c r="D9" s="37"/>
      <c r="E9" s="38"/>
    </row>
    <row r="10" spans="1:5">
      <c r="A10" s="36"/>
      <c r="B10" s="37"/>
      <c r="C10" s="37"/>
      <c r="D10" s="37"/>
      <c r="E10" s="38"/>
    </row>
    <row r="11" spans="1:5">
      <c r="A11" s="36"/>
      <c r="B11" s="37"/>
      <c r="C11" s="37"/>
      <c r="D11" s="37"/>
      <c r="E11" s="38"/>
    </row>
    <row r="12" spans="1:5">
      <c r="A12" s="36" t="s">
        <v>10</v>
      </c>
      <c r="B12" s="37"/>
      <c r="C12" s="37"/>
      <c r="D12" s="37"/>
      <c r="E12" s="38"/>
    </row>
    <row r="13" spans="1:5">
      <c r="A13" s="36"/>
      <c r="B13" s="37"/>
      <c r="C13" s="37"/>
      <c r="D13" s="37"/>
      <c r="E13" s="38"/>
    </row>
    <row r="14" spans="1:5">
      <c r="A14" s="36"/>
      <c r="B14" s="37"/>
      <c r="C14" s="37"/>
      <c r="D14" s="37"/>
      <c r="E14" s="38"/>
    </row>
    <row r="15" spans="1:5">
      <c r="A15" s="36" t="s">
        <v>11</v>
      </c>
      <c r="B15" s="37"/>
      <c r="C15" s="37"/>
      <c r="D15" s="37"/>
      <c r="E15" s="38"/>
    </row>
    <row r="16" spans="1:5">
      <c r="A16" s="36"/>
      <c r="B16" s="37"/>
      <c r="C16" s="37"/>
      <c r="D16" s="37"/>
      <c r="E16" s="38"/>
    </row>
    <row r="17" spans="1:5">
      <c r="A17" s="36"/>
      <c r="B17" s="37"/>
      <c r="C17" s="37"/>
      <c r="D17" s="37"/>
      <c r="E17" s="38"/>
    </row>
    <row r="18" spans="1:5">
      <c r="A18" s="36"/>
      <c r="B18" s="37"/>
      <c r="C18" s="37"/>
      <c r="D18" s="37"/>
      <c r="E18" s="38"/>
    </row>
    <row r="19" spans="1:5" ht="12.75" customHeight="1">
      <c r="A19" s="36" t="s">
        <v>12</v>
      </c>
      <c r="B19" s="37"/>
      <c r="C19" s="37"/>
      <c r="D19" s="37"/>
      <c r="E19" s="38"/>
    </row>
    <row r="20" spans="1:5">
      <c r="A20" s="36"/>
      <c r="B20" s="37"/>
      <c r="C20" s="37"/>
      <c r="D20" s="37"/>
      <c r="E20" s="38"/>
    </row>
    <row r="21" spans="1:5">
      <c r="A21" s="39"/>
      <c r="B21" s="40"/>
      <c r="C21" s="40"/>
      <c r="D21" s="40"/>
      <c r="E21" s="41"/>
    </row>
    <row r="25" spans="1:5">
      <c r="A25" s="29" t="s">
        <v>13</v>
      </c>
      <c r="B25" s="29"/>
      <c r="C25" s="29"/>
      <c r="D25" s="29"/>
      <c r="E25" s="29"/>
    </row>
    <row r="26" spans="1:5">
      <c r="A26" s="42" t="s">
        <v>14</v>
      </c>
      <c r="B26" s="29" t="s">
        <v>15</v>
      </c>
      <c r="C26" s="29"/>
      <c r="D26" s="29" t="s">
        <v>16</v>
      </c>
      <c r="E26" s="29"/>
    </row>
    <row r="27" spans="1:5">
      <c r="A27" s="42"/>
      <c r="B27" s="28" t="s">
        <v>17</v>
      </c>
      <c r="C27" s="28" t="s">
        <v>18</v>
      </c>
      <c r="D27" s="8" t="s">
        <v>19</v>
      </c>
      <c r="E27" s="27" t="s">
        <v>20</v>
      </c>
    </row>
    <row r="28" spans="1:5">
      <c r="A28" s="9" t="s">
        <v>21</v>
      </c>
      <c r="B28" s="10">
        <v>66984818.049999997</v>
      </c>
      <c r="C28" s="10">
        <v>67161007.601000011</v>
      </c>
      <c r="D28" s="11">
        <f>C28-B28</f>
        <v>176189.55100001395</v>
      </c>
      <c r="E28" s="12">
        <f>D28/B28</f>
        <v>2.6302908051269083E-3</v>
      </c>
    </row>
    <row r="29" spans="1:5">
      <c r="A29" s="13" t="s">
        <v>22</v>
      </c>
      <c r="B29" s="14">
        <v>38684022.361000009</v>
      </c>
      <c r="C29" s="14">
        <v>38580980</v>
      </c>
      <c r="D29" s="15">
        <f t="shared" ref="D29:D53" si="0">C29-B29</f>
        <v>-103042.36100000888</v>
      </c>
      <c r="E29" s="16">
        <f t="shared" ref="E29:E53" si="1">D29/B29</f>
        <v>-2.6636930368413004E-3</v>
      </c>
    </row>
    <row r="30" spans="1:5">
      <c r="A30" s="13" t="s">
        <v>23</v>
      </c>
      <c r="B30" s="14">
        <v>19062605.855999984</v>
      </c>
      <c r="C30" s="14">
        <v>19030133.955000006</v>
      </c>
      <c r="D30" s="15">
        <f t="shared" si="0"/>
        <v>-32471.900999978185</v>
      </c>
      <c r="E30" s="16">
        <f t="shared" si="1"/>
        <v>-1.7034345275390354E-3</v>
      </c>
    </row>
    <row r="31" spans="1:5">
      <c r="A31" s="13" t="s">
        <v>24</v>
      </c>
      <c r="B31" s="14">
        <v>5211538.900000006</v>
      </c>
      <c r="C31" s="14">
        <v>5494954.0250000022</v>
      </c>
      <c r="D31" s="15">
        <f t="shared" si="0"/>
        <v>283415.12499999627</v>
      </c>
      <c r="E31" s="16">
        <f t="shared" si="1"/>
        <v>5.4382233432047483E-2</v>
      </c>
    </row>
    <row r="32" spans="1:5">
      <c r="A32" s="13" t="s">
        <v>25</v>
      </c>
      <c r="B32" s="14">
        <v>2792986.9330000035</v>
      </c>
      <c r="C32" s="14">
        <v>2754762.2360000033</v>
      </c>
      <c r="D32" s="15">
        <f t="shared" si="0"/>
        <v>-38224.69700000016</v>
      </c>
      <c r="E32" s="16">
        <f t="shared" si="1"/>
        <v>-1.3685956260075389E-2</v>
      </c>
    </row>
    <row r="33" spans="1:5">
      <c r="A33" s="13" t="s">
        <v>26</v>
      </c>
      <c r="B33" s="14">
        <v>676569.99999999988</v>
      </c>
      <c r="C33" s="14">
        <v>677652.05000000016</v>
      </c>
      <c r="D33" s="15">
        <f t="shared" si="0"/>
        <v>1082.0500000002794</v>
      </c>
      <c r="E33" s="16">
        <f t="shared" si="1"/>
        <v>1.5993171438288419E-3</v>
      </c>
    </row>
    <row r="34" spans="1:5">
      <c r="A34" s="13" t="s">
        <v>27</v>
      </c>
      <c r="B34" s="14">
        <v>285208.24999999988</v>
      </c>
      <c r="C34" s="14">
        <v>321168.39500000019</v>
      </c>
      <c r="D34" s="15">
        <f t="shared" si="0"/>
        <v>35960.14500000031</v>
      </c>
      <c r="E34" s="16">
        <f t="shared" si="1"/>
        <v>0.12608381770162794</v>
      </c>
    </row>
    <row r="35" spans="1:5">
      <c r="A35" s="13" t="s">
        <v>28</v>
      </c>
      <c r="B35" s="14">
        <v>213364.48500000007</v>
      </c>
      <c r="C35" s="14">
        <v>235703.1650000001</v>
      </c>
      <c r="D35" s="15">
        <f t="shared" si="0"/>
        <v>22338.680000000022</v>
      </c>
      <c r="E35" s="16">
        <f t="shared" si="1"/>
        <v>0.10469727424411807</v>
      </c>
    </row>
    <row r="36" spans="1:5">
      <c r="A36" s="13" t="s">
        <v>29</v>
      </c>
      <c r="B36" s="14">
        <v>58521.264999999978</v>
      </c>
      <c r="C36" s="14">
        <v>65654.135000000024</v>
      </c>
      <c r="D36" s="15">
        <f t="shared" si="0"/>
        <v>7132.8700000000463</v>
      </c>
      <c r="E36" s="16">
        <f t="shared" si="1"/>
        <v>0.12188509595614601</v>
      </c>
    </row>
    <row r="37" spans="1:5">
      <c r="A37" s="9" t="s">
        <v>30</v>
      </c>
      <c r="B37" s="10">
        <v>11222493.055000002</v>
      </c>
      <c r="C37" s="10">
        <v>11409343.080000002</v>
      </c>
      <c r="D37" s="11">
        <f t="shared" si="0"/>
        <v>186850.02500000037</v>
      </c>
      <c r="E37" s="12">
        <f t="shared" si="1"/>
        <v>1.6649600412695496E-2</v>
      </c>
    </row>
    <row r="38" spans="1:5">
      <c r="A38" s="13" t="s">
        <v>31</v>
      </c>
      <c r="B38" s="14">
        <v>3321462.7600000012</v>
      </c>
      <c r="C38" s="14">
        <v>3354002.0100000007</v>
      </c>
      <c r="D38" s="15">
        <f t="shared" si="0"/>
        <v>32539.249999999534</v>
      </c>
      <c r="E38" s="16">
        <f t="shared" si="1"/>
        <v>9.796662600546369E-3</v>
      </c>
    </row>
    <row r="39" spans="1:5">
      <c r="A39" s="13" t="s">
        <v>32</v>
      </c>
      <c r="B39" s="14">
        <v>1384514.209999999</v>
      </c>
      <c r="C39" s="14">
        <v>1424072.76</v>
      </c>
      <c r="D39" s="15">
        <f t="shared" si="0"/>
        <v>39558.550000000978</v>
      </c>
      <c r="E39" s="16">
        <f t="shared" si="1"/>
        <v>2.8572151671885697E-2</v>
      </c>
    </row>
    <row r="40" spans="1:5">
      <c r="A40" s="13" t="s">
        <v>33</v>
      </c>
      <c r="B40" s="14">
        <v>1485137.8199999989</v>
      </c>
      <c r="C40" s="14">
        <v>1417110.7000000014</v>
      </c>
      <c r="D40" s="15">
        <f t="shared" si="0"/>
        <v>-68027.119999997551</v>
      </c>
      <c r="E40" s="16">
        <f t="shared" si="1"/>
        <v>-4.5805257319484059E-2</v>
      </c>
    </row>
    <row r="41" spans="1:5">
      <c r="A41" s="13" t="s">
        <v>34</v>
      </c>
      <c r="B41" s="14">
        <v>1341422.4500000009</v>
      </c>
      <c r="C41" s="14">
        <v>1373398.9500000016</v>
      </c>
      <c r="D41" s="15">
        <f t="shared" si="0"/>
        <v>31976.500000000698</v>
      </c>
      <c r="E41" s="16">
        <f t="shared" si="1"/>
        <v>2.3837755212759916E-2</v>
      </c>
    </row>
    <row r="42" spans="1:5">
      <c r="A42" s="13" t="s">
        <v>35</v>
      </c>
      <c r="B42" s="14">
        <v>1296817.0400000003</v>
      </c>
      <c r="C42" s="14">
        <v>1330132.1999999993</v>
      </c>
      <c r="D42" s="15">
        <f t="shared" si="0"/>
        <v>33315.159999998985</v>
      </c>
      <c r="E42" s="16">
        <f t="shared" si="1"/>
        <v>2.5689946208602394E-2</v>
      </c>
    </row>
    <row r="43" spans="1:5">
      <c r="A43" s="13" t="s">
        <v>36</v>
      </c>
      <c r="B43" s="14">
        <v>749226.66500000015</v>
      </c>
      <c r="C43" s="14">
        <v>785419.54000000062</v>
      </c>
      <c r="D43" s="15">
        <f t="shared" si="0"/>
        <v>36192.875000000466</v>
      </c>
      <c r="E43" s="16">
        <f t="shared" si="1"/>
        <v>4.8306976634367997E-2</v>
      </c>
    </row>
    <row r="44" spans="1:5">
      <c r="A44" s="13" t="s">
        <v>37</v>
      </c>
      <c r="B44" s="14">
        <v>656063.97000000055</v>
      </c>
      <c r="C44" s="14">
        <v>655952.08000000019</v>
      </c>
      <c r="D44" s="15">
        <f t="shared" si="0"/>
        <v>-111.89000000036322</v>
      </c>
      <c r="E44" s="16">
        <f t="shared" si="1"/>
        <v>-1.7054739342013114E-4</v>
      </c>
    </row>
    <row r="45" spans="1:5">
      <c r="A45" s="13" t="s">
        <v>38</v>
      </c>
      <c r="B45" s="14">
        <v>554554.35000000021</v>
      </c>
      <c r="C45" s="14">
        <v>596462.59999999893</v>
      </c>
      <c r="D45" s="15">
        <f t="shared" si="0"/>
        <v>41908.249999998719</v>
      </c>
      <c r="E45" s="16">
        <f t="shared" si="1"/>
        <v>7.5571041864514632E-2</v>
      </c>
    </row>
    <row r="46" spans="1:5">
      <c r="A46" s="13" t="s">
        <v>39</v>
      </c>
      <c r="B46" s="14">
        <v>181474.94999999998</v>
      </c>
      <c r="C46" s="14">
        <v>215095.89999999988</v>
      </c>
      <c r="D46" s="15">
        <f t="shared" si="0"/>
        <v>33620.949999999895</v>
      </c>
      <c r="E46" s="16">
        <f t="shared" si="1"/>
        <v>0.18526496356659639</v>
      </c>
    </row>
    <row r="47" spans="1:5">
      <c r="A47" s="13" t="s">
        <v>40</v>
      </c>
      <c r="B47" s="14">
        <v>172283.79999999987</v>
      </c>
      <c r="C47" s="14">
        <v>177342.39999999997</v>
      </c>
      <c r="D47" s="15">
        <f t="shared" si="0"/>
        <v>5058.6000000000931</v>
      </c>
      <c r="E47" s="16">
        <f t="shared" si="1"/>
        <v>2.9362017786931198E-2</v>
      </c>
    </row>
    <row r="48" spans="1:5">
      <c r="A48" s="13" t="s">
        <v>41</v>
      </c>
      <c r="B48" s="14">
        <v>64866.839999999967</v>
      </c>
      <c r="C48" s="14">
        <v>66646.240000000005</v>
      </c>
      <c r="D48" s="15">
        <f t="shared" si="0"/>
        <v>1779.4000000000378</v>
      </c>
      <c r="E48" s="16">
        <f t="shared" si="1"/>
        <v>2.7431581375014395E-2</v>
      </c>
    </row>
    <row r="49" spans="1:5">
      <c r="A49" s="13" t="s">
        <v>42</v>
      </c>
      <c r="B49" s="14">
        <v>14668.200000000012</v>
      </c>
      <c r="C49" s="14">
        <v>13707.70000000001</v>
      </c>
      <c r="D49" s="15">
        <f t="shared" si="0"/>
        <v>-960.50000000000182</v>
      </c>
      <c r="E49" s="16">
        <f t="shared" si="1"/>
        <v>-6.5481790540079979E-2</v>
      </c>
    </row>
    <row r="50" spans="1:5">
      <c r="A50" s="9" t="s">
        <v>43</v>
      </c>
      <c r="B50" s="10">
        <v>2766735.8600000083</v>
      </c>
      <c r="C50" s="10">
        <v>2947806.2829999914</v>
      </c>
      <c r="D50" s="11">
        <f t="shared" si="0"/>
        <v>181070.42299998319</v>
      </c>
      <c r="E50" s="12">
        <f t="shared" si="1"/>
        <v>6.5445504074965313E-2</v>
      </c>
    </row>
    <row r="51" spans="1:5">
      <c r="A51" s="9" t="s">
        <v>44</v>
      </c>
      <c r="B51" s="10">
        <v>551658.80000000121</v>
      </c>
      <c r="C51" s="10">
        <v>595848.95000000147</v>
      </c>
      <c r="D51" s="11">
        <f t="shared" si="0"/>
        <v>44190.150000000256</v>
      </c>
      <c r="E51" s="12">
        <f t="shared" si="1"/>
        <v>8.010413320697532E-2</v>
      </c>
    </row>
    <row r="52" spans="1:5">
      <c r="A52" s="9" t="s">
        <v>45</v>
      </c>
      <c r="B52" s="10">
        <v>480507.02500000008</v>
      </c>
      <c r="C52" s="10">
        <v>477581.50000000047</v>
      </c>
      <c r="D52" s="11">
        <f t="shared" si="0"/>
        <v>-2925.5249999996158</v>
      </c>
      <c r="E52" s="12">
        <f t="shared" si="1"/>
        <v>-6.0884125471414603E-3</v>
      </c>
    </row>
    <row r="53" spans="1:5">
      <c r="A53" s="17" t="s">
        <v>46</v>
      </c>
      <c r="B53" s="18">
        <v>82006212.790000021</v>
      </c>
      <c r="C53" s="18">
        <v>82591587.414000005</v>
      </c>
      <c r="D53" s="19">
        <f t="shared" si="0"/>
        <v>585374.62399998307</v>
      </c>
      <c r="E53" s="20">
        <f t="shared" si="1"/>
        <v>7.1381740978454823E-3</v>
      </c>
    </row>
    <row r="57" spans="1:5">
      <c r="E57" s="21"/>
    </row>
    <row r="58" spans="1:5">
      <c r="A58" s="29" t="s">
        <v>47</v>
      </c>
      <c r="B58" s="29"/>
      <c r="C58" s="29"/>
      <c r="D58" s="29"/>
      <c r="E58" s="29"/>
    </row>
    <row r="59" spans="1:5">
      <c r="A59" s="42" t="s">
        <v>14</v>
      </c>
      <c r="B59" s="29" t="s">
        <v>15</v>
      </c>
      <c r="C59" s="29"/>
      <c r="D59" s="29" t="s">
        <v>16</v>
      </c>
      <c r="E59" s="29"/>
    </row>
    <row r="60" spans="1:5">
      <c r="A60" s="42"/>
      <c r="B60" s="28" t="s">
        <v>17</v>
      </c>
      <c r="C60" s="28" t="s">
        <v>18</v>
      </c>
      <c r="D60" s="8" t="s">
        <v>19</v>
      </c>
      <c r="E60" s="27" t="s">
        <v>20</v>
      </c>
    </row>
    <row r="61" spans="1:5">
      <c r="A61" s="9" t="s">
        <v>22</v>
      </c>
      <c r="B61" s="10">
        <v>38684022.361000001</v>
      </c>
      <c r="C61" s="10">
        <v>38580979.640000001</v>
      </c>
      <c r="D61" s="11">
        <f t="shared" ref="D61:D124" si="2">C61-B61</f>
        <v>-103042.72100000083</v>
      </c>
      <c r="E61" s="12">
        <f t="shared" ref="E61:E124" si="3">D61/B61</f>
        <v>-2.6637023430088084E-3</v>
      </c>
    </row>
    <row r="62" spans="1:5">
      <c r="A62" s="13" t="s">
        <v>48</v>
      </c>
      <c r="B62" s="14">
        <v>14639121.84</v>
      </c>
      <c r="C62" s="14">
        <v>14523249.278000001</v>
      </c>
      <c r="D62" s="15">
        <f t="shared" si="2"/>
        <v>-115872.56199999899</v>
      </c>
      <c r="E62" s="16">
        <f t="shared" si="3"/>
        <v>-7.9152672726166065E-3</v>
      </c>
    </row>
    <row r="63" spans="1:5">
      <c r="A63" s="13" t="s">
        <v>49</v>
      </c>
      <c r="B63" s="14">
        <v>5772459</v>
      </c>
      <c r="C63" s="14">
        <v>5690597.6069999998</v>
      </c>
      <c r="D63" s="15">
        <f t="shared" si="2"/>
        <v>-81861.393000000156</v>
      </c>
      <c r="E63" s="16">
        <f t="shared" si="3"/>
        <v>-1.4181372791041072E-2</v>
      </c>
    </row>
    <row r="64" spans="1:5">
      <c r="A64" s="13" t="s">
        <v>50</v>
      </c>
      <c r="B64" s="14">
        <v>4893709.0540000014</v>
      </c>
      <c r="C64" s="14">
        <v>5152119.4390000021</v>
      </c>
      <c r="D64" s="15">
        <f t="shared" si="2"/>
        <v>258410.38500000071</v>
      </c>
      <c r="E64" s="16">
        <f t="shared" si="3"/>
        <v>5.2804607333323629E-2</v>
      </c>
    </row>
    <row r="65" spans="1:5">
      <c r="A65" s="13" t="s">
        <v>51</v>
      </c>
      <c r="B65" s="14">
        <v>3571927.159</v>
      </c>
      <c r="C65" s="14">
        <v>3317093.875</v>
      </c>
      <c r="D65" s="15">
        <f t="shared" si="2"/>
        <v>-254833.28399999999</v>
      </c>
      <c r="E65" s="16">
        <f t="shared" si="3"/>
        <v>-7.1343359664518838E-2</v>
      </c>
    </row>
    <row r="66" spans="1:5">
      <c r="A66" s="13" t="s">
        <v>52</v>
      </c>
      <c r="B66" s="14">
        <v>2984257.8990000002</v>
      </c>
      <c r="C66" s="14">
        <v>3222148.4430000004</v>
      </c>
      <c r="D66" s="15">
        <f t="shared" si="2"/>
        <v>237890.54400000023</v>
      </c>
      <c r="E66" s="16">
        <f t="shared" si="3"/>
        <v>7.9715142608725392E-2</v>
      </c>
    </row>
    <row r="67" spans="1:5">
      <c r="A67" s="13" t="s">
        <v>53</v>
      </c>
      <c r="B67" s="14">
        <v>2622146.9</v>
      </c>
      <c r="C67" s="14">
        <v>2431185.8499999992</v>
      </c>
      <c r="D67" s="15">
        <f t="shared" si="2"/>
        <v>-190961.05000000075</v>
      </c>
      <c r="E67" s="16">
        <f t="shared" si="3"/>
        <v>-7.2826221139632094E-2</v>
      </c>
    </row>
    <row r="68" spans="1:5">
      <c r="A68" s="13" t="s">
        <v>54</v>
      </c>
      <c r="B68" s="14">
        <v>2332550.6339999996</v>
      </c>
      <c r="C68" s="14">
        <v>2252896.2749999999</v>
      </c>
      <c r="D68" s="15">
        <f t="shared" si="2"/>
        <v>-79654.358999999706</v>
      </c>
      <c r="E68" s="16">
        <f t="shared" si="3"/>
        <v>-3.4149037469511895E-2</v>
      </c>
    </row>
    <row r="69" spans="1:5">
      <c r="A69" s="13" t="s">
        <v>55</v>
      </c>
      <c r="B69" s="14">
        <v>657645</v>
      </c>
      <c r="C69" s="14">
        <v>761431.125</v>
      </c>
      <c r="D69" s="15">
        <f t="shared" si="2"/>
        <v>103786.125</v>
      </c>
      <c r="E69" s="16">
        <f t="shared" si="3"/>
        <v>0.15781481650434506</v>
      </c>
    </row>
    <row r="70" spans="1:5">
      <c r="A70" s="13" t="s">
        <v>56</v>
      </c>
      <c r="B70" s="14">
        <v>787083.40100000007</v>
      </c>
      <c r="C70" s="14">
        <v>750601.25999999989</v>
      </c>
      <c r="D70" s="15">
        <f t="shared" si="2"/>
        <v>-36482.141000000178</v>
      </c>
      <c r="E70" s="16">
        <f t="shared" si="3"/>
        <v>-4.6351048635569145E-2</v>
      </c>
    </row>
    <row r="71" spans="1:5">
      <c r="A71" s="13" t="s">
        <v>57</v>
      </c>
      <c r="B71" s="14">
        <v>134317.125</v>
      </c>
      <c r="C71" s="14">
        <v>147525.75</v>
      </c>
      <c r="D71" s="15">
        <f t="shared" si="2"/>
        <v>13208.625</v>
      </c>
      <c r="E71" s="16">
        <f t="shared" si="3"/>
        <v>9.833909860712102E-2</v>
      </c>
    </row>
    <row r="72" spans="1:5">
      <c r="A72" s="13" t="s">
        <v>58</v>
      </c>
      <c r="B72" s="14">
        <v>102695.25</v>
      </c>
      <c r="C72" s="14">
        <v>123590.25</v>
      </c>
      <c r="D72" s="15">
        <f t="shared" si="2"/>
        <v>20895</v>
      </c>
      <c r="E72" s="16">
        <f t="shared" si="3"/>
        <v>0.20346608046623382</v>
      </c>
    </row>
    <row r="73" spans="1:5">
      <c r="A73" s="13" t="s">
        <v>59</v>
      </c>
      <c r="B73" s="14">
        <v>83279.625</v>
      </c>
      <c r="C73" s="14">
        <v>102135.75</v>
      </c>
      <c r="D73" s="15">
        <f t="shared" si="2"/>
        <v>18856.125</v>
      </c>
      <c r="E73" s="16">
        <f t="shared" si="3"/>
        <v>0.22641942732090833</v>
      </c>
    </row>
    <row r="74" spans="1:5">
      <c r="A74" s="13" t="s">
        <v>60</v>
      </c>
      <c r="B74" s="14">
        <v>32872.5</v>
      </c>
      <c r="C74" s="14">
        <v>67524.75</v>
      </c>
      <c r="D74" s="15">
        <f t="shared" si="2"/>
        <v>34652.25</v>
      </c>
      <c r="E74" s="16">
        <f t="shared" si="3"/>
        <v>1.0541409993155373</v>
      </c>
    </row>
    <row r="75" spans="1:5">
      <c r="A75" s="13" t="s">
        <v>61</v>
      </c>
      <c r="B75" s="14">
        <v>1100.25</v>
      </c>
      <c r="C75" s="14">
        <v>10523.25</v>
      </c>
      <c r="D75" s="15">
        <f t="shared" si="2"/>
        <v>9423</v>
      </c>
      <c r="E75" s="16">
        <f t="shared" si="3"/>
        <v>8.5644171779141107</v>
      </c>
    </row>
    <row r="76" spans="1:5">
      <c r="A76" s="13" t="s">
        <v>62</v>
      </c>
      <c r="B76" s="14">
        <v>46551.75</v>
      </c>
      <c r="C76" s="14">
        <v>5187.75</v>
      </c>
      <c r="D76" s="15">
        <f t="shared" si="2"/>
        <v>-41364</v>
      </c>
      <c r="E76" s="16">
        <f t="shared" si="3"/>
        <v>-0.88855950635582981</v>
      </c>
    </row>
    <row r="77" spans="1:5">
      <c r="A77" s="13" t="s">
        <v>63</v>
      </c>
      <c r="B77" s="14">
        <v>1401</v>
      </c>
      <c r="C77" s="14">
        <v>3921.75</v>
      </c>
      <c r="D77" s="15">
        <f t="shared" si="2"/>
        <v>2520.75</v>
      </c>
      <c r="E77" s="16">
        <f t="shared" si="3"/>
        <v>1.7992505353319057</v>
      </c>
    </row>
    <row r="78" spans="1:5">
      <c r="A78" s="13" t="s">
        <v>64</v>
      </c>
      <c r="B78" s="14">
        <v>2511.75</v>
      </c>
      <c r="C78" s="14">
        <v>3643.5</v>
      </c>
      <c r="D78" s="15">
        <f t="shared" si="2"/>
        <v>1131.75</v>
      </c>
      <c r="E78" s="16">
        <f t="shared" si="3"/>
        <v>0.45058226336219764</v>
      </c>
    </row>
    <row r="79" spans="1:5">
      <c r="A79" s="13" t="s">
        <v>65</v>
      </c>
      <c r="B79" s="14">
        <v>3112.5</v>
      </c>
      <c r="C79" s="14">
        <v>3159</v>
      </c>
      <c r="D79" s="15">
        <f t="shared" si="2"/>
        <v>46.5</v>
      </c>
      <c r="E79" s="16">
        <f t="shared" si="3"/>
        <v>1.4939759036144579E-2</v>
      </c>
    </row>
    <row r="80" spans="1:5">
      <c r="A80" s="13" t="s">
        <v>66</v>
      </c>
      <c r="B80" s="14">
        <v>1435.5</v>
      </c>
      <c r="C80" s="14">
        <v>2260.5</v>
      </c>
      <c r="D80" s="15">
        <f t="shared" si="2"/>
        <v>825</v>
      </c>
      <c r="E80" s="16">
        <f t="shared" si="3"/>
        <v>0.57471264367816088</v>
      </c>
    </row>
    <row r="81" spans="1:5">
      <c r="A81" s="13" t="s">
        <v>67</v>
      </c>
      <c r="B81" s="14">
        <v>2578.5</v>
      </c>
      <c r="C81" s="14">
        <v>2058</v>
      </c>
      <c r="D81" s="15">
        <f t="shared" si="2"/>
        <v>-520.5</v>
      </c>
      <c r="E81" s="16">
        <f t="shared" si="3"/>
        <v>-0.20186154741128562</v>
      </c>
    </row>
    <row r="82" spans="1:5">
      <c r="A82" s="13" t="s">
        <v>68</v>
      </c>
      <c r="B82" s="14">
        <v>2101.5</v>
      </c>
      <c r="C82" s="14">
        <v>1436.25</v>
      </c>
      <c r="D82" s="15">
        <f t="shared" si="2"/>
        <v>-665.25</v>
      </c>
      <c r="E82" s="16">
        <f t="shared" si="3"/>
        <v>-0.31655960028551033</v>
      </c>
    </row>
    <row r="83" spans="1:5">
      <c r="A83" s="13" t="s">
        <v>69</v>
      </c>
      <c r="B83" s="14">
        <f>B61-SUM(B62:B82)</f>
        <v>9164.2239999994636</v>
      </c>
      <c r="C83" s="14">
        <f>C61-SUM(C62:C82)</f>
        <v>6689.987999998033</v>
      </c>
      <c r="D83" s="15">
        <f t="shared" si="2"/>
        <v>-2474.2360000014305</v>
      </c>
      <c r="E83" s="16">
        <f t="shared" si="3"/>
        <v>-0.26998859914397283</v>
      </c>
    </row>
    <row r="84" spans="1:5">
      <c r="A84" s="9" t="s">
        <v>23</v>
      </c>
      <c r="B84" s="10">
        <v>19062605.855999995</v>
      </c>
      <c r="C84" s="10">
        <v>19030133.955000002</v>
      </c>
      <c r="D84" s="11">
        <f t="shared" si="2"/>
        <v>-32471.900999993086</v>
      </c>
      <c r="E84" s="12">
        <f t="shared" si="3"/>
        <v>-1.7034345275398163E-3</v>
      </c>
    </row>
    <row r="85" spans="1:5">
      <c r="A85" s="13" t="s">
        <v>60</v>
      </c>
      <c r="B85" s="14">
        <v>5289415.3589999983</v>
      </c>
      <c r="C85" s="14">
        <v>5235158.4919999987</v>
      </c>
      <c r="D85" s="15">
        <f t="shared" si="2"/>
        <v>-54256.86699999962</v>
      </c>
      <c r="E85" s="16">
        <f t="shared" si="3"/>
        <v>-1.0257630251646048E-2</v>
      </c>
    </row>
    <row r="86" spans="1:5">
      <c r="A86" s="13" t="s">
        <v>50</v>
      </c>
      <c r="B86" s="14">
        <v>4736955.4459999949</v>
      </c>
      <c r="C86" s="14">
        <v>4815136.8550000014</v>
      </c>
      <c r="D86" s="15">
        <f t="shared" si="2"/>
        <v>78181.409000006504</v>
      </c>
      <c r="E86" s="16">
        <f t="shared" si="3"/>
        <v>1.650456920932724E-2</v>
      </c>
    </row>
    <row r="87" spans="1:5">
      <c r="A87" s="13" t="s">
        <v>48</v>
      </c>
      <c r="B87" s="14">
        <v>2044994.006000001</v>
      </c>
      <c r="C87" s="14">
        <v>1888337.208000001</v>
      </c>
      <c r="D87" s="15">
        <f t="shared" si="2"/>
        <v>-156656.79799999995</v>
      </c>
      <c r="E87" s="16">
        <f t="shared" si="3"/>
        <v>-7.6605015731278328E-2</v>
      </c>
    </row>
    <row r="88" spans="1:5">
      <c r="A88" s="13" t="s">
        <v>51</v>
      </c>
      <c r="B88" s="14">
        <v>1631694.625</v>
      </c>
      <c r="C88" s="14">
        <v>1662717.75</v>
      </c>
      <c r="D88" s="15">
        <f t="shared" si="2"/>
        <v>31023.125</v>
      </c>
      <c r="E88" s="16">
        <f t="shared" si="3"/>
        <v>1.9012825393109327E-2</v>
      </c>
    </row>
    <row r="89" spans="1:5">
      <c r="A89" s="13" t="s">
        <v>54</v>
      </c>
      <c r="B89" s="14">
        <v>1333859.96</v>
      </c>
      <c r="C89" s="14">
        <v>1126021.2989999999</v>
      </c>
      <c r="D89" s="15">
        <f t="shared" si="2"/>
        <v>-207838.66100000008</v>
      </c>
      <c r="E89" s="16">
        <f t="shared" si="3"/>
        <v>-0.15581745253077398</v>
      </c>
    </row>
    <row r="90" spans="1:5">
      <c r="A90" s="13" t="s">
        <v>53</v>
      </c>
      <c r="B90" s="14">
        <v>608790.50900000019</v>
      </c>
      <c r="C90" s="14">
        <v>757757.06199999992</v>
      </c>
      <c r="D90" s="15">
        <f t="shared" si="2"/>
        <v>148966.55299999972</v>
      </c>
      <c r="E90" s="16">
        <f t="shared" si="3"/>
        <v>0.244692633669162</v>
      </c>
    </row>
    <row r="91" spans="1:5">
      <c r="A91" s="13" t="s">
        <v>58</v>
      </c>
      <c r="B91" s="14">
        <v>610197.88800000004</v>
      </c>
      <c r="C91" s="14">
        <v>657621.17599999986</v>
      </c>
      <c r="D91" s="15">
        <f t="shared" si="2"/>
        <v>47423.287999999826</v>
      </c>
      <c r="E91" s="16">
        <f t="shared" si="3"/>
        <v>7.7717882891131573E-2</v>
      </c>
    </row>
    <row r="92" spans="1:5">
      <c r="A92" s="13" t="s">
        <v>62</v>
      </c>
      <c r="B92" s="14">
        <v>637521.125</v>
      </c>
      <c r="C92" s="14">
        <v>654695</v>
      </c>
      <c r="D92" s="15">
        <f t="shared" si="2"/>
        <v>17173.875</v>
      </c>
      <c r="E92" s="16">
        <f t="shared" si="3"/>
        <v>2.6938519096131913E-2</v>
      </c>
    </row>
    <row r="93" spans="1:5">
      <c r="A93" s="13" t="s">
        <v>57</v>
      </c>
      <c r="B93" s="14">
        <v>582462.625</v>
      </c>
      <c r="C93" s="14">
        <v>549136.25</v>
      </c>
      <c r="D93" s="15">
        <f t="shared" si="2"/>
        <v>-33326.375</v>
      </c>
      <c r="E93" s="16">
        <f t="shared" si="3"/>
        <v>-5.7216332120880717E-2</v>
      </c>
    </row>
    <row r="94" spans="1:5">
      <c r="A94" s="13" t="s">
        <v>56</v>
      </c>
      <c r="B94" s="14">
        <v>500364.125</v>
      </c>
      <c r="C94" s="14">
        <v>542026.125</v>
      </c>
      <c r="D94" s="15">
        <f t="shared" si="2"/>
        <v>41662</v>
      </c>
      <c r="E94" s="16">
        <f t="shared" si="3"/>
        <v>8.3263363455563483E-2</v>
      </c>
    </row>
    <row r="95" spans="1:5">
      <c r="A95" s="13" t="s">
        <v>49</v>
      </c>
      <c r="B95" s="14">
        <v>572428.125</v>
      </c>
      <c r="C95" s="14">
        <v>497857.74700000003</v>
      </c>
      <c r="D95" s="15">
        <f t="shared" si="2"/>
        <v>-74570.377999999968</v>
      </c>
      <c r="E95" s="16">
        <f t="shared" si="3"/>
        <v>-0.13027029026569925</v>
      </c>
    </row>
    <row r="96" spans="1:5">
      <c r="A96" s="13" t="s">
        <v>55</v>
      </c>
      <c r="B96" s="14">
        <v>238778.625</v>
      </c>
      <c r="C96" s="14">
        <v>343167.75</v>
      </c>
      <c r="D96" s="15">
        <f t="shared" si="2"/>
        <v>104389.125</v>
      </c>
      <c r="E96" s="16">
        <f t="shared" si="3"/>
        <v>0.43717952140816624</v>
      </c>
    </row>
    <row r="97" spans="1:5">
      <c r="A97" s="13" t="s">
        <v>52</v>
      </c>
      <c r="B97" s="14">
        <v>243336.31299999999</v>
      </c>
      <c r="C97" s="14">
        <v>240976.8660000001</v>
      </c>
      <c r="D97" s="15">
        <f t="shared" si="2"/>
        <v>-2359.4469999998983</v>
      </c>
      <c r="E97" s="16">
        <f t="shared" si="3"/>
        <v>-9.696238801809651E-3</v>
      </c>
    </row>
    <row r="98" spans="1:5">
      <c r="A98" s="13" t="s">
        <v>63</v>
      </c>
      <c r="B98" s="14">
        <v>0</v>
      </c>
      <c r="C98" s="14">
        <v>25686</v>
      </c>
      <c r="D98" s="15">
        <f t="shared" si="2"/>
        <v>25686</v>
      </c>
      <c r="E98" s="16"/>
    </row>
    <row r="99" spans="1:5">
      <c r="A99" s="13" t="s">
        <v>64</v>
      </c>
      <c r="B99" s="14">
        <v>14772.75</v>
      </c>
      <c r="C99" s="14">
        <v>13410.75</v>
      </c>
      <c r="D99" s="15">
        <f t="shared" si="2"/>
        <v>-1362</v>
      </c>
      <c r="E99" s="16">
        <f t="shared" si="3"/>
        <v>-9.219678123572117E-2</v>
      </c>
    </row>
    <row r="100" spans="1:5">
      <c r="A100" s="13" t="s">
        <v>70</v>
      </c>
      <c r="B100" s="14">
        <v>6950.25</v>
      </c>
      <c r="C100" s="14">
        <v>4760.5</v>
      </c>
      <c r="D100" s="15">
        <f t="shared" si="2"/>
        <v>-2189.75</v>
      </c>
      <c r="E100" s="16">
        <f t="shared" si="3"/>
        <v>-0.31506060933059959</v>
      </c>
    </row>
    <row r="101" spans="1:5">
      <c r="A101" s="13" t="s">
        <v>71</v>
      </c>
      <c r="B101" s="14">
        <v>3956.25</v>
      </c>
      <c r="C101" s="14">
        <v>3498.75</v>
      </c>
      <c r="D101" s="15">
        <f t="shared" si="2"/>
        <v>-457.5</v>
      </c>
      <c r="E101" s="16">
        <f t="shared" si="3"/>
        <v>-0.11563981042654028</v>
      </c>
    </row>
    <row r="102" spans="1:5">
      <c r="A102" s="13" t="s">
        <v>67</v>
      </c>
      <c r="B102" s="14">
        <v>2538.375</v>
      </c>
      <c r="C102" s="14">
        <v>3316.875</v>
      </c>
      <c r="D102" s="15">
        <f t="shared" si="2"/>
        <v>778.5</v>
      </c>
      <c r="E102" s="16">
        <f t="shared" si="3"/>
        <v>0.30669227360023638</v>
      </c>
    </row>
    <row r="103" spans="1:5">
      <c r="A103" s="13" t="s">
        <v>68</v>
      </c>
      <c r="B103" s="14">
        <v>276.75</v>
      </c>
      <c r="C103" s="14">
        <v>1809.75</v>
      </c>
      <c r="D103" s="15">
        <f t="shared" si="2"/>
        <v>1533</v>
      </c>
      <c r="E103" s="16">
        <f t="shared" si="3"/>
        <v>5.5392953929539299</v>
      </c>
    </row>
    <row r="104" spans="1:5">
      <c r="A104" s="13" t="s">
        <v>66</v>
      </c>
      <c r="B104" s="14">
        <v>307.5</v>
      </c>
      <c r="C104" s="14">
        <v>1131</v>
      </c>
      <c r="D104" s="15">
        <f t="shared" si="2"/>
        <v>823.5</v>
      </c>
      <c r="E104" s="16">
        <f t="shared" si="3"/>
        <v>2.678048780487805</v>
      </c>
    </row>
    <row r="105" spans="1:5">
      <c r="A105" s="13" t="s">
        <v>72</v>
      </c>
      <c r="B105" s="14"/>
      <c r="C105" s="14">
        <v>1033.5</v>
      </c>
      <c r="D105" s="15">
        <f t="shared" si="2"/>
        <v>1033.5</v>
      </c>
      <c r="E105" s="16"/>
    </row>
    <row r="106" spans="1:5">
      <c r="A106" s="13" t="s">
        <v>69</v>
      </c>
      <c r="B106" s="14">
        <f>B84-SUM(B85:B105)</f>
        <v>3005.25</v>
      </c>
      <c r="C106" s="14">
        <f>C84-SUM(C85:C105)</f>
        <v>4877.25</v>
      </c>
      <c r="D106" s="15">
        <f t="shared" si="2"/>
        <v>1872</v>
      </c>
      <c r="E106" s="16">
        <f t="shared" si="3"/>
        <v>0.62290990766159227</v>
      </c>
    </row>
    <row r="107" spans="1:5">
      <c r="A107" s="9" t="s">
        <v>24</v>
      </c>
      <c r="B107" s="10">
        <v>5211538.8999999985</v>
      </c>
      <c r="C107" s="10">
        <v>5494954.0249999994</v>
      </c>
      <c r="D107" s="11">
        <f t="shared" si="2"/>
        <v>283415.12500000093</v>
      </c>
      <c r="E107" s="12">
        <f t="shared" si="3"/>
        <v>5.4382233432048455E-2</v>
      </c>
    </row>
    <row r="108" spans="1:5">
      <c r="A108" s="13" t="s">
        <v>48</v>
      </c>
      <c r="B108" s="14">
        <v>2523000.674999998</v>
      </c>
      <c r="C108" s="14">
        <v>2512043.2749999994</v>
      </c>
      <c r="D108" s="15">
        <f t="shared" si="2"/>
        <v>-10957.39999999851</v>
      </c>
      <c r="E108" s="16">
        <f t="shared" si="3"/>
        <v>-4.3430031979672457E-3</v>
      </c>
    </row>
    <row r="109" spans="1:5">
      <c r="A109" s="13" t="s">
        <v>50</v>
      </c>
      <c r="B109" s="14">
        <v>1294425.175</v>
      </c>
      <c r="C109" s="14">
        <v>1519443.7500000002</v>
      </c>
      <c r="D109" s="15">
        <f t="shared" si="2"/>
        <v>225018.57500000019</v>
      </c>
      <c r="E109" s="16">
        <f t="shared" si="3"/>
        <v>0.17383668005375449</v>
      </c>
    </row>
    <row r="110" spans="1:5">
      <c r="A110" s="13" t="s">
        <v>49</v>
      </c>
      <c r="B110" s="14">
        <v>1157997.9250000003</v>
      </c>
      <c r="C110" s="14">
        <v>1217894.0750000002</v>
      </c>
      <c r="D110" s="15">
        <f t="shared" si="2"/>
        <v>59896.149999999907</v>
      </c>
      <c r="E110" s="16">
        <f t="shared" si="3"/>
        <v>5.1723883702123122E-2</v>
      </c>
    </row>
    <row r="111" spans="1:5">
      <c r="A111" s="13" t="s">
        <v>54</v>
      </c>
      <c r="B111" s="14">
        <v>125954.95</v>
      </c>
      <c r="C111" s="14">
        <v>121179.49999999994</v>
      </c>
      <c r="D111" s="15">
        <f t="shared" si="2"/>
        <v>-4775.4500000000553</v>
      </c>
      <c r="E111" s="16">
        <f t="shared" si="3"/>
        <v>-3.7913952567962241E-2</v>
      </c>
    </row>
    <row r="112" spans="1:5">
      <c r="A112" s="13" t="s">
        <v>60</v>
      </c>
      <c r="B112" s="14">
        <v>42503.774999999987</v>
      </c>
      <c r="C112" s="14">
        <v>43029.599999999984</v>
      </c>
      <c r="D112" s="15">
        <f t="shared" si="2"/>
        <v>525.82499999999709</v>
      </c>
      <c r="E112" s="16">
        <f t="shared" si="3"/>
        <v>1.2371254082725528E-2</v>
      </c>
    </row>
    <row r="113" spans="1:5">
      <c r="A113" s="13" t="s">
        <v>57</v>
      </c>
      <c r="B113" s="14">
        <v>3301.5</v>
      </c>
      <c r="C113" s="14">
        <v>21641.875</v>
      </c>
      <c r="D113" s="15">
        <f t="shared" si="2"/>
        <v>18340.375</v>
      </c>
      <c r="E113" s="16">
        <f t="shared" si="3"/>
        <v>5.555164319248826</v>
      </c>
    </row>
    <row r="114" spans="1:5">
      <c r="A114" s="13" t="s">
        <v>56</v>
      </c>
      <c r="B114" s="14">
        <v>12278.25</v>
      </c>
      <c r="C114" s="14">
        <v>18373.5</v>
      </c>
      <c r="D114" s="15">
        <f t="shared" si="2"/>
        <v>6095.25</v>
      </c>
      <c r="E114" s="16">
        <f t="shared" si="3"/>
        <v>0.49642660802638811</v>
      </c>
    </row>
    <row r="115" spans="1:5">
      <c r="A115" s="13" t="s">
        <v>72</v>
      </c>
      <c r="B115" s="14">
        <v>13318.5</v>
      </c>
      <c r="C115" s="14">
        <v>14214.375</v>
      </c>
      <c r="D115" s="15">
        <f t="shared" si="2"/>
        <v>895.875</v>
      </c>
      <c r="E115" s="16">
        <f t="shared" si="3"/>
        <v>6.7265457821826788E-2</v>
      </c>
    </row>
    <row r="116" spans="1:5">
      <c r="A116" s="13" t="s">
        <v>58</v>
      </c>
      <c r="B116" s="14">
        <v>15255</v>
      </c>
      <c r="C116" s="14">
        <v>10300.5</v>
      </c>
      <c r="D116" s="15">
        <f t="shared" si="2"/>
        <v>-4954.5</v>
      </c>
      <c r="E116" s="16">
        <f t="shared" si="3"/>
        <v>-0.32477876106194692</v>
      </c>
    </row>
    <row r="117" spans="1:5">
      <c r="A117" s="13" t="s">
        <v>55</v>
      </c>
      <c r="B117" s="14"/>
      <c r="C117" s="14">
        <v>8913</v>
      </c>
      <c r="D117" s="15">
        <f t="shared" si="2"/>
        <v>8913</v>
      </c>
      <c r="E117" s="16"/>
    </row>
    <row r="118" spans="1:5">
      <c r="A118" s="13" t="s">
        <v>53</v>
      </c>
      <c r="B118" s="14">
        <v>6866.25</v>
      </c>
      <c r="C118" s="14">
        <v>4151.25</v>
      </c>
      <c r="D118" s="15">
        <f t="shared" si="2"/>
        <v>-2715</v>
      </c>
      <c r="E118" s="16">
        <f t="shared" si="3"/>
        <v>-0.39541234298197708</v>
      </c>
    </row>
    <row r="119" spans="1:5">
      <c r="A119" s="13" t="s">
        <v>51</v>
      </c>
      <c r="B119" s="14">
        <v>13017</v>
      </c>
      <c r="C119" s="14">
        <v>694.5</v>
      </c>
      <c r="D119" s="15">
        <f t="shared" si="2"/>
        <v>-12322.5</v>
      </c>
      <c r="E119" s="16">
        <f t="shared" si="3"/>
        <v>-0.94664669278635627</v>
      </c>
    </row>
    <row r="120" spans="1:5">
      <c r="A120" s="13" t="s">
        <v>69</v>
      </c>
      <c r="B120" s="14">
        <f>B107-SUM(B108:B119)</f>
        <v>3619.8999999994412</v>
      </c>
      <c r="C120" s="14">
        <f>C107-SUM(C108:C119)</f>
        <v>3074.8250000001863</v>
      </c>
      <c r="D120" s="15">
        <f t="shared" si="2"/>
        <v>-545.07499999925494</v>
      </c>
      <c r="E120" s="16">
        <f t="shared" si="3"/>
        <v>-0.15057736401539795</v>
      </c>
    </row>
    <row r="121" spans="1:5">
      <c r="A121" s="9" t="s">
        <v>25</v>
      </c>
      <c r="B121" s="10">
        <v>2792986.9330000002</v>
      </c>
      <c r="C121" s="10">
        <v>2754762.2359999991</v>
      </c>
      <c r="D121" s="11">
        <f t="shared" si="2"/>
        <v>-38224.697000001092</v>
      </c>
      <c r="E121" s="12">
        <f t="shared" si="3"/>
        <v>-1.368595626007574E-2</v>
      </c>
    </row>
    <row r="122" spans="1:5">
      <c r="A122" s="13" t="s">
        <v>50</v>
      </c>
      <c r="B122" s="14">
        <v>1471847.5549999999</v>
      </c>
      <c r="C122" s="14">
        <v>1499106.838999999</v>
      </c>
      <c r="D122" s="15">
        <f t="shared" si="2"/>
        <v>27259.283999999054</v>
      </c>
      <c r="E122" s="16">
        <f t="shared" si="3"/>
        <v>1.8520453363119561E-2</v>
      </c>
    </row>
    <row r="123" spans="1:5">
      <c r="A123" s="13" t="s">
        <v>48</v>
      </c>
      <c r="B123" s="14">
        <v>533772.37800000014</v>
      </c>
      <c r="C123" s="14">
        <v>528825.022</v>
      </c>
      <c r="D123" s="15">
        <f t="shared" si="2"/>
        <v>-4947.3560000001453</v>
      </c>
      <c r="E123" s="16">
        <f t="shared" si="3"/>
        <v>-9.2686624559657222E-3</v>
      </c>
    </row>
    <row r="124" spans="1:5">
      <c r="A124" s="13" t="s">
        <v>52</v>
      </c>
      <c r="B124" s="14">
        <v>352569</v>
      </c>
      <c r="C124" s="14">
        <v>285751.5</v>
      </c>
      <c r="D124" s="15">
        <f t="shared" si="2"/>
        <v>-66817.5</v>
      </c>
      <c r="E124" s="16">
        <f t="shared" si="3"/>
        <v>-0.18951609472188422</v>
      </c>
    </row>
    <row r="125" spans="1:5">
      <c r="A125" s="13" t="s">
        <v>49</v>
      </c>
      <c r="B125" s="14">
        <v>208490.25</v>
      </c>
      <c r="C125" s="14">
        <v>209981.25</v>
      </c>
      <c r="D125" s="15">
        <f t="shared" ref="D125:D178" si="4">C125-B125</f>
        <v>1491</v>
      </c>
      <c r="E125" s="16">
        <f t="shared" ref="E125:E178" si="5">D125/B125</f>
        <v>7.1514135553101404E-3</v>
      </c>
    </row>
    <row r="126" spans="1:5">
      <c r="A126" s="13" t="s">
        <v>60</v>
      </c>
      <c r="B126" s="14">
        <v>90989</v>
      </c>
      <c r="C126" s="14">
        <v>84269</v>
      </c>
      <c r="D126" s="15">
        <f t="shared" si="4"/>
        <v>-6720</v>
      </c>
      <c r="E126" s="16">
        <f t="shared" si="5"/>
        <v>-7.385508138346393E-2</v>
      </c>
    </row>
    <row r="127" spans="1:5">
      <c r="A127" s="13" t="s">
        <v>51</v>
      </c>
      <c r="B127" s="14">
        <v>57020.25</v>
      </c>
      <c r="C127" s="14">
        <v>43739.75</v>
      </c>
      <c r="D127" s="15">
        <f t="shared" si="4"/>
        <v>-13280.5</v>
      </c>
      <c r="E127" s="16">
        <f t="shared" si="5"/>
        <v>-0.23290848426655442</v>
      </c>
    </row>
    <row r="128" spans="1:5">
      <c r="A128" s="13" t="s">
        <v>58</v>
      </c>
      <c r="B128" s="14">
        <v>18553.5</v>
      </c>
      <c r="C128" s="14">
        <v>35584.5</v>
      </c>
      <c r="D128" s="15">
        <f t="shared" si="4"/>
        <v>17031</v>
      </c>
      <c r="E128" s="16">
        <f t="shared" si="5"/>
        <v>0.91794001131861913</v>
      </c>
    </row>
    <row r="129" spans="1:5">
      <c r="A129" s="13" t="s">
        <v>57</v>
      </c>
      <c r="B129" s="14">
        <v>26687.25</v>
      </c>
      <c r="C129" s="14">
        <v>31072.5</v>
      </c>
      <c r="D129" s="15">
        <f t="shared" si="4"/>
        <v>4385.25</v>
      </c>
      <c r="E129" s="16">
        <f t="shared" si="5"/>
        <v>0.16432004046876317</v>
      </c>
    </row>
    <row r="130" spans="1:5">
      <c r="A130" s="13" t="s">
        <v>55</v>
      </c>
      <c r="B130" s="14">
        <v>9657</v>
      </c>
      <c r="C130" s="14">
        <v>13042.5</v>
      </c>
      <c r="D130" s="15">
        <f t="shared" si="4"/>
        <v>3385.5</v>
      </c>
      <c r="E130" s="16">
        <f t="shared" si="5"/>
        <v>0.35057471264367818</v>
      </c>
    </row>
    <row r="131" spans="1:5">
      <c r="A131" s="13" t="s">
        <v>56</v>
      </c>
      <c r="B131" s="14">
        <v>10401.75</v>
      </c>
      <c r="C131" s="14">
        <v>7879.5</v>
      </c>
      <c r="D131" s="15">
        <f t="shared" si="4"/>
        <v>-2522.25</v>
      </c>
      <c r="E131" s="16">
        <f t="shared" si="5"/>
        <v>-0.24248323599394334</v>
      </c>
    </row>
    <row r="132" spans="1:5">
      <c r="A132" s="13" t="s">
        <v>54</v>
      </c>
      <c r="B132" s="14">
        <v>2065.5</v>
      </c>
      <c r="C132" s="14">
        <v>7477.5</v>
      </c>
      <c r="D132" s="15">
        <f t="shared" si="4"/>
        <v>5412</v>
      </c>
      <c r="E132" s="16">
        <f t="shared" si="5"/>
        <v>2.6201888162672478</v>
      </c>
    </row>
    <row r="133" spans="1:5">
      <c r="A133" s="13" t="s">
        <v>53</v>
      </c>
      <c r="B133" s="14">
        <v>3912.75</v>
      </c>
      <c r="C133" s="14">
        <v>4772.625</v>
      </c>
      <c r="D133" s="15">
        <f t="shared" si="4"/>
        <v>859.875</v>
      </c>
      <c r="E133" s="16">
        <f t="shared" si="5"/>
        <v>0.21976231550699635</v>
      </c>
    </row>
    <row r="134" spans="1:5">
      <c r="A134" s="13" t="s">
        <v>64</v>
      </c>
      <c r="B134" s="14">
        <v>4632</v>
      </c>
      <c r="C134" s="14">
        <v>2159.25</v>
      </c>
      <c r="D134" s="15">
        <f t="shared" si="4"/>
        <v>-2472.75</v>
      </c>
      <c r="E134" s="16">
        <f t="shared" si="5"/>
        <v>-0.53384067357512954</v>
      </c>
    </row>
    <row r="135" spans="1:5">
      <c r="A135" s="13" t="s">
        <v>69</v>
      </c>
      <c r="B135" s="14">
        <f>B121-SUM(B122:B134)</f>
        <v>2388.75</v>
      </c>
      <c r="C135" s="14">
        <f>C121-SUM(C122:C134)</f>
        <v>1100.5</v>
      </c>
      <c r="D135" s="15">
        <f t="shared" si="4"/>
        <v>-1288.25</v>
      </c>
      <c r="E135" s="16">
        <f t="shared" si="5"/>
        <v>-0.53929879644165357</v>
      </c>
    </row>
    <row r="136" spans="1:5">
      <c r="A136" s="9" t="s">
        <v>26</v>
      </c>
      <c r="B136" s="10">
        <v>676570.00000000023</v>
      </c>
      <c r="C136" s="10">
        <v>677652.05000000016</v>
      </c>
      <c r="D136" s="11">
        <f t="shared" si="4"/>
        <v>1082.0499999999302</v>
      </c>
      <c r="E136" s="12">
        <f t="shared" si="5"/>
        <v>1.599317143828325E-3</v>
      </c>
    </row>
    <row r="137" spans="1:5">
      <c r="A137" s="13" t="s">
        <v>48</v>
      </c>
      <c r="B137" s="14">
        <v>382750.37500000023</v>
      </c>
      <c r="C137" s="14">
        <v>373403.67500000016</v>
      </c>
      <c r="D137" s="15">
        <f t="shared" si="4"/>
        <v>-9346.7000000000698</v>
      </c>
      <c r="E137" s="16">
        <f t="shared" si="5"/>
        <v>-2.4419832377695423E-2</v>
      </c>
    </row>
    <row r="138" spans="1:5">
      <c r="A138" s="13" t="s">
        <v>57</v>
      </c>
      <c r="B138" s="14">
        <v>106210.5</v>
      </c>
      <c r="C138" s="14">
        <v>109540.5</v>
      </c>
      <c r="D138" s="15">
        <f t="shared" si="4"/>
        <v>3330</v>
      </c>
      <c r="E138" s="16">
        <f t="shared" si="5"/>
        <v>3.1352832347084331E-2</v>
      </c>
    </row>
    <row r="139" spans="1:5">
      <c r="A139" s="13" t="s">
        <v>54</v>
      </c>
      <c r="B139" s="14">
        <v>74553.75</v>
      </c>
      <c r="C139" s="14">
        <v>74429.25</v>
      </c>
      <c r="D139" s="15">
        <f t="shared" si="4"/>
        <v>-124.5</v>
      </c>
      <c r="E139" s="16">
        <f t="shared" si="5"/>
        <v>-1.6699361199134853E-3</v>
      </c>
    </row>
    <row r="140" spans="1:5">
      <c r="A140" s="13" t="s">
        <v>53</v>
      </c>
      <c r="B140" s="14">
        <v>58436.625</v>
      </c>
      <c r="C140" s="14">
        <v>49936.125</v>
      </c>
      <c r="D140" s="15">
        <f t="shared" si="4"/>
        <v>-8500.5</v>
      </c>
      <c r="E140" s="16">
        <f t="shared" si="5"/>
        <v>-0.14546527969402751</v>
      </c>
    </row>
    <row r="141" spans="1:5">
      <c r="A141" s="13" t="s">
        <v>73</v>
      </c>
      <c r="B141" s="14">
        <v>31915.5</v>
      </c>
      <c r="C141" s="14">
        <v>42804.75</v>
      </c>
      <c r="D141" s="15">
        <f t="shared" si="4"/>
        <v>10889.25</v>
      </c>
      <c r="E141" s="16">
        <f t="shared" si="5"/>
        <v>0.34119001738966959</v>
      </c>
    </row>
    <row r="142" spans="1:5">
      <c r="A142" s="13" t="s">
        <v>50</v>
      </c>
      <c r="B142" s="14">
        <v>15723.75</v>
      </c>
      <c r="C142" s="14">
        <v>16126.5</v>
      </c>
      <c r="D142" s="15">
        <f t="shared" si="4"/>
        <v>402.75</v>
      </c>
      <c r="E142" s="16">
        <f t="shared" si="5"/>
        <v>2.5614118769377536E-2</v>
      </c>
    </row>
    <row r="143" spans="1:5">
      <c r="A143" s="13" t="s">
        <v>60</v>
      </c>
      <c r="B143" s="14">
        <v>3182.25</v>
      </c>
      <c r="C143" s="14">
        <v>7390.5</v>
      </c>
      <c r="D143" s="15">
        <f t="shared" si="4"/>
        <v>4208.25</v>
      </c>
      <c r="E143" s="16">
        <f t="shared" si="5"/>
        <v>1.3224133867546548</v>
      </c>
    </row>
    <row r="144" spans="1:5">
      <c r="A144" s="13" t="s">
        <v>52</v>
      </c>
      <c r="B144" s="14">
        <v>1632.75</v>
      </c>
      <c r="C144" s="14">
        <v>1784.25</v>
      </c>
      <c r="D144" s="15">
        <f t="shared" si="4"/>
        <v>151.5</v>
      </c>
      <c r="E144" s="16">
        <f t="shared" si="5"/>
        <v>9.2788240698208541E-2</v>
      </c>
    </row>
    <row r="145" spans="1:5">
      <c r="A145" s="13" t="s">
        <v>49</v>
      </c>
      <c r="B145" s="14">
        <v>1872.75</v>
      </c>
      <c r="C145" s="14">
        <v>1650</v>
      </c>
      <c r="D145" s="15">
        <f t="shared" si="4"/>
        <v>-222.75</v>
      </c>
      <c r="E145" s="16">
        <f t="shared" si="5"/>
        <v>-0.11894273127753303</v>
      </c>
    </row>
    <row r="146" spans="1:5">
      <c r="A146" s="13" t="s">
        <v>69</v>
      </c>
      <c r="B146" s="14">
        <f>B136-SUM(B137:B145)</f>
        <v>291.75</v>
      </c>
      <c r="C146" s="14">
        <f>C136-SUM(C137:C145)</f>
        <v>586.5</v>
      </c>
      <c r="D146" s="15">
        <f t="shared" si="4"/>
        <v>294.75</v>
      </c>
      <c r="E146" s="16">
        <f t="shared" si="5"/>
        <v>1.0102827763496145</v>
      </c>
    </row>
    <row r="147" spans="1:5">
      <c r="A147" s="9" t="s">
        <v>27</v>
      </c>
      <c r="B147" s="10">
        <v>285208.25</v>
      </c>
      <c r="C147" s="10">
        <v>321168.39500000008</v>
      </c>
      <c r="D147" s="11">
        <f t="shared" si="4"/>
        <v>35960.145000000077</v>
      </c>
      <c r="E147" s="12">
        <f t="shared" si="5"/>
        <v>0.12608381770162708</v>
      </c>
    </row>
    <row r="148" spans="1:5">
      <c r="A148" s="13" t="s">
        <v>48</v>
      </c>
      <c r="B148" s="14">
        <v>57132.6</v>
      </c>
      <c r="C148" s="14">
        <v>75274.150000000023</v>
      </c>
      <c r="D148" s="15">
        <f t="shared" si="4"/>
        <v>18141.550000000025</v>
      </c>
      <c r="E148" s="16">
        <f t="shared" si="5"/>
        <v>0.31753412237496675</v>
      </c>
    </row>
    <row r="149" spans="1:5">
      <c r="A149" s="13" t="s">
        <v>74</v>
      </c>
      <c r="B149" s="14">
        <v>48830.62</v>
      </c>
      <c r="C149" s="14">
        <v>44344.340000000062</v>
      </c>
      <c r="D149" s="15">
        <f t="shared" si="4"/>
        <v>-4486.2799999999406</v>
      </c>
      <c r="E149" s="16">
        <f t="shared" si="5"/>
        <v>-9.1874319842753183E-2</v>
      </c>
    </row>
    <row r="150" spans="1:5">
      <c r="A150" s="13" t="s">
        <v>72</v>
      </c>
      <c r="B150" s="14">
        <v>21565.519999999997</v>
      </c>
      <c r="C150" s="14">
        <v>41905.060000000005</v>
      </c>
      <c r="D150" s="15">
        <f t="shared" si="4"/>
        <v>20339.540000000008</v>
      </c>
      <c r="E150" s="16">
        <f t="shared" si="5"/>
        <v>0.94315091868872214</v>
      </c>
    </row>
    <row r="151" spans="1:5">
      <c r="A151" s="13" t="s">
        <v>75</v>
      </c>
      <c r="B151" s="14">
        <v>37282.170000000006</v>
      </c>
      <c r="C151" s="14">
        <v>35378.679999999993</v>
      </c>
      <c r="D151" s="15">
        <f t="shared" si="4"/>
        <v>-1903.4900000000125</v>
      </c>
      <c r="E151" s="16">
        <f t="shared" si="5"/>
        <v>-5.1056309222344415E-2</v>
      </c>
    </row>
    <row r="152" spans="1:5">
      <c r="A152" s="13" t="s">
        <v>60</v>
      </c>
      <c r="B152" s="14">
        <v>31567.500000000007</v>
      </c>
      <c r="C152" s="14">
        <v>32684.7</v>
      </c>
      <c r="D152" s="15">
        <f t="shared" si="4"/>
        <v>1117.1999999999935</v>
      </c>
      <c r="E152" s="16">
        <f t="shared" si="5"/>
        <v>3.5390829175575927E-2</v>
      </c>
    </row>
    <row r="153" spans="1:5">
      <c r="A153" s="13" t="s">
        <v>76</v>
      </c>
      <c r="B153" s="14">
        <v>26513.639999999963</v>
      </c>
      <c r="C153" s="14">
        <v>29664.760000000013</v>
      </c>
      <c r="D153" s="15">
        <f t="shared" si="4"/>
        <v>3151.1200000000499</v>
      </c>
      <c r="E153" s="16">
        <f t="shared" si="5"/>
        <v>0.11884901507299844</v>
      </c>
    </row>
    <row r="154" spans="1:5">
      <c r="A154" s="13" t="s">
        <v>49</v>
      </c>
      <c r="B154" s="14">
        <v>29246.875000000004</v>
      </c>
      <c r="C154" s="14">
        <v>23717.045000000006</v>
      </c>
      <c r="D154" s="15">
        <f t="shared" si="4"/>
        <v>-5529.8299999999981</v>
      </c>
      <c r="E154" s="16">
        <f t="shared" si="5"/>
        <v>-0.18907421733091134</v>
      </c>
    </row>
    <row r="155" spans="1:5">
      <c r="A155" s="13" t="s">
        <v>51</v>
      </c>
      <c r="B155" s="14">
        <v>21250.65</v>
      </c>
      <c r="C155" s="14">
        <v>22874.150000000005</v>
      </c>
      <c r="D155" s="15">
        <f t="shared" si="4"/>
        <v>1623.5000000000036</v>
      </c>
      <c r="E155" s="16">
        <f t="shared" si="5"/>
        <v>7.6397663130304411E-2</v>
      </c>
    </row>
    <row r="156" spans="1:5">
      <c r="A156" s="13" t="s">
        <v>50</v>
      </c>
      <c r="B156" s="14">
        <v>1044.7249999999997</v>
      </c>
      <c r="C156" s="14">
        <v>5129.3999999999978</v>
      </c>
      <c r="D156" s="15">
        <f t="shared" si="4"/>
        <v>4084.6749999999984</v>
      </c>
      <c r="E156" s="16">
        <f t="shared" si="5"/>
        <v>3.9098088013592092</v>
      </c>
    </row>
    <row r="157" spans="1:5">
      <c r="A157" s="13" t="s">
        <v>77</v>
      </c>
      <c r="B157" s="14">
        <v>5595.3600000000006</v>
      </c>
      <c r="C157" s="14">
        <v>3888.6700000000005</v>
      </c>
      <c r="D157" s="15">
        <f t="shared" si="4"/>
        <v>-1706.69</v>
      </c>
      <c r="E157" s="16">
        <f t="shared" si="5"/>
        <v>-0.30501880129249948</v>
      </c>
    </row>
    <row r="158" spans="1:5">
      <c r="A158" s="13" t="s">
        <v>53</v>
      </c>
      <c r="B158" s="14">
        <v>3654.75</v>
      </c>
      <c r="C158" s="14">
        <v>3069.75</v>
      </c>
      <c r="D158" s="15">
        <f t="shared" si="4"/>
        <v>-585</v>
      </c>
      <c r="E158" s="16">
        <f t="shared" si="5"/>
        <v>-0.16006566796634517</v>
      </c>
    </row>
    <row r="159" spans="1:5">
      <c r="A159" s="13" t="s">
        <v>78</v>
      </c>
      <c r="B159" s="14">
        <v>13.5</v>
      </c>
      <c r="C159" s="14">
        <v>1107.7000000000003</v>
      </c>
      <c r="D159" s="15">
        <f t="shared" si="4"/>
        <v>1094.2000000000003</v>
      </c>
      <c r="E159" s="16">
        <f t="shared" si="5"/>
        <v>81.051851851851879</v>
      </c>
    </row>
    <row r="160" spans="1:5">
      <c r="A160" s="13" t="s">
        <v>79</v>
      </c>
      <c r="B160" s="14">
        <v>311</v>
      </c>
      <c r="C160" s="14">
        <v>1105</v>
      </c>
      <c r="D160" s="15">
        <f t="shared" si="4"/>
        <v>794</v>
      </c>
      <c r="E160" s="16">
        <f t="shared" si="5"/>
        <v>2.553054662379421</v>
      </c>
    </row>
    <row r="161" spans="1:5">
      <c r="A161" s="13" t="s">
        <v>69</v>
      </c>
      <c r="B161" s="14">
        <f>B147-SUM(B148:B160)</f>
        <v>1199.3400000000838</v>
      </c>
      <c r="C161" s="14">
        <f>C147-SUM(C148:C160)</f>
        <v>1024.9899999999325</v>
      </c>
      <c r="D161" s="15">
        <f t="shared" si="4"/>
        <v>-174.35000000015134</v>
      </c>
      <c r="E161" s="16">
        <f t="shared" si="5"/>
        <v>-0.14537162105836474</v>
      </c>
    </row>
    <row r="162" spans="1:5">
      <c r="A162" s="9" t="s">
        <v>28</v>
      </c>
      <c r="B162" s="10">
        <v>213364.48499999999</v>
      </c>
      <c r="C162" s="10">
        <v>235703.16499999989</v>
      </c>
      <c r="D162" s="11">
        <f t="shared" si="4"/>
        <v>22338.679999999906</v>
      </c>
      <c r="E162" s="12">
        <f t="shared" si="5"/>
        <v>0.10469727424411755</v>
      </c>
    </row>
    <row r="163" spans="1:5">
      <c r="A163" s="13" t="s">
        <v>74</v>
      </c>
      <c r="B163" s="14">
        <v>138494.565</v>
      </c>
      <c r="C163" s="14">
        <v>160355.39999999994</v>
      </c>
      <c r="D163" s="15">
        <f t="shared" si="4"/>
        <v>21860.834999999934</v>
      </c>
      <c r="E163" s="16">
        <f t="shared" si="5"/>
        <v>0.15784615807847718</v>
      </c>
    </row>
    <row r="164" spans="1:5">
      <c r="A164" s="13" t="s">
        <v>72</v>
      </c>
      <c r="B164" s="14">
        <v>33248.740000000005</v>
      </c>
      <c r="C164" s="14">
        <v>25958.659999999982</v>
      </c>
      <c r="D164" s="15">
        <f t="shared" si="4"/>
        <v>-7290.0800000000236</v>
      </c>
      <c r="E164" s="16">
        <f t="shared" si="5"/>
        <v>-0.21925883507164551</v>
      </c>
    </row>
    <row r="165" spans="1:5">
      <c r="A165" s="13" t="s">
        <v>50</v>
      </c>
      <c r="B165" s="14">
        <v>10645.819999999987</v>
      </c>
      <c r="C165" s="14">
        <v>15986.374999999995</v>
      </c>
      <c r="D165" s="15">
        <f t="shared" si="4"/>
        <v>5340.5550000000076</v>
      </c>
      <c r="E165" s="16">
        <f t="shared" si="5"/>
        <v>0.50165745804456718</v>
      </c>
    </row>
    <row r="166" spans="1:5">
      <c r="A166" s="13" t="s">
        <v>80</v>
      </c>
      <c r="B166" s="14">
        <v>13467.5</v>
      </c>
      <c r="C166" s="14">
        <v>12323</v>
      </c>
      <c r="D166" s="15">
        <f t="shared" si="4"/>
        <v>-1144.5</v>
      </c>
      <c r="E166" s="16">
        <f t="shared" si="5"/>
        <v>-8.4982364952663814E-2</v>
      </c>
    </row>
    <row r="167" spans="1:5">
      <c r="A167" s="13" t="s">
        <v>56</v>
      </c>
      <c r="B167" s="14">
        <v>6454.1399999999967</v>
      </c>
      <c r="C167" s="14">
        <v>9628.739999999998</v>
      </c>
      <c r="D167" s="15">
        <f t="shared" si="4"/>
        <v>3174.6000000000013</v>
      </c>
      <c r="E167" s="16">
        <f t="shared" si="5"/>
        <v>0.49187033439001987</v>
      </c>
    </row>
    <row r="168" spans="1:5">
      <c r="A168" s="13" t="s">
        <v>49</v>
      </c>
      <c r="B168" s="14">
        <v>3910.4749999999995</v>
      </c>
      <c r="C168" s="14">
        <v>5108.7750000000033</v>
      </c>
      <c r="D168" s="15">
        <f t="shared" si="4"/>
        <v>1198.3000000000038</v>
      </c>
      <c r="E168" s="16">
        <f t="shared" si="5"/>
        <v>0.30643336167601226</v>
      </c>
    </row>
    <row r="169" spans="1:5">
      <c r="A169" s="13" t="s">
        <v>52</v>
      </c>
      <c r="B169" s="14">
        <v>3538.8749999999995</v>
      </c>
      <c r="C169" s="14">
        <v>3744.9199999999996</v>
      </c>
      <c r="D169" s="15">
        <f t="shared" si="4"/>
        <v>206.04500000000007</v>
      </c>
      <c r="E169" s="16">
        <f t="shared" si="5"/>
        <v>5.8223305428985225E-2</v>
      </c>
    </row>
    <row r="170" spans="1:5">
      <c r="A170" s="13" t="s">
        <v>69</v>
      </c>
      <c r="B170" s="14">
        <f>B162-SUM(B163:B169)</f>
        <v>3604.3700000000244</v>
      </c>
      <c r="C170" s="14">
        <f>C162-SUM(C163:C169)</f>
        <v>2597.2949999999837</v>
      </c>
      <c r="D170" s="15">
        <f t="shared" si="4"/>
        <v>-1007.0750000000407</v>
      </c>
      <c r="E170" s="16">
        <f t="shared" si="5"/>
        <v>-0.27940389027764462</v>
      </c>
    </row>
    <row r="171" spans="1:5">
      <c r="A171" s="9" t="s">
        <v>29</v>
      </c>
      <c r="B171" s="10">
        <v>58521.264999999999</v>
      </c>
      <c r="C171" s="10">
        <v>65654.135000000009</v>
      </c>
      <c r="D171" s="11">
        <f t="shared" si="4"/>
        <v>7132.8700000000099</v>
      </c>
      <c r="E171" s="12">
        <f t="shared" si="5"/>
        <v>0.12188509595614534</v>
      </c>
    </row>
    <row r="172" spans="1:5">
      <c r="A172" s="13" t="s">
        <v>78</v>
      </c>
      <c r="B172" s="14">
        <v>39968.25</v>
      </c>
      <c r="C172" s="14">
        <v>38361.75</v>
      </c>
      <c r="D172" s="15">
        <f t="shared" si="4"/>
        <v>-1606.5</v>
      </c>
      <c r="E172" s="16">
        <f t="shared" si="5"/>
        <v>-4.0194404308419807E-2</v>
      </c>
    </row>
    <row r="173" spans="1:5">
      <c r="A173" s="13" t="s">
        <v>77</v>
      </c>
      <c r="B173" s="14">
        <v>14516.300000000001</v>
      </c>
      <c r="C173" s="14">
        <v>14015.300000000003</v>
      </c>
      <c r="D173" s="15">
        <f t="shared" si="4"/>
        <v>-500.99999999999818</v>
      </c>
      <c r="E173" s="16">
        <f t="shared" si="5"/>
        <v>-3.4512926847750335E-2</v>
      </c>
    </row>
    <row r="174" spans="1:5">
      <c r="A174" s="13" t="s">
        <v>76</v>
      </c>
      <c r="B174" s="14">
        <v>156</v>
      </c>
      <c r="C174" s="14">
        <v>6189.875</v>
      </c>
      <c r="D174" s="15">
        <f t="shared" si="4"/>
        <v>6033.875</v>
      </c>
      <c r="E174" s="16">
        <f t="shared" si="5"/>
        <v>38.678685897435898</v>
      </c>
    </row>
    <row r="175" spans="1:5">
      <c r="A175" s="13" t="s">
        <v>74</v>
      </c>
      <c r="B175" s="14">
        <v>3375.99</v>
      </c>
      <c r="C175" s="14">
        <v>4758.119999999999</v>
      </c>
      <c r="D175" s="15">
        <f t="shared" si="4"/>
        <v>1382.1299999999992</v>
      </c>
      <c r="E175" s="16">
        <f t="shared" si="5"/>
        <v>0.40939990935992088</v>
      </c>
    </row>
    <row r="176" spans="1:5">
      <c r="A176" s="13" t="s">
        <v>49</v>
      </c>
      <c r="B176" s="14">
        <v>91.5</v>
      </c>
      <c r="C176" s="14">
        <v>1041</v>
      </c>
      <c r="D176" s="15">
        <f t="shared" si="4"/>
        <v>949.5</v>
      </c>
      <c r="E176" s="16">
        <f t="shared" si="5"/>
        <v>10.377049180327869</v>
      </c>
    </row>
    <row r="177" spans="1:5">
      <c r="A177" s="13" t="s">
        <v>69</v>
      </c>
      <c r="B177" s="14">
        <f>B171-SUM(B172:B176)</f>
        <v>413.22499999999854</v>
      </c>
      <c r="C177" s="14">
        <f>C171-SUM(C172:C176)</f>
        <v>1288.0900000000111</v>
      </c>
      <c r="D177" s="15">
        <f t="shared" si="4"/>
        <v>874.86500000001251</v>
      </c>
      <c r="E177" s="16">
        <f t="shared" si="5"/>
        <v>2.1171637727630603</v>
      </c>
    </row>
    <row r="178" spans="1:5">
      <c r="A178" s="17" t="s">
        <v>46</v>
      </c>
      <c r="B178" s="18">
        <v>66984818.049999997</v>
      </c>
      <c r="C178" s="18">
        <v>67161007.601000011</v>
      </c>
      <c r="D178" s="19">
        <f t="shared" si="4"/>
        <v>176189.55100001395</v>
      </c>
      <c r="E178" s="20">
        <f t="shared" si="5"/>
        <v>2.6302908051269083E-3</v>
      </c>
    </row>
    <row r="179" spans="1:5">
      <c r="E179" s="21"/>
    </row>
    <row r="180" spans="1:5">
      <c r="E180" s="21"/>
    </row>
    <row r="181" spans="1:5">
      <c r="E181" s="21"/>
    </row>
    <row r="182" spans="1:5">
      <c r="E182" s="21"/>
    </row>
    <row r="183" spans="1:5">
      <c r="A183" s="29" t="s">
        <v>81</v>
      </c>
      <c r="B183" s="29"/>
      <c r="C183" s="29"/>
      <c r="D183" s="29"/>
      <c r="E183" s="29"/>
    </row>
    <row r="184" spans="1:5">
      <c r="A184" s="42" t="s">
        <v>14</v>
      </c>
      <c r="B184" s="29" t="s">
        <v>15</v>
      </c>
      <c r="C184" s="29"/>
      <c r="D184" s="29" t="s">
        <v>16</v>
      </c>
      <c r="E184" s="29"/>
    </row>
    <row r="185" spans="1:5">
      <c r="A185" s="42"/>
      <c r="B185" s="28" t="s">
        <v>17</v>
      </c>
      <c r="C185" s="28" t="s">
        <v>18</v>
      </c>
      <c r="D185" s="8" t="s">
        <v>19</v>
      </c>
      <c r="E185" s="27" t="s">
        <v>20</v>
      </c>
    </row>
    <row r="186" spans="1:5">
      <c r="A186" s="9" t="s">
        <v>31</v>
      </c>
      <c r="B186" s="10">
        <v>3321462.7600000012</v>
      </c>
      <c r="C186" s="10">
        <v>3354002.0100000016</v>
      </c>
      <c r="D186" s="11">
        <f t="shared" ref="D186:D244" si="6">C186-B186</f>
        <v>32539.250000000466</v>
      </c>
      <c r="E186" s="12">
        <f t="shared" ref="E186:E244" si="7">D186/B186</f>
        <v>9.79666260054665E-3</v>
      </c>
    </row>
    <row r="187" spans="1:5">
      <c r="A187" s="13" t="s">
        <v>31</v>
      </c>
      <c r="B187" s="14">
        <v>3237242.7600000012</v>
      </c>
      <c r="C187" s="14">
        <v>3271359.1100000017</v>
      </c>
      <c r="D187" s="15">
        <f t="shared" si="6"/>
        <v>34116.350000000559</v>
      </c>
      <c r="E187" s="16">
        <f t="shared" si="7"/>
        <v>1.0538706093206476E-2</v>
      </c>
    </row>
    <row r="188" spans="1:5">
      <c r="A188" s="13" t="s">
        <v>82</v>
      </c>
      <c r="B188" s="14">
        <v>84219.999999999971</v>
      </c>
      <c r="C188" s="14">
        <v>82642.900000000009</v>
      </c>
      <c r="D188" s="15">
        <f t="shared" si="6"/>
        <v>-1577.0999999999622</v>
      </c>
      <c r="E188" s="16">
        <f t="shared" si="7"/>
        <v>-1.8725955829968687E-2</v>
      </c>
    </row>
    <row r="189" spans="1:5">
      <c r="A189" s="9" t="s">
        <v>32</v>
      </c>
      <c r="B189" s="10">
        <v>1384514.21</v>
      </c>
      <c r="C189" s="10">
        <v>1424072.7600000002</v>
      </c>
      <c r="D189" s="11">
        <f t="shared" si="6"/>
        <v>39558.550000000279</v>
      </c>
      <c r="E189" s="12">
        <f t="shared" si="7"/>
        <v>2.8572151671885173E-2</v>
      </c>
    </row>
    <row r="190" spans="1:5">
      <c r="A190" s="13" t="s">
        <v>83</v>
      </c>
      <c r="B190" s="14">
        <v>556237.89999999979</v>
      </c>
      <c r="C190" s="14">
        <v>563540.79999999981</v>
      </c>
      <c r="D190" s="15">
        <f t="shared" si="6"/>
        <v>7302.9000000000233</v>
      </c>
      <c r="E190" s="16">
        <f t="shared" si="7"/>
        <v>1.3129094583450761E-2</v>
      </c>
    </row>
    <row r="191" spans="1:5">
      <c r="A191" s="13" t="s">
        <v>84</v>
      </c>
      <c r="B191" s="14">
        <v>362586.97</v>
      </c>
      <c r="C191" s="14">
        <v>370000.55000000022</v>
      </c>
      <c r="D191" s="15">
        <f t="shared" si="6"/>
        <v>7413.5800000002491</v>
      </c>
      <c r="E191" s="16">
        <f t="shared" si="7"/>
        <v>2.0446349740588444E-2</v>
      </c>
    </row>
    <row r="192" spans="1:5">
      <c r="A192" s="13" t="s">
        <v>85</v>
      </c>
      <c r="B192" s="14">
        <v>313627.74000000005</v>
      </c>
      <c r="C192" s="14">
        <v>331693.10000000009</v>
      </c>
      <c r="D192" s="15">
        <f t="shared" si="6"/>
        <v>18065.360000000044</v>
      </c>
      <c r="E192" s="16">
        <f t="shared" si="7"/>
        <v>5.7601282335548641E-2</v>
      </c>
    </row>
    <row r="193" spans="1:5">
      <c r="A193" s="13" t="s">
        <v>86</v>
      </c>
      <c r="B193" s="14">
        <v>115609.95000000001</v>
      </c>
      <c r="C193" s="14">
        <v>120643.01</v>
      </c>
      <c r="D193" s="15">
        <f t="shared" si="6"/>
        <v>5033.0599999999831</v>
      </c>
      <c r="E193" s="16">
        <f t="shared" si="7"/>
        <v>4.3534834155710495E-2</v>
      </c>
    </row>
    <row r="194" spans="1:5">
      <c r="A194" s="13" t="s">
        <v>87</v>
      </c>
      <c r="B194" s="14">
        <v>36451.650000000009</v>
      </c>
      <c r="C194" s="14">
        <v>38195.300000000003</v>
      </c>
      <c r="D194" s="15">
        <f t="shared" si="6"/>
        <v>1743.6499999999942</v>
      </c>
      <c r="E194" s="16">
        <f t="shared" si="7"/>
        <v>4.7834597336471565E-2</v>
      </c>
    </row>
    <row r="195" spans="1:5">
      <c r="A195" s="9" t="s">
        <v>33</v>
      </c>
      <c r="B195" s="10">
        <v>1485137.8200000003</v>
      </c>
      <c r="C195" s="10">
        <v>1417110.7</v>
      </c>
      <c r="D195" s="11">
        <f t="shared" si="6"/>
        <v>-68027.120000000345</v>
      </c>
      <c r="E195" s="12">
        <f t="shared" si="7"/>
        <v>-4.5805257319485898E-2</v>
      </c>
    </row>
    <row r="196" spans="1:5">
      <c r="A196" s="13" t="s">
        <v>88</v>
      </c>
      <c r="B196" s="14">
        <v>1032578.17</v>
      </c>
      <c r="C196" s="14">
        <v>976520.89999999991</v>
      </c>
      <c r="D196" s="15">
        <f t="shared" si="6"/>
        <v>-56057.270000000135</v>
      </c>
      <c r="E196" s="16">
        <f t="shared" si="7"/>
        <v>-5.428864528484089E-2</v>
      </c>
    </row>
    <row r="197" spans="1:5">
      <c r="A197" s="13" t="s">
        <v>89</v>
      </c>
      <c r="B197" s="14">
        <v>437046.55000000022</v>
      </c>
      <c r="C197" s="14">
        <v>428243.35</v>
      </c>
      <c r="D197" s="15">
        <f t="shared" si="6"/>
        <v>-8803.2000000002445</v>
      </c>
      <c r="E197" s="16">
        <f t="shared" si="7"/>
        <v>-2.0142476813969221E-2</v>
      </c>
    </row>
    <row r="198" spans="1:5">
      <c r="A198" s="13" t="s">
        <v>90</v>
      </c>
      <c r="B198" s="14">
        <v>5686.2000000000007</v>
      </c>
      <c r="C198" s="14">
        <v>5340.7</v>
      </c>
      <c r="D198" s="15">
        <f t="shared" si="6"/>
        <v>-345.50000000000091</v>
      </c>
      <c r="E198" s="16">
        <f t="shared" si="7"/>
        <v>-6.0761141008054742E-2</v>
      </c>
    </row>
    <row r="199" spans="1:5">
      <c r="A199" s="13" t="s">
        <v>91</v>
      </c>
      <c r="B199" s="14">
        <v>6339.2</v>
      </c>
      <c r="C199" s="14">
        <v>3749.55</v>
      </c>
      <c r="D199" s="15">
        <f t="shared" si="6"/>
        <v>-2589.6499999999996</v>
      </c>
      <c r="E199" s="16">
        <f t="shared" si="7"/>
        <v>-0.40851369257950526</v>
      </c>
    </row>
    <row r="200" spans="1:5">
      <c r="A200" s="13" t="s">
        <v>92</v>
      </c>
      <c r="B200" s="14">
        <v>3487.7</v>
      </c>
      <c r="C200" s="14">
        <v>3256.2</v>
      </c>
      <c r="D200" s="15">
        <f t="shared" si="6"/>
        <v>-231.5</v>
      </c>
      <c r="E200" s="16">
        <f t="shared" si="7"/>
        <v>-6.6376121799466697E-2</v>
      </c>
    </row>
    <row r="201" spans="1:5">
      <c r="A201" s="9" t="s">
        <v>34</v>
      </c>
      <c r="B201" s="10">
        <v>1341422.4500000002</v>
      </c>
      <c r="C201" s="10">
        <v>1373398.95</v>
      </c>
      <c r="D201" s="11">
        <f t="shared" si="6"/>
        <v>31976.499999999767</v>
      </c>
      <c r="E201" s="12">
        <f t="shared" si="7"/>
        <v>2.3837755212759233E-2</v>
      </c>
    </row>
    <row r="202" spans="1:5">
      <c r="A202" s="13" t="s">
        <v>93</v>
      </c>
      <c r="B202" s="14">
        <v>1160545</v>
      </c>
      <c r="C202" s="14">
        <v>1177464.95</v>
      </c>
      <c r="D202" s="15">
        <f t="shared" si="6"/>
        <v>16919.949999999953</v>
      </c>
      <c r="E202" s="16">
        <f t="shared" si="7"/>
        <v>1.4579314029184524E-2</v>
      </c>
    </row>
    <row r="203" spans="1:5">
      <c r="A203" s="13" t="s">
        <v>94</v>
      </c>
      <c r="B203" s="14">
        <v>180877.45000000007</v>
      </c>
      <c r="C203" s="14">
        <v>195933.99999999991</v>
      </c>
      <c r="D203" s="15">
        <f t="shared" si="6"/>
        <v>15056.549999999843</v>
      </c>
      <c r="E203" s="16">
        <f t="shared" si="7"/>
        <v>8.3241719738971542E-2</v>
      </c>
    </row>
    <row r="204" spans="1:5">
      <c r="A204" s="9" t="s">
        <v>35</v>
      </c>
      <c r="B204" s="10">
        <v>1296817.0399999989</v>
      </c>
      <c r="C204" s="10">
        <v>1330132.1999999997</v>
      </c>
      <c r="D204" s="11">
        <f t="shared" si="6"/>
        <v>33315.160000000848</v>
      </c>
      <c r="E204" s="12">
        <f t="shared" si="7"/>
        <v>2.5689946208603858E-2</v>
      </c>
    </row>
    <row r="205" spans="1:5">
      <c r="A205" s="13" t="s">
        <v>95</v>
      </c>
      <c r="B205" s="14">
        <v>1236164.0899999989</v>
      </c>
      <c r="C205" s="14">
        <v>1261682.9599999997</v>
      </c>
      <c r="D205" s="15">
        <f t="shared" si="6"/>
        <v>25518.87000000081</v>
      </c>
      <c r="E205" s="16">
        <f t="shared" si="7"/>
        <v>2.0643594330588291E-2</v>
      </c>
    </row>
    <row r="206" spans="1:5">
      <c r="A206" s="13" t="s">
        <v>96</v>
      </c>
      <c r="B206" s="14">
        <v>60652.950000000004</v>
      </c>
      <c r="C206" s="14">
        <v>68449.240000000005</v>
      </c>
      <c r="D206" s="15">
        <f t="shared" si="6"/>
        <v>7796.2900000000009</v>
      </c>
      <c r="E206" s="16">
        <f t="shared" si="7"/>
        <v>0.12853933732819262</v>
      </c>
    </row>
    <row r="207" spans="1:5">
      <c r="A207" s="9" t="s">
        <v>36</v>
      </c>
      <c r="B207" s="10">
        <v>749226.66500000027</v>
      </c>
      <c r="C207" s="10">
        <v>785419.53999999957</v>
      </c>
      <c r="D207" s="11">
        <f t="shared" si="6"/>
        <v>36192.874999999302</v>
      </c>
      <c r="E207" s="12">
        <f t="shared" si="7"/>
        <v>4.8306976634366436E-2</v>
      </c>
    </row>
    <row r="208" spans="1:5">
      <c r="A208" s="9" t="s">
        <v>37</v>
      </c>
      <c r="B208" s="10">
        <v>656063.97</v>
      </c>
      <c r="C208" s="10">
        <v>655952.07999999949</v>
      </c>
      <c r="D208" s="11">
        <f t="shared" si="6"/>
        <v>-111.89000000047963</v>
      </c>
      <c r="E208" s="12">
        <f t="shared" si="7"/>
        <v>-1.7054739342030876E-4</v>
      </c>
    </row>
    <row r="209" spans="1:5">
      <c r="A209" s="9" t="s">
        <v>38</v>
      </c>
      <c r="B209" s="10">
        <v>554554.35000000056</v>
      </c>
      <c r="C209" s="10">
        <v>596462.60000000009</v>
      </c>
      <c r="D209" s="11">
        <f t="shared" si="6"/>
        <v>41908.249999999534</v>
      </c>
      <c r="E209" s="12">
        <f t="shared" si="7"/>
        <v>7.5571041864516061E-2</v>
      </c>
    </row>
    <row r="210" spans="1:5">
      <c r="A210" s="9" t="s">
        <v>39</v>
      </c>
      <c r="B210" s="10">
        <v>181474.94999999995</v>
      </c>
      <c r="C210" s="10">
        <v>215095.89999999997</v>
      </c>
      <c r="D210" s="11">
        <f t="shared" si="6"/>
        <v>33620.950000000012</v>
      </c>
      <c r="E210" s="12">
        <f t="shared" si="7"/>
        <v>0.18526496356659705</v>
      </c>
    </row>
    <row r="211" spans="1:5">
      <c r="A211" s="9" t="s">
        <v>40</v>
      </c>
      <c r="B211" s="10">
        <v>172283.79999999993</v>
      </c>
      <c r="C211" s="10">
        <v>177342.39999999979</v>
      </c>
      <c r="D211" s="11">
        <f t="shared" si="6"/>
        <v>5058.5999999998603</v>
      </c>
      <c r="E211" s="12">
        <f t="shared" si="7"/>
        <v>2.9362017786929834E-2</v>
      </c>
    </row>
    <row r="212" spans="1:5">
      <c r="A212" s="13" t="s">
        <v>97</v>
      </c>
      <c r="B212" s="14">
        <v>100459.14999999998</v>
      </c>
      <c r="C212" s="14">
        <v>99487.949999999924</v>
      </c>
      <c r="D212" s="15">
        <f t="shared" si="6"/>
        <v>-971.2000000000553</v>
      </c>
      <c r="E212" s="16">
        <f t="shared" si="7"/>
        <v>-9.6676111633440601E-3</v>
      </c>
    </row>
    <row r="213" spans="1:5">
      <c r="A213" s="13" t="s">
        <v>98</v>
      </c>
      <c r="B213" s="14">
        <v>71824.649999999965</v>
      </c>
      <c r="C213" s="14">
        <v>77854.449999999881</v>
      </c>
      <c r="D213" s="15">
        <f t="shared" si="6"/>
        <v>6029.7999999999156</v>
      </c>
      <c r="E213" s="16">
        <f t="shared" si="7"/>
        <v>8.3951679541771781E-2</v>
      </c>
    </row>
    <row r="214" spans="1:5">
      <c r="A214" s="9" t="s">
        <v>41</v>
      </c>
      <c r="B214" s="10">
        <v>64866.84</v>
      </c>
      <c r="C214" s="10">
        <v>66646.239999999991</v>
      </c>
      <c r="D214" s="11">
        <f t="shared" si="6"/>
        <v>1779.3999999999942</v>
      </c>
      <c r="E214" s="12">
        <f t="shared" si="7"/>
        <v>2.7431581375013708E-2</v>
      </c>
    </row>
    <row r="215" spans="1:5">
      <c r="A215" s="13" t="s">
        <v>99</v>
      </c>
      <c r="B215" s="14">
        <v>42653.34</v>
      </c>
      <c r="C215" s="14">
        <v>45387.539999999994</v>
      </c>
      <c r="D215" s="15">
        <f t="shared" si="6"/>
        <v>2734.1999999999971</v>
      </c>
      <c r="E215" s="16">
        <f t="shared" si="7"/>
        <v>6.4102834619750707E-2</v>
      </c>
    </row>
    <row r="216" spans="1:5">
      <c r="A216" s="13" t="s">
        <v>100</v>
      </c>
      <c r="B216" s="14">
        <v>18250.45</v>
      </c>
      <c r="C216" s="14">
        <v>18491.349999999995</v>
      </c>
      <c r="D216" s="15">
        <f t="shared" si="6"/>
        <v>240.89999999999418</v>
      </c>
      <c r="E216" s="16">
        <f t="shared" si="7"/>
        <v>1.3199674528572949E-2</v>
      </c>
    </row>
    <row r="217" spans="1:5">
      <c r="A217" s="13" t="s">
        <v>101</v>
      </c>
      <c r="B217" s="14">
        <v>3963.0499999999988</v>
      </c>
      <c r="C217" s="14">
        <v>2767.3500000000008</v>
      </c>
      <c r="D217" s="15">
        <f t="shared" si="6"/>
        <v>-1195.699999999998</v>
      </c>
      <c r="E217" s="16">
        <f t="shared" si="7"/>
        <v>-0.30171206520230587</v>
      </c>
    </row>
    <row r="218" spans="1:5">
      <c r="A218" s="9" t="s">
        <v>42</v>
      </c>
      <c r="B218" s="10">
        <v>14668.200000000003</v>
      </c>
      <c r="C218" s="10">
        <v>13707.7</v>
      </c>
      <c r="D218" s="11">
        <f t="shared" si="6"/>
        <v>-960.50000000000182</v>
      </c>
      <c r="E218" s="12">
        <f t="shared" si="7"/>
        <v>-6.5481790540080007E-2</v>
      </c>
    </row>
    <row r="219" spans="1:5">
      <c r="A219" s="17" t="s">
        <v>46</v>
      </c>
      <c r="B219" s="18">
        <v>11222493.055000002</v>
      </c>
      <c r="C219" s="18">
        <v>11409343.08</v>
      </c>
      <c r="D219" s="19">
        <f t="shared" si="6"/>
        <v>186850.02499999851</v>
      </c>
      <c r="E219" s="20">
        <f t="shared" si="7"/>
        <v>1.664960041269533E-2</v>
      </c>
    </row>
    <row r="220" spans="1:5">
      <c r="E220" s="21"/>
    </row>
    <row r="221" spans="1:5">
      <c r="E221" s="21"/>
    </row>
    <row r="222" spans="1:5">
      <c r="E222" s="21"/>
    </row>
    <row r="223" spans="1:5">
      <c r="E223" s="21"/>
    </row>
    <row r="224" spans="1:5">
      <c r="A224" s="29" t="s">
        <v>102</v>
      </c>
      <c r="B224" s="29"/>
      <c r="C224" s="29"/>
      <c r="D224" s="29"/>
      <c r="E224" s="29"/>
    </row>
    <row r="225" spans="1:5">
      <c r="A225" s="42" t="s">
        <v>14</v>
      </c>
      <c r="B225" s="29" t="s">
        <v>15</v>
      </c>
      <c r="C225" s="29"/>
      <c r="D225" s="29" t="s">
        <v>16</v>
      </c>
      <c r="E225" s="29"/>
    </row>
    <row r="226" spans="1:5">
      <c r="A226" s="42"/>
      <c r="B226" s="28" t="s">
        <v>17</v>
      </c>
      <c r="C226" s="28" t="s">
        <v>18</v>
      </c>
      <c r="D226" s="8" t="s">
        <v>19</v>
      </c>
      <c r="E226" s="27" t="s">
        <v>20</v>
      </c>
    </row>
    <row r="227" spans="1:5">
      <c r="A227" s="22" t="s">
        <v>103</v>
      </c>
      <c r="B227" s="23">
        <v>601302.12000000058</v>
      </c>
      <c r="C227" s="23">
        <v>699988.7200000002</v>
      </c>
      <c r="D227" s="15">
        <f t="shared" si="6"/>
        <v>98686.599999999627</v>
      </c>
      <c r="E227" s="16">
        <f t="shared" si="7"/>
        <v>0.16412149020861516</v>
      </c>
    </row>
    <row r="228" spans="1:5">
      <c r="A228" s="22" t="s">
        <v>104</v>
      </c>
      <c r="B228" s="23">
        <v>582864.62200000009</v>
      </c>
      <c r="C228" s="23">
        <v>683822.63700000034</v>
      </c>
      <c r="D228" s="15">
        <f t="shared" si="6"/>
        <v>100958.01500000025</v>
      </c>
      <c r="E228" s="16">
        <f t="shared" si="7"/>
        <v>0.1732100580295646</v>
      </c>
    </row>
    <row r="229" spans="1:5">
      <c r="A229" s="22" t="s">
        <v>105</v>
      </c>
      <c r="B229" s="23">
        <v>351182.74</v>
      </c>
      <c r="C229" s="23">
        <v>308569.31700000016</v>
      </c>
      <c r="D229" s="15">
        <f t="shared" si="6"/>
        <v>-42613.422999999835</v>
      </c>
      <c r="E229" s="16">
        <f t="shared" si="7"/>
        <v>-0.12134258933112668</v>
      </c>
    </row>
    <row r="230" spans="1:5">
      <c r="A230" s="22" t="s">
        <v>106</v>
      </c>
      <c r="B230" s="23">
        <v>229647.96999999994</v>
      </c>
      <c r="C230" s="23">
        <v>211056.72500000001</v>
      </c>
      <c r="D230" s="15">
        <f t="shared" si="6"/>
        <v>-18591.244999999937</v>
      </c>
      <c r="E230" s="16">
        <f t="shared" si="7"/>
        <v>-8.0955407530926324E-2</v>
      </c>
    </row>
    <row r="231" spans="1:5">
      <c r="A231" s="22" t="s">
        <v>107</v>
      </c>
      <c r="B231" s="23">
        <v>162747.36100000003</v>
      </c>
      <c r="C231" s="23">
        <v>186674.36100000021</v>
      </c>
      <c r="D231" s="15">
        <f t="shared" si="6"/>
        <v>23927.000000000175</v>
      </c>
      <c r="E231" s="16">
        <f t="shared" si="7"/>
        <v>0.14701928100696005</v>
      </c>
    </row>
    <row r="232" spans="1:5">
      <c r="A232" s="22" t="s">
        <v>108</v>
      </c>
      <c r="B232" s="23">
        <v>171132.39000000004</v>
      </c>
      <c r="C232" s="23">
        <v>175722.71400000007</v>
      </c>
      <c r="D232" s="15">
        <f t="shared" si="6"/>
        <v>4590.3240000000224</v>
      </c>
      <c r="E232" s="16">
        <f t="shared" si="7"/>
        <v>2.6823233170529676E-2</v>
      </c>
    </row>
    <row r="233" spans="1:5">
      <c r="A233" s="22" t="s">
        <v>109</v>
      </c>
      <c r="B233" s="23">
        <v>115795.50600000005</v>
      </c>
      <c r="C233" s="23">
        <v>118904.33699999998</v>
      </c>
      <c r="D233" s="15">
        <f t="shared" si="6"/>
        <v>3108.8309999999328</v>
      </c>
      <c r="E233" s="16">
        <f t="shared" si="7"/>
        <v>2.6847596313452193E-2</v>
      </c>
    </row>
    <row r="234" spans="1:5">
      <c r="A234" s="22" t="s">
        <v>110</v>
      </c>
      <c r="B234" s="23">
        <v>115530.91900000001</v>
      </c>
      <c r="C234" s="23">
        <v>113636.06700000007</v>
      </c>
      <c r="D234" s="15">
        <f t="shared" si="6"/>
        <v>-1894.8519999999407</v>
      </c>
      <c r="E234" s="16">
        <f t="shared" si="7"/>
        <v>-1.6401254455527533E-2</v>
      </c>
    </row>
    <row r="235" spans="1:5">
      <c r="A235" s="22" t="s">
        <v>111</v>
      </c>
      <c r="B235" s="23">
        <v>86642.231999999975</v>
      </c>
      <c r="C235" s="23">
        <v>110235.62700000001</v>
      </c>
      <c r="D235" s="15">
        <f t="shared" si="6"/>
        <v>23593.395000000033</v>
      </c>
      <c r="E235" s="16">
        <f t="shared" si="7"/>
        <v>0.27230825493969313</v>
      </c>
    </row>
    <row r="236" spans="1:5">
      <c r="A236" s="22" t="s">
        <v>112</v>
      </c>
      <c r="B236" s="23">
        <v>97556.614999999991</v>
      </c>
      <c r="C236" s="23">
        <v>93646.758999999947</v>
      </c>
      <c r="D236" s="15">
        <f t="shared" si="6"/>
        <v>-3909.8560000000434</v>
      </c>
      <c r="E236" s="16">
        <f t="shared" si="7"/>
        <v>-4.0077815328053802E-2</v>
      </c>
    </row>
    <row r="237" spans="1:5">
      <c r="A237" s="22" t="s">
        <v>113</v>
      </c>
      <c r="B237" s="23">
        <v>97597.144000000015</v>
      </c>
      <c r="C237" s="23">
        <v>84052.225000000049</v>
      </c>
      <c r="D237" s="15">
        <f t="shared" si="6"/>
        <v>-13544.918999999965</v>
      </c>
      <c r="E237" s="16">
        <f t="shared" si="7"/>
        <v>-0.13878396892433617</v>
      </c>
    </row>
    <row r="238" spans="1:5">
      <c r="A238" s="22" t="s">
        <v>114</v>
      </c>
      <c r="B238" s="23">
        <v>53726.487000000008</v>
      </c>
      <c r="C238" s="23">
        <v>57464.206000000006</v>
      </c>
      <c r="D238" s="15">
        <f t="shared" si="6"/>
        <v>3737.7189999999973</v>
      </c>
      <c r="E238" s="16">
        <f t="shared" si="7"/>
        <v>6.9569391350675816E-2</v>
      </c>
    </row>
    <row r="239" spans="1:5">
      <c r="A239" s="22" t="s">
        <v>115</v>
      </c>
      <c r="B239" s="23">
        <v>25464.235000000001</v>
      </c>
      <c r="C239" s="23">
        <v>26457.025000000016</v>
      </c>
      <c r="D239" s="15">
        <f t="shared" si="6"/>
        <v>992.79000000001543</v>
      </c>
      <c r="E239" s="16">
        <f t="shared" si="7"/>
        <v>3.8987623229208158E-2</v>
      </c>
    </row>
    <row r="240" spans="1:5">
      <c r="A240" s="22" t="s">
        <v>116</v>
      </c>
      <c r="B240" s="23">
        <v>27336.596000000001</v>
      </c>
      <c r="C240" s="23">
        <v>23327.832999999999</v>
      </c>
      <c r="D240" s="15">
        <f t="shared" si="6"/>
        <v>-4008.7630000000026</v>
      </c>
      <c r="E240" s="16">
        <f t="shared" si="7"/>
        <v>-0.14664455662292417</v>
      </c>
    </row>
    <row r="241" spans="1:5">
      <c r="A241" s="22" t="s">
        <v>117</v>
      </c>
      <c r="B241" s="23">
        <v>20808.393</v>
      </c>
      <c r="C241" s="23">
        <v>21957.410000000014</v>
      </c>
      <c r="D241" s="15">
        <f t="shared" si="6"/>
        <v>1149.0170000000144</v>
      </c>
      <c r="E241" s="16">
        <f t="shared" si="7"/>
        <v>5.5218920557681433E-2</v>
      </c>
    </row>
    <row r="242" spans="1:5">
      <c r="A242" s="22" t="s">
        <v>118</v>
      </c>
      <c r="B242" s="23">
        <v>14408.66</v>
      </c>
      <c r="C242" s="23">
        <v>17506.579999999998</v>
      </c>
      <c r="D242" s="15">
        <f t="shared" si="6"/>
        <v>3097.9199999999983</v>
      </c>
      <c r="E242" s="16">
        <f t="shared" si="7"/>
        <v>0.21500403229724335</v>
      </c>
    </row>
    <row r="243" spans="1:5">
      <c r="A243" s="22" t="s">
        <v>119</v>
      </c>
      <c r="B243" s="23">
        <v>12991.869999999999</v>
      </c>
      <c r="C243" s="23">
        <v>14783.739999999998</v>
      </c>
      <c r="D243" s="15">
        <f t="shared" si="6"/>
        <v>1791.869999999999</v>
      </c>
      <c r="E243" s="16">
        <f t="shared" si="7"/>
        <v>0.13792240839848299</v>
      </c>
    </row>
    <row r="244" spans="1:5">
      <c r="A244" s="17" t="s">
        <v>46</v>
      </c>
      <c r="B244" s="24">
        <v>2766735.8600000008</v>
      </c>
      <c r="C244" s="24">
        <v>2947806.2830000012</v>
      </c>
      <c r="D244" s="19">
        <f t="shared" si="6"/>
        <v>181070.42300000042</v>
      </c>
      <c r="E244" s="20">
        <f t="shared" si="7"/>
        <v>6.5445504074971711E-2</v>
      </c>
    </row>
    <row r="245" spans="1:5">
      <c r="E245" s="21"/>
    </row>
    <row r="246" spans="1:5">
      <c r="E246" s="21"/>
    </row>
    <row r="247" spans="1:5">
      <c r="E247" s="21"/>
    </row>
    <row r="248" spans="1:5">
      <c r="E248" s="21"/>
    </row>
    <row r="249" spans="1:5">
      <c r="A249" s="29" t="s">
        <v>120</v>
      </c>
      <c r="B249" s="29"/>
      <c r="C249" s="29"/>
      <c r="D249" s="29"/>
      <c r="E249" s="29"/>
    </row>
    <row r="250" spans="1:5">
      <c r="A250" s="42" t="s">
        <v>14</v>
      </c>
      <c r="B250" s="29" t="s">
        <v>15</v>
      </c>
      <c r="C250" s="29"/>
      <c r="D250" s="29" t="s">
        <v>16</v>
      </c>
      <c r="E250" s="29"/>
    </row>
    <row r="251" spans="1:5">
      <c r="A251" s="42"/>
      <c r="B251" s="28" t="s">
        <v>17</v>
      </c>
      <c r="C251" s="28" t="s">
        <v>18</v>
      </c>
      <c r="D251" s="8" t="s">
        <v>19</v>
      </c>
      <c r="E251" s="27" t="s">
        <v>20</v>
      </c>
    </row>
    <row r="252" spans="1:5">
      <c r="A252" s="22" t="s">
        <v>121</v>
      </c>
      <c r="B252" s="14">
        <v>197964.99999999994</v>
      </c>
      <c r="C252" s="14">
        <v>190893.86999999997</v>
      </c>
      <c r="D252" s="15">
        <f t="shared" ref="D252:D310" si="8">C252-B252</f>
        <v>-7071.1299999999756</v>
      </c>
      <c r="E252" s="16">
        <f t="shared" ref="E252:E310" si="9">D252/B252</f>
        <v>-3.5719091758644093E-2</v>
      </c>
    </row>
    <row r="253" spans="1:5">
      <c r="A253" s="22" t="s">
        <v>122</v>
      </c>
      <c r="B253" s="14">
        <v>109709.25</v>
      </c>
      <c r="C253" s="14">
        <v>129462</v>
      </c>
      <c r="D253" s="15">
        <f t="shared" si="8"/>
        <v>19752.75</v>
      </c>
      <c r="E253" s="16">
        <f t="shared" si="9"/>
        <v>0.18004634978363265</v>
      </c>
    </row>
    <row r="254" spans="1:5">
      <c r="A254" s="22" t="s">
        <v>123</v>
      </c>
      <c r="B254" s="14">
        <v>99186.019999999873</v>
      </c>
      <c r="C254" s="14">
        <v>125654.61499999999</v>
      </c>
      <c r="D254" s="15">
        <f t="shared" si="8"/>
        <v>26468.595000000118</v>
      </c>
      <c r="E254" s="16">
        <f t="shared" si="9"/>
        <v>0.26685812173933537</v>
      </c>
    </row>
    <row r="255" spans="1:5">
      <c r="A255" s="22" t="s">
        <v>124</v>
      </c>
      <c r="B255" s="14">
        <v>94580.050000000134</v>
      </c>
      <c r="C255" s="14">
        <v>99250.430000000604</v>
      </c>
      <c r="D255" s="15">
        <f t="shared" si="8"/>
        <v>4670.3800000004703</v>
      </c>
      <c r="E255" s="16">
        <f t="shared" si="9"/>
        <v>4.9380181126997331E-2</v>
      </c>
    </row>
    <row r="256" spans="1:5">
      <c r="A256" s="22" t="s">
        <v>125</v>
      </c>
      <c r="B256" s="14">
        <v>44158.930000000029</v>
      </c>
      <c r="C256" s="14">
        <v>47759.635000000089</v>
      </c>
      <c r="D256" s="15">
        <f t="shared" si="8"/>
        <v>3600.70500000006</v>
      </c>
      <c r="E256" s="16">
        <f t="shared" si="9"/>
        <v>8.1539679516692498E-2</v>
      </c>
    </row>
    <row r="257" spans="1:5">
      <c r="A257" s="22" t="s">
        <v>126</v>
      </c>
      <c r="B257" s="14">
        <v>6059.5499999999993</v>
      </c>
      <c r="C257" s="14">
        <v>2828.3999999999955</v>
      </c>
      <c r="D257" s="15">
        <f t="shared" si="8"/>
        <v>-3231.1500000000037</v>
      </c>
      <c r="E257" s="16">
        <f t="shared" si="9"/>
        <v>-0.53323266579201489</v>
      </c>
    </row>
    <row r="258" spans="1:5">
      <c r="A258" s="17" t="s">
        <v>46</v>
      </c>
      <c r="B258" s="18">
        <v>551658.80000000005</v>
      </c>
      <c r="C258" s="18">
        <v>595848.95000000065</v>
      </c>
      <c r="D258" s="19">
        <f t="shared" si="8"/>
        <v>44190.150000000605</v>
      </c>
      <c r="E258" s="20">
        <f t="shared" si="9"/>
        <v>8.0104133206976125E-2</v>
      </c>
    </row>
    <row r="259" spans="1:5">
      <c r="E259" s="21"/>
    </row>
    <row r="260" spans="1:5">
      <c r="E260" s="21"/>
    </row>
    <row r="261" spans="1:5">
      <c r="E261" s="21"/>
    </row>
    <row r="262" spans="1:5">
      <c r="E262" s="21"/>
    </row>
    <row r="263" spans="1:5">
      <c r="A263" s="29" t="s">
        <v>127</v>
      </c>
      <c r="B263" s="29"/>
      <c r="C263" s="29"/>
      <c r="D263" s="29"/>
      <c r="E263" s="29"/>
    </row>
    <row r="264" spans="1:5">
      <c r="A264" s="42" t="s">
        <v>14</v>
      </c>
      <c r="B264" s="29" t="s">
        <v>15</v>
      </c>
      <c r="C264" s="29"/>
      <c r="D264" s="29" t="s">
        <v>16</v>
      </c>
      <c r="E264" s="29"/>
    </row>
    <row r="265" spans="1:5">
      <c r="A265" s="42"/>
      <c r="B265" s="28" t="s">
        <v>17</v>
      </c>
      <c r="C265" s="28" t="s">
        <v>18</v>
      </c>
      <c r="D265" s="8" t="s">
        <v>19</v>
      </c>
      <c r="E265" s="27" t="s">
        <v>20</v>
      </c>
    </row>
    <row r="266" spans="1:5">
      <c r="A266" s="22" t="s">
        <v>128</v>
      </c>
      <c r="B266" s="14">
        <v>229469.55000000002</v>
      </c>
      <c r="C266" s="14">
        <v>216950.625</v>
      </c>
      <c r="D266" s="15">
        <f t="shared" si="8"/>
        <v>-12518.925000000017</v>
      </c>
      <c r="E266" s="16">
        <f t="shared" si="9"/>
        <v>-5.4555931277156453E-2</v>
      </c>
    </row>
    <row r="267" spans="1:5">
      <c r="A267" s="22" t="s">
        <v>129</v>
      </c>
      <c r="B267" s="14">
        <v>145880.79999999981</v>
      </c>
      <c r="C267" s="14">
        <v>156023.12500000009</v>
      </c>
      <c r="D267" s="15">
        <f t="shared" si="8"/>
        <v>10142.325000000274</v>
      </c>
      <c r="E267" s="16">
        <f t="shared" si="9"/>
        <v>6.9524742118224514E-2</v>
      </c>
    </row>
    <row r="268" spans="1:5">
      <c r="A268" s="22" t="s">
        <v>130</v>
      </c>
      <c r="B268" s="14">
        <v>66997.25</v>
      </c>
      <c r="C268" s="14">
        <v>64521.875</v>
      </c>
      <c r="D268" s="15">
        <f t="shared" si="8"/>
        <v>-2475.375</v>
      </c>
      <c r="E268" s="16">
        <f t="shared" si="9"/>
        <v>-3.6947412020642639E-2</v>
      </c>
    </row>
    <row r="269" spans="1:5">
      <c r="A269" s="22" t="s">
        <v>131</v>
      </c>
      <c r="B269" s="14">
        <v>26520.625</v>
      </c>
      <c r="C269" s="14">
        <v>29026.25</v>
      </c>
      <c r="D269" s="15">
        <f t="shared" si="8"/>
        <v>2505.625</v>
      </c>
      <c r="E269" s="16">
        <f t="shared" si="9"/>
        <v>9.4478354111187046E-2</v>
      </c>
    </row>
    <row r="270" spans="1:5">
      <c r="A270" s="22" t="s">
        <v>132</v>
      </c>
      <c r="B270" s="14">
        <v>11638.8</v>
      </c>
      <c r="C270" s="14">
        <v>11059.624999999996</v>
      </c>
      <c r="D270" s="15">
        <f t="shared" si="8"/>
        <v>-579.17500000000291</v>
      </c>
      <c r="E270" s="16">
        <f t="shared" si="9"/>
        <v>-4.9762432553184431E-2</v>
      </c>
    </row>
    <row r="271" spans="1:5">
      <c r="A271" s="17" t="s">
        <v>46</v>
      </c>
      <c r="B271" s="18">
        <v>480507.02499999979</v>
      </c>
      <c r="C271" s="18">
        <v>477581.50000000012</v>
      </c>
      <c r="D271" s="25">
        <f t="shared" si="8"/>
        <v>-2925.524999999674</v>
      </c>
      <c r="E271" s="26">
        <f t="shared" si="9"/>
        <v>-6.0884125471415852E-3</v>
      </c>
    </row>
    <row r="272" spans="1:5">
      <c r="E272" s="21"/>
    </row>
    <row r="273" spans="1:5">
      <c r="E273" s="21"/>
    </row>
    <row r="274" spans="1:5">
      <c r="E274" s="21"/>
    </row>
    <row r="275" spans="1:5">
      <c r="E275" s="21"/>
    </row>
    <row r="276" spans="1:5">
      <c r="A276" s="29" t="s">
        <v>133</v>
      </c>
      <c r="B276" s="29"/>
      <c r="C276" s="29"/>
      <c r="D276" s="29"/>
      <c r="E276" s="29"/>
    </row>
    <row r="277" spans="1:5">
      <c r="A277" s="42" t="s">
        <v>14</v>
      </c>
      <c r="B277" s="29" t="s">
        <v>15</v>
      </c>
      <c r="C277" s="29"/>
      <c r="D277" s="29" t="s">
        <v>16</v>
      </c>
      <c r="E277" s="29"/>
    </row>
    <row r="278" spans="1:5">
      <c r="A278" s="42"/>
      <c r="B278" s="28" t="s">
        <v>17</v>
      </c>
      <c r="C278" s="28" t="s">
        <v>18</v>
      </c>
      <c r="D278" s="8" t="s">
        <v>19</v>
      </c>
      <c r="E278" s="27" t="s">
        <v>20</v>
      </c>
    </row>
    <row r="279" spans="1:5">
      <c r="A279" s="22" t="s">
        <v>134</v>
      </c>
      <c r="B279" s="14">
        <v>9898563.3360000029</v>
      </c>
      <c r="C279" s="14">
        <v>9977296.393000003</v>
      </c>
      <c r="D279" s="15">
        <f t="shared" si="8"/>
        <v>78733.05700000003</v>
      </c>
      <c r="E279" s="16">
        <f t="shared" si="9"/>
        <v>7.9539883039043083E-3</v>
      </c>
    </row>
    <row r="280" spans="1:5">
      <c r="A280" s="22" t="s">
        <v>135</v>
      </c>
      <c r="B280" s="14">
        <v>1803928.368</v>
      </c>
      <c r="C280" s="14">
        <v>1823345.851</v>
      </c>
      <c r="D280" s="15">
        <f t="shared" si="8"/>
        <v>19417.483000000007</v>
      </c>
      <c r="E280" s="16">
        <f t="shared" si="9"/>
        <v>1.0763998917278519E-2</v>
      </c>
    </row>
    <row r="281" spans="1:5">
      <c r="A281" s="22" t="s">
        <v>136</v>
      </c>
      <c r="B281" s="14">
        <v>4325438.5379999988</v>
      </c>
      <c r="C281" s="14">
        <v>4344204.5040000016</v>
      </c>
      <c r="D281" s="15">
        <f t="shared" si="8"/>
        <v>18765.966000002809</v>
      </c>
      <c r="E281" s="16">
        <f t="shared" si="9"/>
        <v>4.338511768261037E-3</v>
      </c>
    </row>
    <row r="282" spans="1:5">
      <c r="A282" s="22" t="s">
        <v>137</v>
      </c>
      <c r="B282" s="14">
        <v>1129451.8420000004</v>
      </c>
      <c r="C282" s="14">
        <v>1145976.9060000004</v>
      </c>
      <c r="D282" s="15">
        <f t="shared" si="8"/>
        <v>16525.064000000013</v>
      </c>
      <c r="E282" s="16">
        <f t="shared" si="9"/>
        <v>1.4631047899074573E-2</v>
      </c>
    </row>
    <row r="283" spans="1:5">
      <c r="A283" s="22" t="s">
        <v>138</v>
      </c>
      <c r="B283" s="14">
        <v>2584132.8260000004</v>
      </c>
      <c r="C283" s="14">
        <v>2558767.8729999997</v>
      </c>
      <c r="D283" s="15">
        <f t="shared" si="8"/>
        <v>-25364.953000000678</v>
      </c>
      <c r="E283" s="16">
        <f t="shared" si="9"/>
        <v>-9.8156537252240585E-3</v>
      </c>
    </row>
    <row r="284" spans="1:5">
      <c r="A284" s="22" t="s">
        <v>139</v>
      </c>
      <c r="B284" s="14">
        <v>8174619.3010000018</v>
      </c>
      <c r="C284" s="14">
        <v>8245077.692999999</v>
      </c>
      <c r="D284" s="15">
        <f t="shared" si="8"/>
        <v>70458.391999997199</v>
      </c>
      <c r="E284" s="16">
        <f t="shared" si="9"/>
        <v>8.6191649305770134E-3</v>
      </c>
    </row>
    <row r="285" spans="1:5">
      <c r="A285" s="22" t="s">
        <v>140</v>
      </c>
      <c r="B285" s="14">
        <v>3893537.0879999967</v>
      </c>
      <c r="C285" s="14">
        <v>3937859.1050000009</v>
      </c>
      <c r="D285" s="15">
        <f t="shared" si="8"/>
        <v>44322.017000004184</v>
      </c>
      <c r="E285" s="16">
        <f t="shared" si="9"/>
        <v>1.1383483962848596E-2</v>
      </c>
    </row>
    <row r="286" spans="1:5">
      <c r="A286" s="22" t="s">
        <v>141</v>
      </c>
      <c r="B286" s="14">
        <v>4238065.2059999984</v>
      </c>
      <c r="C286" s="14">
        <v>4318937.2269999981</v>
      </c>
      <c r="D286" s="15">
        <f t="shared" si="8"/>
        <v>80872.020999999717</v>
      </c>
      <c r="E286" s="16">
        <f t="shared" si="9"/>
        <v>1.9082297479875006E-2</v>
      </c>
    </row>
    <row r="287" spans="1:5">
      <c r="A287" s="22" t="s">
        <v>142</v>
      </c>
      <c r="B287" s="14">
        <v>3151837.1780000008</v>
      </c>
      <c r="C287" s="14">
        <v>3161531.0930000022</v>
      </c>
      <c r="D287" s="15">
        <f t="shared" si="8"/>
        <v>9693.9150000014342</v>
      </c>
      <c r="E287" s="16">
        <f t="shared" si="9"/>
        <v>3.0756395246764336E-3</v>
      </c>
    </row>
    <row r="288" spans="1:5">
      <c r="A288" s="22" t="s">
        <v>143</v>
      </c>
      <c r="B288" s="14">
        <v>12362458.348999994</v>
      </c>
      <c r="C288" s="14">
        <v>12427181.957999988</v>
      </c>
      <c r="D288" s="15">
        <f t="shared" si="8"/>
        <v>64723.608999993652</v>
      </c>
      <c r="E288" s="16">
        <f t="shared" si="9"/>
        <v>5.2354966280011113E-3</v>
      </c>
    </row>
    <row r="289" spans="1:5">
      <c r="A289" s="22" t="s">
        <v>144</v>
      </c>
      <c r="B289" s="14">
        <v>6913249.6189999999</v>
      </c>
      <c r="C289" s="14">
        <v>6988874.9270000029</v>
      </c>
      <c r="D289" s="15">
        <f t="shared" si="8"/>
        <v>75625.308000002988</v>
      </c>
      <c r="E289" s="16">
        <f t="shared" si="9"/>
        <v>1.0939183765643077E-2</v>
      </c>
    </row>
    <row r="290" spans="1:5">
      <c r="A290" s="22" t="s">
        <v>145</v>
      </c>
      <c r="B290" s="14">
        <v>1427569.8040000002</v>
      </c>
      <c r="C290" s="14">
        <v>1441974.8440000005</v>
      </c>
      <c r="D290" s="15">
        <f t="shared" si="8"/>
        <v>14405.04000000027</v>
      </c>
      <c r="E290" s="16">
        <f t="shared" si="9"/>
        <v>1.0090602897061745E-2</v>
      </c>
    </row>
    <row r="291" spans="1:5">
      <c r="A291" s="22" t="s">
        <v>146</v>
      </c>
      <c r="B291" s="14">
        <v>2519382.0630000015</v>
      </c>
      <c r="C291" s="14">
        <v>2500240.8359999997</v>
      </c>
      <c r="D291" s="15">
        <f t="shared" si="8"/>
        <v>-19141.227000001818</v>
      </c>
      <c r="E291" s="16">
        <f t="shared" si="9"/>
        <v>-7.5975880280774255E-3</v>
      </c>
    </row>
    <row r="292" spans="1:5">
      <c r="A292" s="22" t="s">
        <v>147</v>
      </c>
      <c r="B292" s="14">
        <v>3021962.1449999996</v>
      </c>
      <c r="C292" s="14">
        <v>3084468.1819999996</v>
      </c>
      <c r="D292" s="15">
        <f t="shared" si="8"/>
        <v>62506.037000000011</v>
      </c>
      <c r="E292" s="16">
        <f t="shared" si="9"/>
        <v>2.0683924549954949E-2</v>
      </c>
    </row>
    <row r="293" spans="1:5">
      <c r="A293" s="22" t="s">
        <v>148</v>
      </c>
      <c r="B293" s="14">
        <v>7016892.002999994</v>
      </c>
      <c r="C293" s="14">
        <v>7094014.7080000071</v>
      </c>
      <c r="D293" s="15">
        <f t="shared" si="8"/>
        <v>77122.705000013113</v>
      </c>
      <c r="E293" s="16">
        <f t="shared" si="9"/>
        <v>1.0991006412388869E-2</v>
      </c>
    </row>
    <row r="294" spans="1:5">
      <c r="A294" s="22" t="s">
        <v>149</v>
      </c>
      <c r="B294" s="14">
        <v>2493295.671000002</v>
      </c>
      <c r="C294" s="14">
        <v>2501327.2389999987</v>
      </c>
      <c r="D294" s="15">
        <f t="shared" si="8"/>
        <v>8031.5679999967106</v>
      </c>
      <c r="E294" s="16">
        <f t="shared" si="9"/>
        <v>3.2212657702066433E-3</v>
      </c>
    </row>
    <row r="295" spans="1:5">
      <c r="A295" s="22" t="s">
        <v>150</v>
      </c>
      <c r="B295" s="14">
        <v>4229068.2350000003</v>
      </c>
      <c r="C295" s="14">
        <v>4205521.7869999986</v>
      </c>
      <c r="D295" s="15">
        <f t="shared" si="8"/>
        <v>-23546.448000001721</v>
      </c>
      <c r="E295" s="16">
        <f t="shared" si="9"/>
        <v>-5.5677626114258522E-3</v>
      </c>
    </row>
    <row r="296" spans="1:5">
      <c r="A296" s="22" t="s">
        <v>151</v>
      </c>
      <c r="B296" s="14">
        <v>2822761.2180000008</v>
      </c>
      <c r="C296" s="14">
        <v>2834986.2879999988</v>
      </c>
      <c r="D296" s="15">
        <f t="shared" si="8"/>
        <v>12225.06999999797</v>
      </c>
      <c r="E296" s="16">
        <f t="shared" si="9"/>
        <v>4.3308905911140965E-3</v>
      </c>
    </row>
    <row r="297" spans="1:5">
      <c r="A297" s="17" t="s">
        <v>46</v>
      </c>
      <c r="B297" s="18">
        <v>82006212.789999992</v>
      </c>
      <c r="C297" s="18">
        <v>82591587.414000005</v>
      </c>
      <c r="D297" s="25">
        <f t="shared" si="8"/>
        <v>585374.62400001287</v>
      </c>
      <c r="E297" s="26">
        <f t="shared" si="9"/>
        <v>7.1381740978458483E-3</v>
      </c>
    </row>
    <row r="298" spans="1:5">
      <c r="E298" s="21"/>
    </row>
    <row r="299" spans="1:5">
      <c r="E299" s="21"/>
    </row>
    <row r="300" spans="1:5">
      <c r="E300" s="21"/>
    </row>
    <row r="301" spans="1:5">
      <c r="E301" s="21"/>
    </row>
    <row r="302" spans="1:5">
      <c r="A302" s="29" t="s">
        <v>152</v>
      </c>
      <c r="B302" s="29"/>
      <c r="C302" s="29"/>
      <c r="D302" s="29"/>
      <c r="E302" s="29"/>
    </row>
    <row r="303" spans="1:5">
      <c r="A303" s="42" t="s">
        <v>14</v>
      </c>
      <c r="B303" s="29" t="s">
        <v>15</v>
      </c>
      <c r="C303" s="29"/>
      <c r="D303" s="29" t="s">
        <v>16</v>
      </c>
      <c r="E303" s="29"/>
    </row>
    <row r="304" spans="1:5">
      <c r="A304" s="42"/>
      <c r="B304" s="28" t="s">
        <v>17</v>
      </c>
      <c r="C304" s="28" t="s">
        <v>18</v>
      </c>
      <c r="D304" s="8" t="s">
        <v>19</v>
      </c>
      <c r="E304" s="27" t="s">
        <v>20</v>
      </c>
    </row>
    <row r="305" spans="1:5">
      <c r="A305" s="22" t="s">
        <v>21</v>
      </c>
      <c r="B305" s="14">
        <v>8221212.6109999996</v>
      </c>
      <c r="C305" s="14">
        <v>8259052.7159999991</v>
      </c>
      <c r="D305" s="15">
        <f t="shared" si="8"/>
        <v>37840.104999999516</v>
      </c>
      <c r="E305" s="16">
        <f t="shared" si="9"/>
        <v>4.6027401054400873E-3</v>
      </c>
    </row>
    <row r="306" spans="1:5">
      <c r="A306" s="22" t="s">
        <v>30</v>
      </c>
      <c r="B306" s="14">
        <v>4022386.8570000012</v>
      </c>
      <c r="C306" s="14">
        <v>4079583.2549999999</v>
      </c>
      <c r="D306" s="15">
        <f t="shared" si="8"/>
        <v>57196.397999998648</v>
      </c>
      <c r="E306" s="16">
        <f t="shared" si="9"/>
        <v>1.4219516926986277E-2</v>
      </c>
    </row>
    <row r="307" spans="1:5">
      <c r="A307" s="22" t="s">
        <v>43</v>
      </c>
      <c r="B307" s="14">
        <v>191486.22</v>
      </c>
      <c r="C307" s="14">
        <v>204297.79900000003</v>
      </c>
      <c r="D307" s="15">
        <f t="shared" si="8"/>
        <v>12811.579000000027</v>
      </c>
      <c r="E307" s="16">
        <f t="shared" si="9"/>
        <v>6.6906010260164031E-2</v>
      </c>
    </row>
    <row r="308" spans="1:5">
      <c r="A308" s="22" t="s">
        <v>45</v>
      </c>
      <c r="B308" s="14">
        <v>81445.125999999989</v>
      </c>
      <c r="C308" s="14">
        <v>81400.567999999999</v>
      </c>
      <c r="D308" s="15">
        <f t="shared" si="8"/>
        <v>-44.557999999989988</v>
      </c>
      <c r="E308" s="16">
        <f t="shared" si="9"/>
        <v>-5.4709228395066875E-4</v>
      </c>
    </row>
    <row r="309" spans="1:5">
      <c r="A309" s="22" t="s">
        <v>44</v>
      </c>
      <c r="B309" s="14">
        <v>725.39100000000008</v>
      </c>
      <c r="C309" s="14">
        <v>584.35099999999989</v>
      </c>
      <c r="D309" s="15">
        <f t="shared" si="8"/>
        <v>-141.04000000000019</v>
      </c>
      <c r="E309" s="16">
        <f t="shared" si="9"/>
        <v>-0.19443307126777171</v>
      </c>
    </row>
    <row r="310" spans="1:5">
      <c r="A310" s="17" t="s">
        <v>46</v>
      </c>
      <c r="B310" s="18">
        <v>12517256.205000002</v>
      </c>
      <c r="C310" s="18">
        <v>12624918.688999999</v>
      </c>
      <c r="D310" s="19">
        <f t="shared" si="8"/>
        <v>107662.48399999738</v>
      </c>
      <c r="E310" s="20">
        <f t="shared" si="9"/>
        <v>8.601124898042092E-3</v>
      </c>
    </row>
  </sheetData>
  <mergeCells count="37">
    <mergeCell ref="A303:A304"/>
    <mergeCell ref="B303:C303"/>
    <mergeCell ref="D303:E303"/>
    <mergeCell ref="A249:E249"/>
    <mergeCell ref="A250:A251"/>
    <mergeCell ref="B250:C250"/>
    <mergeCell ref="D250:E250"/>
    <mergeCell ref="A263:E263"/>
    <mergeCell ref="A264:A265"/>
    <mergeCell ref="B264:C264"/>
    <mergeCell ref="D264:E264"/>
    <mergeCell ref="A276:E276"/>
    <mergeCell ref="A277:A278"/>
    <mergeCell ref="B277:C277"/>
    <mergeCell ref="D277:E277"/>
    <mergeCell ref="A302:E302"/>
    <mergeCell ref="A225:A226"/>
    <mergeCell ref="B225:C225"/>
    <mergeCell ref="D225:E225"/>
    <mergeCell ref="A26:A27"/>
    <mergeCell ref="B26:C26"/>
    <mergeCell ref="D26:E26"/>
    <mergeCell ref="A58:E58"/>
    <mergeCell ref="A59:A60"/>
    <mergeCell ref="B59:C59"/>
    <mergeCell ref="D59:E59"/>
    <mergeCell ref="A183:E183"/>
    <mergeCell ref="A184:A185"/>
    <mergeCell ref="B184:C184"/>
    <mergeCell ref="D184:E184"/>
    <mergeCell ref="A224:E224"/>
    <mergeCell ref="A25:E25"/>
    <mergeCell ref="A1:E1"/>
    <mergeCell ref="A7:E11"/>
    <mergeCell ref="A12:E14"/>
    <mergeCell ref="A15:E18"/>
    <mergeCell ref="A19:E2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DB31FE-444C-4D10-A572-B0E9B1300559}"/>
</file>

<file path=customXml/itemProps2.xml><?xml version="1.0" encoding="utf-8"?>
<ds:datastoreItem xmlns:ds="http://schemas.openxmlformats.org/officeDocument/2006/customXml" ds:itemID="{952FBE8F-054A-43CC-A5AA-2F79AB81E9A8}"/>
</file>

<file path=customXml/itemProps3.xml><?xml version="1.0" encoding="utf-8"?>
<ds:datastoreItem xmlns:ds="http://schemas.openxmlformats.org/officeDocument/2006/customXml" ds:itemID="{550C69D6-A2B2-4987-86A8-2C71BE6950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2020-01-02T17:50:35Z</dcterms:created>
  <dcterms:modified xsi:type="dcterms:W3CDTF">2025-01-31T17:50:41Z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