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ALG\Salg 2019\Web\"/>
    </mc:Choice>
  </mc:AlternateContent>
  <xr:revisionPtr revIDLastSave="0" documentId="8_{5C4EE4EA-F619-471B-B7C8-DC66EAF2631A}" xr6:coauthVersionLast="47" xr6:coauthVersionMax="47" xr10:uidLastSave="{00000000-0000-0000-0000-000000000000}"/>
  <bookViews>
    <workbookView xWindow="-120" yWindow="-120" windowWidth="51840" windowHeight="21240" xr2:uid="{4E0A67D2-0A01-4B8A-8E87-C335D107090C}"/>
  </bookViews>
  <sheets>
    <sheet name="November 201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0" i="1" l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</calcChain>
</file>

<file path=xl/sharedStrings.xml><?xml version="1.0" encoding="utf-8"?>
<sst xmlns="http://schemas.openxmlformats.org/spreadsheetml/2006/main" count="150" uniqueCount="72">
  <si>
    <t xml:space="preserve">Salget økte med snaut 200.000 liter eller 2,9 prosent i november målt mot november i fjor. Det var like mange salgsdager i år som i fjor (26), men én torsdag (240.000 liter) mindre og én lørdag (310.000 liter) mer; kalenderkorrigert salgsutvikling for november blir dermed en vekst på snaut 130.000 liter tilsvarende 1,8 prosent. Utviklingsmønsteret for november er velkjent i den forstand at hvitvin, musserende og rosévin øker mer enn rødvin. Det er også vekst for alle brennevinskategorier unntatt druebrennevin (Cognac). Alle fylkene hadde vekst i november. </t>
  </si>
  <si>
    <t>Totalt salg, liter</t>
  </si>
  <si>
    <t>Kategori</t>
  </si>
  <si>
    <t>Januar - november</t>
  </si>
  <si>
    <t>Endring</t>
  </si>
  <si>
    <t>2018</t>
  </si>
  <si>
    <t>2019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</si>
  <si>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</si>
  <si>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</si>
  <si>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</si>
  <si>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</si>
  <si>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</si>
  <si>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</si>
  <si>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</si>
  <si>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</si>
  <si>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</si>
  <si>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</si>
  <si>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</si>
  <si>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</si>
  <si>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</si>
  <si>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Whisky</t>
  </si>
  <si>
    <t>Druebrennevin</t>
  </si>
  <si>
    <t>Likør</t>
  </si>
  <si>
    <t>Akevitt</t>
  </si>
  <si>
    <t>Brennevin, annet</t>
  </si>
  <si>
    <t>Bitter</t>
  </si>
  <si>
    <t>Gin</t>
  </si>
  <si>
    <t>Brennevin, nøytralt &lt; 37,5 %</t>
  </si>
  <si>
    <t>Rom</t>
  </si>
  <si>
    <t>Fruktbrennevin</t>
  </si>
  <si>
    <t>Genever</t>
  </si>
  <si>
    <t>Øl</t>
  </si>
  <si>
    <t>Alkoholfritt</t>
  </si>
  <si>
    <t>Sterkvin</t>
  </si>
  <si>
    <t>Totalsum</t>
  </si>
  <si>
    <t>November</t>
  </si>
  <si>
    <t>Fylkene, liter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</si>
  <si>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</si>
  <si>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</si>
  <si>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</si>
  <si>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</si>
  <si>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</si>
  <si>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</si>
  <si>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</si>
  <si>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</si>
  <si>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Oppland</t>
  </si>
  <si>
    <t>Oslo</t>
  </si>
  <si>
    <t>Rogaland</t>
  </si>
  <si>
    <t>Sogn og Fjordane</t>
  </si>
  <si>
    <t>Telemark</t>
  </si>
  <si>
    <t>Troms</t>
  </si>
  <si>
    <t>Trøndelag</t>
  </si>
  <si>
    <t>Vest-Agder</t>
  </si>
  <si>
    <t>Vestfold</t>
  </si>
  <si>
    <t>Østfold</t>
  </si>
  <si>
    <t>Svakvin, liter</t>
  </si>
  <si>
    <t>Italia</t>
  </si>
  <si>
    <t>Spania</t>
  </si>
  <si>
    <t>Frankrike</t>
  </si>
  <si>
    <t>Chile</t>
  </si>
  <si>
    <t>USA</t>
  </si>
  <si>
    <t>Portugal</t>
  </si>
  <si>
    <t>Australia</t>
  </si>
  <si>
    <t>Argentina</t>
  </si>
  <si>
    <t>Sør-Afrika</t>
  </si>
  <si>
    <t>Østerrike</t>
  </si>
  <si>
    <t>Libanon</t>
  </si>
  <si>
    <t>New Zealand</t>
  </si>
  <si>
    <t>Tyskland</t>
  </si>
  <si>
    <t>Ungarn</t>
  </si>
  <si>
    <t>Norge</t>
  </si>
  <si>
    <t>England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</si>
</sst>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\ %"/>
    <numFmt numFmtId="166" formatCode="_-* #,##0_-;\-* #,##0_-;_-* &quot;-&quot;??_-;_-@_-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6" fontId="3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1" applyNumberFormat="1" applyFont="1" applyFill="1" applyBorder="1"/>
    <xf numFmtId="0" fontId="0" fillId="0" borderId="1" xfId="0" applyBorder="1" applyAlignment="1">
      <alignment horizontal="left" indent="1"/>
    </xf>
    <xf numFmtId="166" fontId="0" fillId="0" borderId="1" xfId="0" applyNumberFormat="1" applyBorder="1"/>
    <xf numFmtId="164" fontId="0" fillId="0" borderId="1" xfId="0" applyNumberFormat="1" applyBorder="1"/>
    <xf numFmtId="165" fontId="0" fillId="0" borderId="1" xfId="1" applyNumberFormat="1" applyFont="1" applyBorder="1"/>
    <xf numFmtId="0" fontId="3" fillId="3" borderId="1" xfId="0" applyFont="1" applyFill="1" applyBorder="1" applyAlignment="1">
      <alignment horizontal="left"/>
    </xf>
    <xf numFmtId="166" fontId="3" fillId="3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0" borderId="0" xfId="0" applyNumberFormat="1"/>
    <xf numFmtId="165" fontId="0" fillId="0" borderId="0" xfId="1" applyNumberFormat="1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55D1-9937-41C4-B227-6DAD8D83FB24}">
  <dimension ref="B1:F150"/>
  <sheetViews>
    <sheetView tabSelected="1" workbookViewId="0">
      <selection activeCell="B1" sqref="B1:F9"/>
    </sheetView>
  </sheetViews>
  <sheetFormatPr defaultColWidth="11.42578125" defaultRowHeight="12.75"/>
  <cols>
    <col min="1" max="1" width="8.28515625" customWidth="1"/>
    <col min="2" max="2" width="27.5703125" customWidth="1"/>
    <col min="5" max="5" width="13.140625" style="18" customWidth="1"/>
    <col min="6" max="6" width="13.140625" style="19" customWidth="1"/>
  </cols>
  <sheetData>
    <row r="1" spans="2:6">
      <c r="B1" s="21" t="s">
        <v>0</v>
      </c>
      <c r="C1" s="21"/>
      <c r="D1" s="21"/>
      <c r="E1" s="21"/>
      <c r="F1" s="21"/>
    </row>
    <row r="2" spans="2:6" ht="12.75" customHeight="1">
      <c r="B2" s="21"/>
      <c r="C2" s="21"/>
      <c r="D2" s="21"/>
      <c r="E2" s="21"/>
      <c r="F2" s="21"/>
    </row>
    <row r="3" spans="2:6">
      <c r="B3" s="21"/>
      <c r="C3" s="21"/>
      <c r="D3" s="21"/>
      <c r="E3" s="21"/>
      <c r="F3" s="21"/>
    </row>
    <row r="4" spans="2:6">
      <c r="B4" s="21"/>
      <c r="C4" s="21"/>
      <c r="D4" s="21"/>
      <c r="E4" s="21"/>
      <c r="F4" s="21"/>
    </row>
    <row r="5" spans="2:6">
      <c r="B5" s="21"/>
      <c r="C5" s="21"/>
      <c r="D5" s="21"/>
      <c r="E5" s="21"/>
      <c r="F5" s="21"/>
    </row>
    <row r="6" spans="2:6">
      <c r="B6" s="21"/>
      <c r="C6" s="21"/>
      <c r="D6" s="21"/>
      <c r="E6" s="21"/>
      <c r="F6" s="21"/>
    </row>
    <row r="7" spans="2:6">
      <c r="B7" s="21"/>
      <c r="C7" s="21"/>
      <c r="D7" s="21"/>
      <c r="E7" s="21"/>
      <c r="F7" s="21"/>
    </row>
    <row r="8" spans="2:6">
      <c r="B8" s="21"/>
      <c r="C8" s="21"/>
      <c r="D8" s="21"/>
      <c r="E8" s="21"/>
      <c r="F8" s="21"/>
    </row>
    <row r="9" spans="2:6">
      <c r="B9" s="21"/>
      <c r="C9" s="21"/>
      <c r="D9" s="21"/>
      <c r="E9" s="21"/>
      <c r="F9" s="21"/>
    </row>
    <row r="10" spans="2:6">
      <c r="B10" s="1"/>
      <c r="C10" s="1"/>
      <c r="D10" s="1"/>
      <c r="E10" s="1"/>
      <c r="F10" s="1"/>
    </row>
    <row r="11" spans="2:6">
      <c r="B11" s="1"/>
      <c r="C11" s="1"/>
      <c r="D11" s="1"/>
      <c r="E11" s="1"/>
      <c r="F11" s="1"/>
    </row>
    <row r="13" spans="2:6">
      <c r="B13" s="20" t="s">
        <v>1</v>
      </c>
      <c r="C13" s="20"/>
      <c r="D13" s="20"/>
      <c r="E13" s="20"/>
      <c r="F13" s="20"/>
    </row>
    <row r="14" spans="2:6">
      <c r="B14" s="22" t="s">
        <v>2</v>
      </c>
      <c r="C14" s="20" t="s">
        <v>3</v>
      </c>
      <c r="D14" s="20"/>
      <c r="E14" s="20" t="s">
        <v>4</v>
      </c>
      <c r="F14" s="20"/>
    </row>
    <row r="15" spans="2:6">
      <c r="B15" s="22"/>
      <c r="C15" s="2" t="s">
        <v>5</v>
      </c>
      <c r="D15" s="2" t="s">
        <v>6</v>
      </c>
      <c r="E15" s="3" t="s">
        <v>7</v>
      </c>
      <c r="F15" s="4" t="s">
        <v>8</v>
      </c>
    </row>
    <row r="16" spans="2:6">
      <c r="B16" s="5" t="s">
        <v>9</v>
      </c>
      <c r="C16" s="6">
        <v>58491220.557999991</v>
      </c>
      <c r="D16" s="6">
        <v>58551244.793999985</v>
      </c>
      <c r="E16" s="7">
        <f>D16-C16</f>
        <v>60024.23599999398</v>
      </c>
      <c r="F16" s="8">
        <f>E16/C16</f>
        <v>1.026209325559788E-3</v>
      </c>
    </row>
    <row r="17" spans="2:6">
      <c r="B17" s="9" t="s">
        <v>10</v>
      </c>
      <c r="C17" s="10">
        <v>33218657.204999987</v>
      </c>
      <c r="D17" s="10">
        <v>33178921.32599999</v>
      </c>
      <c r="E17" s="11">
        <f t="shared" ref="E17:E41" si="0">D17-C17</f>
        <v>-39735.87899999693</v>
      </c>
      <c r="F17" s="12">
        <f t="shared" ref="F17:F41" si="1">E17/C17</f>
        <v>-1.1961916086727306E-3</v>
      </c>
    </row>
    <row r="18" spans="2:6">
      <c r="B18" s="9" t="s">
        <v>11</v>
      </c>
      <c r="C18" s="10">
        <v>17254509.307000007</v>
      </c>
      <c r="D18" s="10">
        <v>17120810.113999996</v>
      </c>
      <c r="E18" s="11">
        <f t="shared" si="0"/>
        <v>-133699.19300001115</v>
      </c>
      <c r="F18" s="12">
        <f t="shared" si="1"/>
        <v>-7.7486522868413605E-3</v>
      </c>
    </row>
    <row r="19" spans="2:6">
      <c r="B19" s="9" t="s">
        <v>12</v>
      </c>
      <c r="C19" s="10">
        <v>4299018.8249999993</v>
      </c>
      <c r="D19" s="10">
        <v>4530926.825000002</v>
      </c>
      <c r="E19" s="11">
        <f t="shared" si="0"/>
        <v>231908.00000000279</v>
      </c>
      <c r="F19" s="12">
        <f t="shared" si="1"/>
        <v>5.3944402069465894E-2</v>
      </c>
    </row>
    <row r="20" spans="2:6">
      <c r="B20" s="9" t="s">
        <v>13</v>
      </c>
      <c r="C20" s="10">
        <v>2663635.3960000011</v>
      </c>
      <c r="D20" s="10">
        <v>2612478.1990000005</v>
      </c>
      <c r="E20" s="11">
        <f t="shared" si="0"/>
        <v>-51157.197000000626</v>
      </c>
      <c r="F20" s="12">
        <f t="shared" si="1"/>
        <v>-1.9205780594755469E-2</v>
      </c>
    </row>
    <row r="21" spans="2:6">
      <c r="B21" s="9" t="s">
        <v>14</v>
      </c>
      <c r="C21" s="10">
        <v>609024.35000000021</v>
      </c>
      <c r="D21" s="10">
        <v>602792.52499999991</v>
      </c>
      <c r="E21" s="11">
        <f t="shared" si="0"/>
        <v>-6231.8250000003027</v>
      </c>
      <c r="F21" s="12">
        <f t="shared" si="1"/>
        <v>-1.0232472642514706E-2</v>
      </c>
    </row>
    <row r="22" spans="2:6">
      <c r="B22" s="9" t="s">
        <v>15</v>
      </c>
      <c r="C22" s="10">
        <v>219992.23000000027</v>
      </c>
      <c r="D22" s="10">
        <v>255474.86499999979</v>
      </c>
      <c r="E22" s="11">
        <f t="shared" si="0"/>
        <v>35482.634999999515</v>
      </c>
      <c r="F22" s="12">
        <f t="shared" si="1"/>
        <v>0.1612904010291612</v>
      </c>
    </row>
    <row r="23" spans="2:6">
      <c r="B23" s="9" t="s">
        <v>16</v>
      </c>
      <c r="C23" s="10">
        <v>177784.995</v>
      </c>
      <c r="D23" s="10">
        <v>196483.38499999969</v>
      </c>
      <c r="E23" s="11">
        <f t="shared" si="0"/>
        <v>18698.389999999694</v>
      </c>
      <c r="F23" s="12">
        <f t="shared" si="1"/>
        <v>0.10517417400720289</v>
      </c>
    </row>
    <row r="24" spans="2:6">
      <c r="B24" s="9" t="s">
        <v>17</v>
      </c>
      <c r="C24" s="10">
        <v>48598.25</v>
      </c>
      <c r="D24" s="10">
        <v>53357.555000000044</v>
      </c>
      <c r="E24" s="11">
        <f t="shared" si="0"/>
        <v>4759.3050000000439</v>
      </c>
      <c r="F24" s="12">
        <f t="shared" si="1"/>
        <v>9.7931612763834996E-2</v>
      </c>
    </row>
    <row r="25" spans="2:6">
      <c r="B25" s="5" t="s">
        <v>18</v>
      </c>
      <c r="C25" s="6">
        <v>9576128.1800000016</v>
      </c>
      <c r="D25" s="6">
        <v>9737325.1100000013</v>
      </c>
      <c r="E25" s="7">
        <f t="shared" si="0"/>
        <v>161196.9299999997</v>
      </c>
      <c r="F25" s="8">
        <f t="shared" si="1"/>
        <v>1.6833205129465977E-2</v>
      </c>
    </row>
    <row r="26" spans="2:6">
      <c r="B26" s="9" t="s">
        <v>19</v>
      </c>
      <c r="C26" s="10">
        <v>2977539.2200000072</v>
      </c>
      <c r="D26" s="10">
        <v>3004865.3500000099</v>
      </c>
      <c r="E26" s="11">
        <f t="shared" si="0"/>
        <v>27326.130000002682</v>
      </c>
      <c r="F26" s="12">
        <f t="shared" si="1"/>
        <v>9.1774206755881518E-3</v>
      </c>
    </row>
    <row r="27" spans="2:6">
      <c r="B27" s="9" t="s">
        <v>20</v>
      </c>
      <c r="C27" s="10">
        <v>1176320.2999999968</v>
      </c>
      <c r="D27" s="10">
        <v>1205048.0499999945</v>
      </c>
      <c r="E27" s="11">
        <f t="shared" si="0"/>
        <v>28727.749999997672</v>
      </c>
      <c r="F27" s="12">
        <f t="shared" si="1"/>
        <v>2.4421707250990864E-2</v>
      </c>
    </row>
    <row r="28" spans="2:6">
      <c r="B28" s="9" t="s">
        <v>21</v>
      </c>
      <c r="C28" s="10">
        <v>1248027.1699999985</v>
      </c>
      <c r="D28" s="10">
        <v>1192472.0899999966</v>
      </c>
      <c r="E28" s="11">
        <f t="shared" si="0"/>
        <v>-55555.080000001937</v>
      </c>
      <c r="F28" s="12">
        <f t="shared" si="1"/>
        <v>-4.4514319347712598E-2</v>
      </c>
    </row>
    <row r="29" spans="2:6">
      <c r="B29" s="9" t="s">
        <v>22</v>
      </c>
      <c r="C29" s="10">
        <v>1142247.4999999998</v>
      </c>
      <c r="D29" s="10">
        <v>1176495.1999999993</v>
      </c>
      <c r="E29" s="11">
        <f t="shared" si="0"/>
        <v>34247.699999999488</v>
      </c>
      <c r="F29" s="12">
        <f t="shared" si="1"/>
        <v>2.9982731413287833E-2</v>
      </c>
    </row>
    <row r="30" spans="2:6">
      <c r="B30" s="9" t="s">
        <v>23</v>
      </c>
      <c r="C30" s="10">
        <v>918842.89000000025</v>
      </c>
      <c r="D30" s="10">
        <v>951932.89999999967</v>
      </c>
      <c r="E30" s="11">
        <f t="shared" si="0"/>
        <v>33090.009999999427</v>
      </c>
      <c r="F30" s="12">
        <f t="shared" si="1"/>
        <v>3.6012696359874342E-2</v>
      </c>
    </row>
    <row r="31" spans="2:6">
      <c r="B31" s="9" t="s">
        <v>24</v>
      </c>
      <c r="C31" s="10">
        <v>664666.66999999643</v>
      </c>
      <c r="D31" s="10">
        <v>693577.00999999966</v>
      </c>
      <c r="E31" s="11">
        <f t="shared" si="0"/>
        <v>28910.340000003227</v>
      </c>
      <c r="F31" s="12">
        <f t="shared" si="1"/>
        <v>4.3495997775852641E-2</v>
      </c>
    </row>
    <row r="32" spans="2:6">
      <c r="B32" s="9" t="s">
        <v>25</v>
      </c>
      <c r="C32" s="10">
        <v>579014.46000000101</v>
      </c>
      <c r="D32" s="10">
        <v>577342.63999999955</v>
      </c>
      <c r="E32" s="11">
        <f t="shared" si="0"/>
        <v>-1671.8200000014622</v>
      </c>
      <c r="F32" s="12">
        <f t="shared" si="1"/>
        <v>-2.8873544885242748E-3</v>
      </c>
    </row>
    <row r="33" spans="2:6">
      <c r="B33" s="9" t="s">
        <v>26</v>
      </c>
      <c r="C33" s="10">
        <v>488563.5500000022</v>
      </c>
      <c r="D33" s="10">
        <v>518706.35000000312</v>
      </c>
      <c r="E33" s="11">
        <f t="shared" si="0"/>
        <v>30142.80000000092</v>
      </c>
      <c r="F33" s="12">
        <f t="shared" si="1"/>
        <v>6.1696784379433919E-2</v>
      </c>
    </row>
    <row r="34" spans="2:6">
      <c r="B34" s="9" t="s">
        <v>27</v>
      </c>
      <c r="C34" s="10">
        <v>161650.54999999981</v>
      </c>
      <c r="D34" s="10">
        <v>193153.40000000005</v>
      </c>
      <c r="E34" s="11">
        <f t="shared" si="0"/>
        <v>31502.850000000239</v>
      </c>
      <c r="F34" s="12">
        <f t="shared" si="1"/>
        <v>0.19488241765957662</v>
      </c>
    </row>
    <row r="35" spans="2:6">
      <c r="B35" s="9" t="s">
        <v>28</v>
      </c>
      <c r="C35" s="10">
        <v>150581.1</v>
      </c>
      <c r="D35" s="10">
        <v>154131.30000000022</v>
      </c>
      <c r="E35" s="11">
        <f t="shared" si="0"/>
        <v>3550.2000000002154</v>
      </c>
      <c r="F35" s="12">
        <f t="shared" si="1"/>
        <v>2.3576664003651288E-2</v>
      </c>
    </row>
    <row r="36" spans="2:6">
      <c r="B36" s="9" t="s">
        <v>29</v>
      </c>
      <c r="C36" s="10">
        <v>55948.969999999885</v>
      </c>
      <c r="D36" s="10">
        <v>57691.519999999924</v>
      </c>
      <c r="E36" s="11">
        <f t="shared" si="0"/>
        <v>1742.5500000000393</v>
      </c>
      <c r="F36" s="12">
        <f t="shared" si="1"/>
        <v>3.1145345481785328E-2</v>
      </c>
    </row>
    <row r="37" spans="2:6">
      <c r="B37" s="9" t="s">
        <v>30</v>
      </c>
      <c r="C37" s="10">
        <v>12725.800000000005</v>
      </c>
      <c r="D37" s="10">
        <v>11909.300000000007</v>
      </c>
      <c r="E37" s="11">
        <f t="shared" si="0"/>
        <v>-816.49999999999818</v>
      </c>
      <c r="F37" s="12">
        <f t="shared" si="1"/>
        <v>-6.4160995772367779E-2</v>
      </c>
    </row>
    <row r="38" spans="2:6">
      <c r="B38" s="5" t="s">
        <v>31</v>
      </c>
      <c r="C38" s="6">
        <v>2141489.0959999938</v>
      </c>
      <c r="D38" s="6">
        <v>2332395.0820000055</v>
      </c>
      <c r="E38" s="7">
        <f t="shared" si="0"/>
        <v>190905.98600001168</v>
      </c>
      <c r="F38" s="8">
        <f t="shared" si="1"/>
        <v>8.9146373127277523E-2</v>
      </c>
    </row>
    <row r="39" spans="2:6">
      <c r="B39" s="5" t="s">
        <v>32</v>
      </c>
      <c r="C39" s="6">
        <v>444578.53500000073</v>
      </c>
      <c r="D39" s="6">
        <v>475777.86999999965</v>
      </c>
      <c r="E39" s="7">
        <f t="shared" si="0"/>
        <v>31199.334999998915</v>
      </c>
      <c r="F39" s="8">
        <f t="shared" si="1"/>
        <v>7.0177330986073955E-2</v>
      </c>
    </row>
    <row r="40" spans="2:6">
      <c r="B40" s="5" t="s">
        <v>33</v>
      </c>
      <c r="C40" s="6">
        <v>384818.74999999994</v>
      </c>
      <c r="D40" s="6">
        <v>376747.69999999995</v>
      </c>
      <c r="E40" s="7">
        <f t="shared" si="0"/>
        <v>-8071.0499999999884</v>
      </c>
      <c r="F40" s="8">
        <f t="shared" si="1"/>
        <v>-2.0973640187750699E-2</v>
      </c>
    </row>
    <row r="41" spans="2:6">
      <c r="B41" s="13" t="s">
        <v>34</v>
      </c>
      <c r="C41" s="14">
        <v>71038235.119000003</v>
      </c>
      <c r="D41" s="14">
        <v>71473490.555999994</v>
      </c>
      <c r="E41" s="15">
        <f t="shared" si="0"/>
        <v>435255.43699999154</v>
      </c>
      <c r="F41" s="16">
        <f t="shared" si="1"/>
        <v>6.1270587067777165E-3</v>
      </c>
    </row>
    <row r="45" spans="2:6">
      <c r="B45" s="20" t="s">
        <v>1</v>
      </c>
      <c r="C45" s="20"/>
      <c r="D45" s="20"/>
      <c r="E45" s="20"/>
      <c r="F45" s="20"/>
    </row>
    <row r="46" spans="2:6">
      <c r="B46" s="22" t="s">
        <v>2</v>
      </c>
      <c r="C46" s="20" t="s">
        <v>35</v>
      </c>
      <c r="D46" s="20"/>
      <c r="E46" s="20" t="s">
        <v>4</v>
      </c>
      <c r="F46" s="20"/>
    </row>
    <row r="47" spans="2:6">
      <c r="B47" s="22"/>
      <c r="C47" s="2" t="s">
        <v>5</v>
      </c>
      <c r="D47" s="2" t="s">
        <v>6</v>
      </c>
      <c r="E47" s="3" t="s">
        <v>7</v>
      </c>
      <c r="F47" s="4" t="s">
        <v>8</v>
      </c>
    </row>
    <row r="48" spans="2:6">
      <c r="B48" s="5" t="s">
        <v>9</v>
      </c>
      <c r="C48" s="6">
        <v>5453286.1159999976</v>
      </c>
      <c r="D48" s="6">
        <v>5572207.7509999992</v>
      </c>
      <c r="E48" s="7">
        <f t="shared" ref="E48:E111" si="2">D48-C48</f>
        <v>118921.63500000164</v>
      </c>
      <c r="F48" s="8">
        <f t="shared" ref="F48:F111" si="3">E48/C48</f>
        <v>2.1807334599790087E-2</v>
      </c>
    </row>
    <row r="49" spans="2:6">
      <c r="B49" s="9" t="s">
        <v>10</v>
      </c>
      <c r="C49" s="10">
        <v>3579341.4469999983</v>
      </c>
      <c r="D49" s="10">
        <v>3596307.4399999995</v>
      </c>
      <c r="E49" s="11">
        <f t="shared" si="2"/>
        <v>16965.993000001181</v>
      </c>
      <c r="F49" s="12">
        <f t="shared" si="3"/>
        <v>4.7399761244407449E-3</v>
      </c>
    </row>
    <row r="50" spans="2:6">
      <c r="B50" s="9" t="s">
        <v>11</v>
      </c>
      <c r="C50" s="10">
        <v>1298198.1049999997</v>
      </c>
      <c r="D50" s="10">
        <v>1362734.5449999997</v>
      </c>
      <c r="E50" s="11">
        <f t="shared" si="2"/>
        <v>64536.439999999944</v>
      </c>
      <c r="F50" s="12">
        <f t="shared" si="3"/>
        <v>4.9712320293365364E-2</v>
      </c>
    </row>
    <row r="51" spans="2:6">
      <c r="B51" s="9" t="s">
        <v>12</v>
      </c>
      <c r="C51" s="10">
        <v>376724.07500000007</v>
      </c>
      <c r="D51" s="10">
        <v>398955.80000000016</v>
      </c>
      <c r="E51" s="11">
        <f t="shared" si="2"/>
        <v>22231.725000000093</v>
      </c>
      <c r="F51" s="12">
        <f t="shared" si="3"/>
        <v>5.9013284457596953E-2</v>
      </c>
    </row>
    <row r="52" spans="2:6">
      <c r="B52" s="9" t="s">
        <v>13</v>
      </c>
      <c r="C52" s="10">
        <v>110157.87400000001</v>
      </c>
      <c r="D52" s="10">
        <v>117231.606</v>
      </c>
      <c r="E52" s="11">
        <f t="shared" si="2"/>
        <v>7073.7319999999891</v>
      </c>
      <c r="F52" s="12">
        <f t="shared" si="3"/>
        <v>6.421449273794072E-2</v>
      </c>
    </row>
    <row r="53" spans="2:6">
      <c r="B53" s="9" t="s">
        <v>14</v>
      </c>
      <c r="C53" s="10">
        <v>40587.525000000001</v>
      </c>
      <c r="D53" s="10">
        <v>43411.850000000006</v>
      </c>
      <c r="E53" s="11">
        <f t="shared" si="2"/>
        <v>2824.3250000000044</v>
      </c>
      <c r="F53" s="12">
        <f t="shared" si="3"/>
        <v>6.9586036596220244E-2</v>
      </c>
    </row>
    <row r="54" spans="2:6">
      <c r="B54" s="9" t="s">
        <v>15</v>
      </c>
      <c r="C54" s="10">
        <v>26591.75</v>
      </c>
      <c r="D54" s="10">
        <v>30046.530000000013</v>
      </c>
      <c r="E54" s="11">
        <f t="shared" si="2"/>
        <v>3454.7800000000134</v>
      </c>
      <c r="F54" s="12">
        <f t="shared" si="3"/>
        <v>0.1299192418701294</v>
      </c>
    </row>
    <row r="55" spans="2:6">
      <c r="B55" s="9" t="s">
        <v>16</v>
      </c>
      <c r="C55" s="10">
        <v>16697.634999999998</v>
      </c>
      <c r="D55" s="10">
        <v>17258.620000000006</v>
      </c>
      <c r="E55" s="11">
        <f t="shared" si="2"/>
        <v>560.98500000000786</v>
      </c>
      <c r="F55" s="12">
        <f t="shared" si="3"/>
        <v>3.3596674020003908E-2</v>
      </c>
    </row>
    <row r="56" spans="2:6">
      <c r="B56" s="9" t="s">
        <v>17</v>
      </c>
      <c r="C56" s="10">
        <v>4987.7049999999999</v>
      </c>
      <c r="D56" s="10">
        <v>6261.3600000000024</v>
      </c>
      <c r="E56" s="11">
        <f t="shared" si="2"/>
        <v>1273.6550000000025</v>
      </c>
      <c r="F56" s="12">
        <f t="shared" si="3"/>
        <v>0.25535892760297624</v>
      </c>
    </row>
    <row r="57" spans="2:6">
      <c r="B57" s="5" t="s">
        <v>18</v>
      </c>
      <c r="C57" s="6">
        <v>975396.94000000029</v>
      </c>
      <c r="D57" s="6">
        <v>1013958.0500000002</v>
      </c>
      <c r="E57" s="7">
        <f t="shared" si="2"/>
        <v>38561.10999999987</v>
      </c>
      <c r="F57" s="8">
        <f t="shared" si="3"/>
        <v>3.9533761506366685E-2</v>
      </c>
    </row>
    <row r="58" spans="2:6">
      <c r="B58" s="9" t="s">
        <v>19</v>
      </c>
      <c r="C58" s="10">
        <v>276955.46000000014</v>
      </c>
      <c r="D58" s="10">
        <v>282749.22000000009</v>
      </c>
      <c r="E58" s="11">
        <f t="shared" si="2"/>
        <v>5793.7599999999511</v>
      </c>
      <c r="F58" s="12">
        <f t="shared" si="3"/>
        <v>2.0919464812139642E-2</v>
      </c>
    </row>
    <row r="59" spans="2:6">
      <c r="B59" s="9" t="s">
        <v>23</v>
      </c>
      <c r="C59" s="10">
        <v>166818.4200000001</v>
      </c>
      <c r="D59" s="10">
        <v>176174.74000000014</v>
      </c>
      <c r="E59" s="11">
        <f t="shared" si="2"/>
        <v>9356.3200000000361</v>
      </c>
      <c r="F59" s="12">
        <f t="shared" si="3"/>
        <v>5.6086851799699522E-2</v>
      </c>
    </row>
    <row r="60" spans="2:6">
      <c r="B60" s="9" t="s">
        <v>21</v>
      </c>
      <c r="C60" s="10">
        <v>127108.57000000002</v>
      </c>
      <c r="D60" s="10">
        <v>124216.68999999999</v>
      </c>
      <c r="E60" s="11">
        <f t="shared" si="2"/>
        <v>-2891.8800000000338</v>
      </c>
      <c r="F60" s="12">
        <f t="shared" si="3"/>
        <v>-2.2751259022110257E-2</v>
      </c>
    </row>
    <row r="61" spans="2:6">
      <c r="B61" s="9" t="s">
        <v>20</v>
      </c>
      <c r="C61" s="10">
        <v>118151.90000000002</v>
      </c>
      <c r="D61" s="10">
        <v>123781.14999999998</v>
      </c>
      <c r="E61" s="11">
        <f t="shared" si="2"/>
        <v>5629.2499999999563</v>
      </c>
      <c r="F61" s="12">
        <f t="shared" si="3"/>
        <v>4.7644176691191212E-2</v>
      </c>
    </row>
    <row r="62" spans="2:6">
      <c r="B62" s="9" t="s">
        <v>22</v>
      </c>
      <c r="C62" s="10">
        <v>110379.88999999998</v>
      </c>
      <c r="D62" s="10">
        <v>116138.72999999998</v>
      </c>
      <c r="E62" s="11">
        <f t="shared" si="2"/>
        <v>5758.8399999999965</v>
      </c>
      <c r="F62" s="12">
        <f t="shared" si="3"/>
        <v>5.217290939499937E-2</v>
      </c>
    </row>
    <row r="63" spans="2:6">
      <c r="B63" s="9" t="s">
        <v>24</v>
      </c>
      <c r="C63" s="10">
        <v>50760.599999999948</v>
      </c>
      <c r="D63" s="10">
        <v>56751.669999999991</v>
      </c>
      <c r="E63" s="11">
        <f t="shared" si="2"/>
        <v>5991.0700000000434</v>
      </c>
      <c r="F63" s="12">
        <f t="shared" si="3"/>
        <v>0.1180259886604975</v>
      </c>
    </row>
    <row r="64" spans="2:6">
      <c r="B64" s="9" t="s">
        <v>25</v>
      </c>
      <c r="C64" s="10">
        <v>49649.790000000023</v>
      </c>
      <c r="D64" s="10">
        <v>50925.599999999926</v>
      </c>
      <c r="E64" s="11">
        <f t="shared" si="2"/>
        <v>1275.8099999999031</v>
      </c>
      <c r="F64" s="12">
        <f t="shared" si="3"/>
        <v>2.5696181192305195E-2</v>
      </c>
    </row>
    <row r="65" spans="2:6">
      <c r="B65" s="9" t="s">
        <v>26</v>
      </c>
      <c r="C65" s="10">
        <v>41654.69999999999</v>
      </c>
      <c r="D65" s="10">
        <v>46155.799999999988</v>
      </c>
      <c r="E65" s="11">
        <f t="shared" si="2"/>
        <v>4501.0999999999985</v>
      </c>
      <c r="F65" s="12">
        <f t="shared" si="3"/>
        <v>0.1080574340950721</v>
      </c>
    </row>
    <row r="66" spans="2:6">
      <c r="B66" s="9" t="s">
        <v>27</v>
      </c>
      <c r="C66" s="10">
        <v>14340.749999999996</v>
      </c>
      <c r="D66" s="10">
        <v>15900.300000000003</v>
      </c>
      <c r="E66" s="11">
        <f t="shared" si="2"/>
        <v>1559.5500000000065</v>
      </c>
      <c r="F66" s="12">
        <f t="shared" si="3"/>
        <v>0.10874954238795091</v>
      </c>
    </row>
    <row r="67" spans="2:6">
      <c r="B67" s="9" t="s">
        <v>28</v>
      </c>
      <c r="C67" s="10">
        <v>12873.550000000003</v>
      </c>
      <c r="D67" s="10">
        <v>14186.650000000001</v>
      </c>
      <c r="E67" s="11">
        <f t="shared" si="2"/>
        <v>1313.0999999999985</v>
      </c>
      <c r="F67" s="12">
        <f t="shared" si="3"/>
        <v>0.10199983687483237</v>
      </c>
    </row>
    <row r="68" spans="2:6">
      <c r="B68" s="9" t="s">
        <v>29</v>
      </c>
      <c r="C68" s="10">
        <v>5483.2099999999982</v>
      </c>
      <c r="D68" s="10">
        <v>5697.5999999999995</v>
      </c>
      <c r="E68" s="11">
        <f t="shared" si="2"/>
        <v>214.39000000000124</v>
      </c>
      <c r="F68" s="12">
        <f t="shared" si="3"/>
        <v>3.9099359681646573E-2</v>
      </c>
    </row>
    <row r="69" spans="2:6">
      <c r="B69" s="9" t="s">
        <v>30</v>
      </c>
      <c r="C69" s="10">
        <v>1220.0999999999999</v>
      </c>
      <c r="D69" s="10">
        <v>1279.9000000000001</v>
      </c>
      <c r="E69" s="11">
        <f t="shared" si="2"/>
        <v>59.800000000000182</v>
      </c>
      <c r="F69" s="12">
        <f t="shared" si="3"/>
        <v>4.90123760347514E-2</v>
      </c>
    </row>
    <row r="70" spans="2:6">
      <c r="B70" s="5" t="s">
        <v>31</v>
      </c>
      <c r="C70" s="6">
        <v>347992.60999999952</v>
      </c>
      <c r="D70" s="6">
        <v>380611.93500000017</v>
      </c>
      <c r="E70" s="7">
        <f t="shared" si="2"/>
        <v>32619.325000000652</v>
      </c>
      <c r="F70" s="8">
        <f t="shared" si="3"/>
        <v>9.3735683065225714E-2</v>
      </c>
    </row>
    <row r="71" spans="2:6">
      <c r="B71" s="5" t="s">
        <v>32</v>
      </c>
      <c r="C71" s="6">
        <v>46079.179999999971</v>
      </c>
      <c r="D71" s="6">
        <v>51065.655000000006</v>
      </c>
      <c r="E71" s="7">
        <f t="shared" si="2"/>
        <v>4986.4750000000349</v>
      </c>
      <c r="F71" s="8">
        <f t="shared" si="3"/>
        <v>0.108215358867064</v>
      </c>
    </row>
    <row r="72" spans="2:6">
      <c r="B72" s="5" t="s">
        <v>33</v>
      </c>
      <c r="C72" s="6">
        <v>42083.150000000016</v>
      </c>
      <c r="D72" s="6">
        <v>42791.025000000016</v>
      </c>
      <c r="E72" s="7">
        <f t="shared" si="2"/>
        <v>707.875</v>
      </c>
      <c r="F72" s="8">
        <f t="shared" si="3"/>
        <v>1.6820865358225318E-2</v>
      </c>
    </row>
    <row r="73" spans="2:6">
      <c r="B73" s="13" t="s">
        <v>34</v>
      </c>
      <c r="C73" s="14">
        <v>6864837.9959999975</v>
      </c>
      <c r="D73" s="14">
        <v>7060634.4160000002</v>
      </c>
      <c r="E73" s="15">
        <f t="shared" si="2"/>
        <v>195796.42000000272</v>
      </c>
      <c r="F73" s="16">
        <f t="shared" si="3"/>
        <v>2.8521637380822293E-2</v>
      </c>
    </row>
    <row r="77" spans="2:6">
      <c r="B77" s="20" t="s">
        <v>36</v>
      </c>
      <c r="C77" s="20"/>
      <c r="D77" s="20"/>
      <c r="E77" s="20"/>
      <c r="F77" s="20"/>
    </row>
    <row r="78" spans="2:6">
      <c r="B78" s="22" t="s">
        <v>2</v>
      </c>
      <c r="C78" s="20" t="s">
        <v>35</v>
      </c>
      <c r="D78" s="20"/>
      <c r="E78" s="20" t="s">
        <v>4</v>
      </c>
      <c r="F78" s="20"/>
    </row>
    <row r="79" spans="2:6">
      <c r="B79" s="22"/>
      <c r="C79" s="2" t="s">
        <v>5</v>
      </c>
      <c r="D79" s="2" t="s">
        <v>6</v>
      </c>
      <c r="E79" s="3" t="s">
        <v>7</v>
      </c>
      <c r="F79" s="4" t="s">
        <v>8</v>
      </c>
    </row>
    <row r="80" spans="2:6">
      <c r="B80" s="17" t="s">
        <v>37</v>
      </c>
      <c r="C80" s="10">
        <v>870671.90299999993</v>
      </c>
      <c r="D80" s="10">
        <v>892975.25799999968</v>
      </c>
      <c r="E80" s="11">
        <f t="shared" ref="E80:E85" si="4">D80-C80</f>
        <v>22303.354999999749</v>
      </c>
      <c r="F80" s="12">
        <f t="shared" ref="F80:F85" si="5">E80/C80</f>
        <v>2.5616256735919673E-2</v>
      </c>
    </row>
    <row r="81" spans="2:6">
      <c r="B81" s="17" t="s">
        <v>38</v>
      </c>
      <c r="C81" s="10">
        <v>124590.60999999993</v>
      </c>
      <c r="D81" s="10">
        <v>129602.76900000003</v>
      </c>
      <c r="E81" s="11">
        <f t="shared" si="4"/>
        <v>5012.1590000001015</v>
      </c>
      <c r="F81" s="12">
        <f t="shared" si="5"/>
        <v>4.0229026890550613E-2</v>
      </c>
    </row>
    <row r="82" spans="2:6">
      <c r="B82" s="17" t="s">
        <v>39</v>
      </c>
      <c r="C82" s="10">
        <v>345485.1180000006</v>
      </c>
      <c r="D82" s="10">
        <v>357474.7600000003</v>
      </c>
      <c r="E82" s="11">
        <f t="shared" si="4"/>
        <v>11989.641999999702</v>
      </c>
      <c r="F82" s="12">
        <f t="shared" si="5"/>
        <v>3.4703787154153717E-2</v>
      </c>
    </row>
    <row r="83" spans="2:6">
      <c r="B83" s="17" t="s">
        <v>40</v>
      </c>
      <c r="C83" s="10">
        <v>95499.441999999966</v>
      </c>
      <c r="D83" s="10">
        <v>99017.414000000033</v>
      </c>
      <c r="E83" s="11">
        <f t="shared" si="4"/>
        <v>3517.9720000000671</v>
      </c>
      <c r="F83" s="12">
        <f t="shared" si="5"/>
        <v>3.6837618381058902E-2</v>
      </c>
    </row>
    <row r="84" spans="2:6">
      <c r="B84" s="17" t="s">
        <v>41</v>
      </c>
      <c r="C84" s="10">
        <v>211337.98600000006</v>
      </c>
      <c r="D84" s="10">
        <v>212884.67600000015</v>
      </c>
      <c r="E84" s="11">
        <f t="shared" si="4"/>
        <v>1546.6900000000896</v>
      </c>
      <c r="F84" s="12">
        <f t="shared" si="5"/>
        <v>7.3185612736940209E-3</v>
      </c>
    </row>
    <row r="85" spans="2:6">
      <c r="B85" s="17" t="s">
        <v>42</v>
      </c>
      <c r="C85" s="10">
        <v>681732.35999999964</v>
      </c>
      <c r="D85" s="10">
        <v>699215.63599999936</v>
      </c>
      <c r="E85" s="11">
        <f t="shared" si="4"/>
        <v>17483.275999999722</v>
      </c>
      <c r="F85" s="12">
        <f t="shared" si="5"/>
        <v>2.5645366166863096E-2</v>
      </c>
    </row>
    <row r="86" spans="2:6">
      <c r="B86" s="17" t="s">
        <v>43</v>
      </c>
      <c r="C86" s="10">
        <v>326779.1840000003</v>
      </c>
      <c r="D86" s="10">
        <v>337159.82500000024</v>
      </c>
      <c r="E86" s="11">
        <f t="shared" ref="E86:E98" si="6">D86-C86</f>
        <v>10380.640999999945</v>
      </c>
      <c r="F86" s="12">
        <f t="shared" ref="F86:F98" si="7">E86/C86</f>
        <v>3.1766530759192835E-2</v>
      </c>
    </row>
    <row r="87" spans="2:6">
      <c r="B87" s="17" t="s">
        <v>44</v>
      </c>
      <c r="C87" s="10">
        <v>350042.10300000029</v>
      </c>
      <c r="D87" s="10">
        <v>361263.62400000036</v>
      </c>
      <c r="E87" s="11">
        <f t="shared" si="6"/>
        <v>11221.521000000066</v>
      </c>
      <c r="F87" s="12">
        <f t="shared" si="7"/>
        <v>3.2057632221458965E-2</v>
      </c>
    </row>
    <row r="88" spans="2:6">
      <c r="B88" s="17" t="s">
        <v>45</v>
      </c>
      <c r="C88" s="10">
        <v>240477.66999999998</v>
      </c>
      <c r="D88" s="10">
        <v>243508.1960000002</v>
      </c>
      <c r="E88" s="11">
        <f t="shared" si="6"/>
        <v>3030.5260000002163</v>
      </c>
      <c r="F88" s="12">
        <f t="shared" si="7"/>
        <v>1.2602109792565009E-2</v>
      </c>
    </row>
    <row r="89" spans="2:6">
      <c r="B89" s="17" t="s">
        <v>46</v>
      </c>
      <c r="C89" s="10">
        <v>1109562.4440000004</v>
      </c>
      <c r="D89" s="10">
        <v>1156428.453</v>
      </c>
      <c r="E89" s="11">
        <f t="shared" si="6"/>
        <v>46866.008999999613</v>
      </c>
      <c r="F89" s="12">
        <f t="shared" si="7"/>
        <v>4.2238279831323847E-2</v>
      </c>
    </row>
    <row r="90" spans="2:6">
      <c r="B90" s="17" t="s">
        <v>47</v>
      </c>
      <c r="C90" s="10">
        <v>600213.37699999998</v>
      </c>
      <c r="D90" s="10">
        <v>614318.79099999857</v>
      </c>
      <c r="E90" s="11">
        <f t="shared" si="6"/>
        <v>14105.413999998593</v>
      </c>
      <c r="F90" s="12">
        <f t="shared" si="7"/>
        <v>2.3500665830709391E-2</v>
      </c>
    </row>
    <row r="91" spans="2:6">
      <c r="B91" s="17" t="s">
        <v>48</v>
      </c>
      <c r="C91" s="10">
        <v>110294.31199999992</v>
      </c>
      <c r="D91" s="10">
        <v>113845.68500000001</v>
      </c>
      <c r="E91" s="11">
        <f t="shared" si="6"/>
        <v>3551.3730000000942</v>
      </c>
      <c r="F91" s="12">
        <f t="shared" si="7"/>
        <v>3.2199058460966663E-2</v>
      </c>
    </row>
    <row r="92" spans="2:6">
      <c r="B92" s="17" t="s">
        <v>49</v>
      </c>
      <c r="C92" s="10">
        <v>192412.46100000004</v>
      </c>
      <c r="D92" s="10">
        <v>194177.05399999992</v>
      </c>
      <c r="E92" s="11">
        <f t="shared" si="6"/>
        <v>1764.5929999998771</v>
      </c>
      <c r="F92" s="12">
        <f t="shared" si="7"/>
        <v>9.1708873262624953E-3</v>
      </c>
    </row>
    <row r="93" spans="2:6">
      <c r="B93" s="17" t="s">
        <v>50</v>
      </c>
      <c r="C93" s="10">
        <v>264961.0360000002</v>
      </c>
      <c r="D93" s="10">
        <v>271910.57000000012</v>
      </c>
      <c r="E93" s="11">
        <f t="shared" si="6"/>
        <v>6949.5339999999269</v>
      </c>
      <c r="F93" s="12">
        <f t="shared" si="7"/>
        <v>2.6228513085976617E-2</v>
      </c>
    </row>
    <row r="94" spans="2:6">
      <c r="B94" s="17" t="s">
        <v>51</v>
      </c>
      <c r="C94" s="10">
        <v>595308.21499999997</v>
      </c>
      <c r="D94" s="10">
        <v>609003.24700000032</v>
      </c>
      <c r="E94" s="11">
        <f t="shared" si="6"/>
        <v>13695.032000000356</v>
      </c>
      <c r="F94" s="12">
        <f t="shared" si="7"/>
        <v>2.3004943750020913E-2</v>
      </c>
    </row>
    <row r="95" spans="2:6">
      <c r="B95" s="17" t="s">
        <v>52</v>
      </c>
      <c r="C95" s="10">
        <v>192352.02400000024</v>
      </c>
      <c r="D95" s="10">
        <v>197963.21000000008</v>
      </c>
      <c r="E95" s="11">
        <f t="shared" si="6"/>
        <v>5611.1859999998414</v>
      </c>
      <c r="F95" s="12">
        <f t="shared" si="7"/>
        <v>2.9171442459060552E-2</v>
      </c>
    </row>
    <row r="96" spans="2:6">
      <c r="B96" s="17" t="s">
        <v>53</v>
      </c>
      <c r="C96" s="10">
        <v>321267.51800000016</v>
      </c>
      <c r="D96" s="10">
        <v>327366.68599999999</v>
      </c>
      <c r="E96" s="11">
        <f t="shared" si="6"/>
        <v>6099.1679999998305</v>
      </c>
      <c r="F96" s="12">
        <f t="shared" si="7"/>
        <v>1.8984701715160097E-2</v>
      </c>
    </row>
    <row r="97" spans="2:6">
      <c r="B97" s="17" t="s">
        <v>54</v>
      </c>
      <c r="C97" s="10">
        <v>231850.23300000018</v>
      </c>
      <c r="D97" s="10">
        <v>242518.56199999986</v>
      </c>
      <c r="E97" s="11">
        <f t="shared" si="6"/>
        <v>10668.328999999678</v>
      </c>
      <c r="F97" s="12">
        <f t="shared" si="7"/>
        <v>4.6013880865928093E-2</v>
      </c>
    </row>
    <row r="98" spans="2:6">
      <c r="B98" s="13" t="s">
        <v>34</v>
      </c>
      <c r="C98" s="14">
        <v>6864837.9960000021</v>
      </c>
      <c r="D98" s="14">
        <v>7060634.4159999983</v>
      </c>
      <c r="E98" s="15">
        <f t="shared" si="6"/>
        <v>195796.4199999962</v>
      </c>
      <c r="F98" s="16">
        <f t="shared" si="7"/>
        <v>2.8521637380821321E-2</v>
      </c>
    </row>
    <row r="102" spans="2:6">
      <c r="B102" s="20" t="s">
        <v>55</v>
      </c>
      <c r="C102" s="20"/>
      <c r="D102" s="20"/>
      <c r="E102" s="20"/>
      <c r="F102" s="20"/>
    </row>
    <row r="103" spans="2:6">
      <c r="B103" s="22" t="s">
        <v>2</v>
      </c>
      <c r="C103" s="20" t="s">
        <v>35</v>
      </c>
      <c r="D103" s="20"/>
      <c r="E103" s="20" t="s">
        <v>4</v>
      </c>
      <c r="F103" s="20"/>
    </row>
    <row r="104" spans="2:6">
      <c r="B104" s="22"/>
      <c r="C104" s="2" t="s">
        <v>5</v>
      </c>
      <c r="D104" s="2" t="s">
        <v>6</v>
      </c>
      <c r="E104" s="3" t="s">
        <v>7</v>
      </c>
      <c r="F104" s="4" t="s">
        <v>8</v>
      </c>
    </row>
    <row r="105" spans="2:6">
      <c r="B105" s="5" t="s">
        <v>10</v>
      </c>
      <c r="C105" s="6">
        <v>3579341.4470000006</v>
      </c>
      <c r="D105" s="6">
        <v>3596307.4400000004</v>
      </c>
      <c r="E105" s="7">
        <f t="shared" si="2"/>
        <v>16965.992999999784</v>
      </c>
      <c r="F105" s="8">
        <f t="shared" si="3"/>
        <v>4.739976124440352E-3</v>
      </c>
    </row>
    <row r="106" spans="2:6">
      <c r="B106" s="9" t="s">
        <v>56</v>
      </c>
      <c r="C106" s="10">
        <v>1353984.7680000002</v>
      </c>
      <c r="D106" s="10">
        <v>1382325.307</v>
      </c>
      <c r="E106" s="11">
        <f t="shared" si="2"/>
        <v>28340.538999999873</v>
      </c>
      <c r="F106" s="12">
        <f t="shared" si="3"/>
        <v>2.0931209619043416E-2</v>
      </c>
    </row>
    <row r="107" spans="2:6">
      <c r="B107" s="9" t="s">
        <v>57</v>
      </c>
      <c r="C107" s="10">
        <v>549928.5</v>
      </c>
      <c r="D107" s="10">
        <v>518328.304</v>
      </c>
      <c r="E107" s="11">
        <f t="shared" si="2"/>
        <v>-31600.195999999996</v>
      </c>
      <c r="F107" s="12">
        <f t="shared" si="3"/>
        <v>-5.7462371926532259E-2</v>
      </c>
    </row>
    <row r="108" spans="2:6">
      <c r="B108" s="9" t="s">
        <v>58</v>
      </c>
      <c r="C108" s="10">
        <v>471874.54300000001</v>
      </c>
      <c r="D108" s="10">
        <v>495069.42100000003</v>
      </c>
      <c r="E108" s="11">
        <f t="shared" si="2"/>
        <v>23194.878000000026</v>
      </c>
      <c r="F108" s="12">
        <f t="shared" si="3"/>
        <v>4.9154755949612702E-2</v>
      </c>
    </row>
    <row r="109" spans="2:6">
      <c r="B109" s="9" t="s">
        <v>59</v>
      </c>
      <c r="C109" s="10">
        <v>314773.375</v>
      </c>
      <c r="D109" s="10">
        <v>301902.75</v>
      </c>
      <c r="E109" s="11">
        <f t="shared" si="2"/>
        <v>-12870.625</v>
      </c>
      <c r="F109" s="12">
        <f t="shared" si="3"/>
        <v>-4.0888544019963571E-2</v>
      </c>
    </row>
    <row r="110" spans="2:6">
      <c r="B110" s="9" t="s">
        <v>60</v>
      </c>
      <c r="C110" s="10">
        <v>277259.092</v>
      </c>
      <c r="D110" s="10">
        <v>288955.75</v>
      </c>
      <c r="E110" s="11">
        <f t="shared" si="2"/>
        <v>11696.657999999996</v>
      </c>
      <c r="F110" s="12">
        <f t="shared" si="3"/>
        <v>4.2186742788582733E-2</v>
      </c>
    </row>
    <row r="111" spans="2:6">
      <c r="B111" s="9" t="s">
        <v>61</v>
      </c>
      <c r="C111" s="10">
        <v>231490.09999999998</v>
      </c>
      <c r="D111" s="10">
        <v>225283.125</v>
      </c>
      <c r="E111" s="11">
        <f t="shared" si="2"/>
        <v>-6206.9749999999767</v>
      </c>
      <c r="F111" s="12">
        <f t="shared" si="3"/>
        <v>-2.6813133693406228E-2</v>
      </c>
    </row>
    <row r="112" spans="2:6">
      <c r="B112" s="9" t="s">
        <v>62</v>
      </c>
      <c r="C112" s="10">
        <v>208884.10100000002</v>
      </c>
      <c r="D112" s="10">
        <v>198662.375</v>
      </c>
      <c r="E112" s="11">
        <f t="shared" ref="E112:E150" si="8">D112-C112</f>
        <v>-10221.726000000024</v>
      </c>
      <c r="F112" s="12">
        <f t="shared" ref="F112:F150" si="9">E112/C112</f>
        <v>-4.893491630557379E-2</v>
      </c>
    </row>
    <row r="113" spans="2:6">
      <c r="B113" s="9" t="s">
        <v>63</v>
      </c>
      <c r="C113" s="10">
        <v>60007.5</v>
      </c>
      <c r="D113" s="10">
        <v>73731.75</v>
      </c>
      <c r="E113" s="11">
        <f t="shared" si="8"/>
        <v>13724.25</v>
      </c>
      <c r="F113" s="12">
        <f t="shared" si="9"/>
        <v>0.22870891138607674</v>
      </c>
    </row>
    <row r="114" spans="2:6">
      <c r="B114" s="9" t="s">
        <v>64</v>
      </c>
      <c r="C114" s="10">
        <v>71619.727999999988</v>
      </c>
      <c r="D114" s="10">
        <v>64986.162999999986</v>
      </c>
      <c r="E114" s="11">
        <f t="shared" si="8"/>
        <v>-6633.5650000000023</v>
      </c>
      <c r="F114" s="12">
        <f t="shared" si="9"/>
        <v>-9.2622035649172013E-2</v>
      </c>
    </row>
    <row r="115" spans="2:6">
      <c r="B115" s="9" t="s">
        <v>65</v>
      </c>
      <c r="C115" s="10">
        <v>11593.875</v>
      </c>
      <c r="D115" s="10">
        <v>13495.125</v>
      </c>
      <c r="E115" s="11">
        <f t="shared" si="8"/>
        <v>1901.25</v>
      </c>
      <c r="F115" s="12">
        <f t="shared" si="9"/>
        <v>0.16398745027007794</v>
      </c>
    </row>
    <row r="116" spans="2:6">
      <c r="B116" s="9" t="s">
        <v>66</v>
      </c>
      <c r="C116" s="10">
        <v>8135.625</v>
      </c>
      <c r="D116" s="10">
        <v>11646.75</v>
      </c>
      <c r="E116" s="11">
        <f t="shared" si="8"/>
        <v>3511.125</v>
      </c>
      <c r="F116" s="12">
        <f t="shared" si="9"/>
        <v>0.4315740954136898</v>
      </c>
    </row>
    <row r="117" spans="2:6">
      <c r="B117" s="9" t="s">
        <v>67</v>
      </c>
      <c r="C117" s="10">
        <v>10584</v>
      </c>
      <c r="D117" s="10">
        <v>10269.75</v>
      </c>
      <c r="E117" s="11">
        <f t="shared" si="8"/>
        <v>-314.25</v>
      </c>
      <c r="F117" s="12">
        <f t="shared" si="9"/>
        <v>-2.9691043083900227E-2</v>
      </c>
    </row>
    <row r="118" spans="2:6">
      <c r="B118" s="5" t="s">
        <v>11</v>
      </c>
      <c r="C118" s="6">
        <v>1298198.105</v>
      </c>
      <c r="D118" s="6">
        <v>1362734.5449999999</v>
      </c>
      <c r="E118" s="7">
        <f t="shared" si="8"/>
        <v>64536.439999999944</v>
      </c>
      <c r="F118" s="8">
        <f t="shared" si="9"/>
        <v>4.971232029336535E-2</v>
      </c>
    </row>
    <row r="119" spans="2:6">
      <c r="B119" s="9" t="s">
        <v>68</v>
      </c>
      <c r="C119" s="10">
        <v>351508.28499999997</v>
      </c>
      <c r="D119" s="10">
        <v>370424.46500000003</v>
      </c>
      <c r="E119" s="11">
        <f t="shared" si="8"/>
        <v>18916.180000000051</v>
      </c>
      <c r="F119" s="12">
        <f t="shared" si="9"/>
        <v>5.3814321901402846E-2</v>
      </c>
    </row>
    <row r="120" spans="2:6">
      <c r="B120" s="9" t="s">
        <v>58</v>
      </c>
      <c r="C120" s="10">
        <v>317262.18</v>
      </c>
      <c r="D120" s="10">
        <v>351519.07500000001</v>
      </c>
      <c r="E120" s="11">
        <f t="shared" si="8"/>
        <v>34256.895000000019</v>
      </c>
      <c r="F120" s="12">
        <f t="shared" si="9"/>
        <v>0.10797661101616342</v>
      </c>
    </row>
    <row r="121" spans="2:6">
      <c r="B121" s="9" t="s">
        <v>56</v>
      </c>
      <c r="C121" s="10">
        <v>137629.35699999999</v>
      </c>
      <c r="D121" s="10">
        <v>134753.92799999999</v>
      </c>
      <c r="E121" s="11">
        <f t="shared" si="8"/>
        <v>-2875.4290000000037</v>
      </c>
      <c r="F121" s="12">
        <f t="shared" si="9"/>
        <v>-2.0892555648574337E-2</v>
      </c>
    </row>
    <row r="122" spans="2:6">
      <c r="B122" s="9" t="s">
        <v>59</v>
      </c>
      <c r="C122" s="10">
        <v>119010.125</v>
      </c>
      <c r="D122" s="10">
        <v>128857</v>
      </c>
      <c r="E122" s="11">
        <f t="shared" si="8"/>
        <v>9846.875</v>
      </c>
      <c r="F122" s="12">
        <f t="shared" si="9"/>
        <v>8.2739808902813947E-2</v>
      </c>
    </row>
    <row r="123" spans="2:6">
      <c r="B123" s="9" t="s">
        <v>62</v>
      </c>
      <c r="C123" s="10">
        <v>89838.898000000001</v>
      </c>
      <c r="D123" s="10">
        <v>72357.75</v>
      </c>
      <c r="E123" s="11">
        <f t="shared" si="8"/>
        <v>-17481.148000000001</v>
      </c>
      <c r="F123" s="12">
        <f t="shared" si="9"/>
        <v>-0.19458328618412038</v>
      </c>
    </row>
    <row r="124" spans="2:6">
      <c r="B124" s="9" t="s">
        <v>61</v>
      </c>
      <c r="C124" s="10">
        <v>47558.625</v>
      </c>
      <c r="D124" s="10">
        <v>56655.625</v>
      </c>
      <c r="E124" s="11">
        <f t="shared" si="8"/>
        <v>9097</v>
      </c>
      <c r="F124" s="12">
        <f t="shared" si="9"/>
        <v>0.19127971004207964</v>
      </c>
    </row>
    <row r="125" spans="2:6">
      <c r="B125" s="9" t="s">
        <v>69</v>
      </c>
      <c r="C125" s="10">
        <v>41583</v>
      </c>
      <c r="D125" s="10">
        <v>46489</v>
      </c>
      <c r="E125" s="11">
        <f t="shared" si="8"/>
        <v>4906</v>
      </c>
      <c r="F125" s="12">
        <f t="shared" si="9"/>
        <v>0.1179809056585624</v>
      </c>
    </row>
    <row r="126" spans="2:6">
      <c r="B126" s="9" t="s">
        <v>67</v>
      </c>
      <c r="C126" s="10">
        <v>37570.53</v>
      </c>
      <c r="D126" s="10">
        <v>44134.098000000005</v>
      </c>
      <c r="E126" s="11">
        <f t="shared" si="8"/>
        <v>6563.5680000000066</v>
      </c>
      <c r="F126" s="12">
        <f t="shared" si="9"/>
        <v>0.17469990441976749</v>
      </c>
    </row>
    <row r="127" spans="2:6">
      <c r="B127" s="9" t="s">
        <v>64</v>
      </c>
      <c r="C127" s="10">
        <v>38289</v>
      </c>
      <c r="D127" s="10">
        <v>39470.25</v>
      </c>
      <c r="E127" s="11">
        <f t="shared" si="8"/>
        <v>1181.25</v>
      </c>
      <c r="F127" s="12">
        <f t="shared" si="9"/>
        <v>3.0850897124500509E-2</v>
      </c>
    </row>
    <row r="128" spans="2:6">
      <c r="B128" s="9" t="s">
        <v>65</v>
      </c>
      <c r="C128" s="10">
        <v>37554.125</v>
      </c>
      <c r="D128" s="10">
        <v>37762.5</v>
      </c>
      <c r="E128" s="11">
        <f t="shared" si="8"/>
        <v>208.375</v>
      </c>
      <c r="F128" s="12">
        <f t="shared" si="9"/>
        <v>5.5486581034706571E-3</v>
      </c>
    </row>
    <row r="129" spans="2:6">
      <c r="B129" s="9" t="s">
        <v>57</v>
      </c>
      <c r="C129" s="10">
        <v>41689.375</v>
      </c>
      <c r="D129" s="10">
        <v>31136.994999999999</v>
      </c>
      <c r="E129" s="11">
        <f t="shared" si="8"/>
        <v>-10552.380000000001</v>
      </c>
      <c r="F129" s="12">
        <f t="shared" si="9"/>
        <v>-0.25311917005232148</v>
      </c>
    </row>
    <row r="130" spans="2:6">
      <c r="B130" s="9" t="s">
        <v>63</v>
      </c>
      <c r="C130" s="10">
        <v>15342.5</v>
      </c>
      <c r="D130" s="10">
        <v>25198.5</v>
      </c>
      <c r="E130" s="11">
        <f t="shared" si="8"/>
        <v>9856</v>
      </c>
      <c r="F130" s="12">
        <f t="shared" si="9"/>
        <v>0.64239856607462931</v>
      </c>
    </row>
    <row r="131" spans="2:6">
      <c r="B131" s="9" t="s">
        <v>60</v>
      </c>
      <c r="C131" s="10">
        <v>18746.73</v>
      </c>
      <c r="D131" s="10">
        <v>19239.734</v>
      </c>
      <c r="E131" s="11">
        <f t="shared" si="8"/>
        <v>493.00400000000081</v>
      </c>
      <c r="F131" s="12">
        <f t="shared" si="9"/>
        <v>2.6298133061072562E-2</v>
      </c>
    </row>
    <row r="132" spans="2:6">
      <c r="B132" s="5" t="s">
        <v>12</v>
      </c>
      <c r="C132" s="6">
        <v>376724.07500000001</v>
      </c>
      <c r="D132" s="6">
        <v>398955.80000000005</v>
      </c>
      <c r="E132" s="7">
        <f t="shared" si="8"/>
        <v>22231.725000000035</v>
      </c>
      <c r="F132" s="8">
        <f t="shared" si="9"/>
        <v>5.9013284457596807E-2</v>
      </c>
    </row>
    <row r="133" spans="2:6">
      <c r="B133" s="9" t="s">
        <v>56</v>
      </c>
      <c r="C133" s="10">
        <v>173217.82499999998</v>
      </c>
      <c r="D133" s="10">
        <v>175286.17500000002</v>
      </c>
      <c r="E133" s="11">
        <f t="shared" si="8"/>
        <v>2068.3500000000349</v>
      </c>
      <c r="F133" s="12">
        <f t="shared" si="9"/>
        <v>1.194074570558795E-2</v>
      </c>
    </row>
    <row r="134" spans="2:6">
      <c r="B134" s="9" t="s">
        <v>58</v>
      </c>
      <c r="C134" s="10">
        <v>103330.02499999999</v>
      </c>
      <c r="D134" s="10">
        <v>119558.65</v>
      </c>
      <c r="E134" s="11">
        <f t="shared" si="8"/>
        <v>16228.625</v>
      </c>
      <c r="F134" s="12">
        <f t="shared" si="9"/>
        <v>0.15705623801020083</v>
      </c>
    </row>
    <row r="135" spans="2:6">
      <c r="B135" s="9" t="s">
        <v>57</v>
      </c>
      <c r="C135" s="10">
        <v>83968.900000000009</v>
      </c>
      <c r="D135" s="10">
        <v>84455.325000000012</v>
      </c>
      <c r="E135" s="11">
        <f t="shared" si="8"/>
        <v>486.42500000000291</v>
      </c>
      <c r="F135" s="12">
        <f t="shared" si="9"/>
        <v>5.7929185686605737E-3</v>
      </c>
    </row>
    <row r="136" spans="2:6">
      <c r="B136" s="9" t="s">
        <v>62</v>
      </c>
      <c r="C136" s="10">
        <v>8883.1999999999989</v>
      </c>
      <c r="D136" s="10">
        <v>9328.1</v>
      </c>
      <c r="E136" s="11">
        <f t="shared" si="8"/>
        <v>444.90000000000146</v>
      </c>
      <c r="F136" s="12">
        <f t="shared" si="9"/>
        <v>5.0083303314121211E-2</v>
      </c>
    </row>
    <row r="137" spans="2:6">
      <c r="B137" s="9" t="s">
        <v>68</v>
      </c>
      <c r="C137" s="10">
        <v>3260.9000000000005</v>
      </c>
      <c r="D137" s="10">
        <v>3525.8500000000004</v>
      </c>
      <c r="E137" s="11">
        <f t="shared" si="8"/>
        <v>264.94999999999982</v>
      </c>
      <c r="F137" s="12">
        <f t="shared" si="9"/>
        <v>8.1250574994633312E-2</v>
      </c>
    </row>
    <row r="138" spans="2:6">
      <c r="B138" s="5" t="s">
        <v>13</v>
      </c>
      <c r="C138" s="6">
        <v>110157.874</v>
      </c>
      <c r="D138" s="6">
        <v>117231.60599999999</v>
      </c>
      <c r="E138" s="7">
        <f t="shared" si="8"/>
        <v>7073.7319999999891</v>
      </c>
      <c r="F138" s="8">
        <f t="shared" si="9"/>
        <v>6.421449273794072E-2</v>
      </c>
    </row>
    <row r="139" spans="2:6">
      <c r="B139" s="9" t="s">
        <v>58</v>
      </c>
      <c r="C139" s="10">
        <v>58432.404999999992</v>
      </c>
      <c r="D139" s="10">
        <v>64803.201999999997</v>
      </c>
      <c r="E139" s="11">
        <f t="shared" si="8"/>
        <v>6370.7970000000059</v>
      </c>
      <c r="F139" s="12">
        <f t="shared" si="9"/>
        <v>0.10902849198146143</v>
      </c>
    </row>
    <row r="140" spans="2:6">
      <c r="B140" s="9" t="s">
        <v>56</v>
      </c>
      <c r="C140" s="10">
        <v>15807.844000000001</v>
      </c>
      <c r="D140" s="10">
        <v>18416.528999999999</v>
      </c>
      <c r="E140" s="11">
        <f t="shared" si="8"/>
        <v>2608.6849999999977</v>
      </c>
      <c r="F140" s="12">
        <f t="shared" si="9"/>
        <v>0.16502471810830102</v>
      </c>
    </row>
    <row r="141" spans="2:6">
      <c r="B141" s="9" t="s">
        <v>60</v>
      </c>
      <c r="C141" s="10">
        <v>17012.25</v>
      </c>
      <c r="D141" s="10">
        <v>15336</v>
      </c>
      <c r="E141" s="11">
        <f t="shared" si="8"/>
        <v>-1676.25</v>
      </c>
      <c r="F141" s="12">
        <f t="shared" si="9"/>
        <v>-9.8531940219547684E-2</v>
      </c>
    </row>
    <row r="142" spans="2:6">
      <c r="B142" s="9" t="s">
        <v>57</v>
      </c>
      <c r="C142" s="10">
        <v>11172.75</v>
      </c>
      <c r="D142" s="10">
        <v>10823.25</v>
      </c>
      <c r="E142" s="11">
        <f t="shared" si="8"/>
        <v>-349.5</v>
      </c>
      <c r="F142" s="12">
        <f t="shared" si="9"/>
        <v>-3.1281466066993356E-2</v>
      </c>
    </row>
    <row r="143" spans="2:6">
      <c r="B143" s="5" t="s">
        <v>14</v>
      </c>
      <c r="C143" s="6">
        <v>40587.525000000001</v>
      </c>
      <c r="D143" s="6">
        <v>43411.850000000006</v>
      </c>
      <c r="E143" s="7">
        <f t="shared" si="8"/>
        <v>2824.3250000000044</v>
      </c>
      <c r="F143" s="8">
        <f t="shared" si="9"/>
        <v>6.9586036596220244E-2</v>
      </c>
    </row>
    <row r="144" spans="2:6">
      <c r="B144" s="5" t="s">
        <v>15</v>
      </c>
      <c r="C144" s="6">
        <v>26591.75</v>
      </c>
      <c r="D144" s="6">
        <v>30046.530000000013</v>
      </c>
      <c r="E144" s="7">
        <f t="shared" si="8"/>
        <v>3454.7800000000134</v>
      </c>
      <c r="F144" s="8">
        <f t="shared" si="9"/>
        <v>0.1299192418701294</v>
      </c>
    </row>
    <row r="145" spans="2:6">
      <c r="B145" s="5" t="s">
        <v>16</v>
      </c>
      <c r="C145" s="6">
        <v>16697.634999999998</v>
      </c>
      <c r="D145" s="6">
        <v>17258.620000000003</v>
      </c>
      <c r="E145" s="7">
        <f t="shared" si="8"/>
        <v>560.98500000000422</v>
      </c>
      <c r="F145" s="8">
        <f t="shared" si="9"/>
        <v>3.3596674020003686E-2</v>
      </c>
    </row>
    <row r="146" spans="2:6">
      <c r="B146" s="9" t="s">
        <v>70</v>
      </c>
      <c r="C146" s="10">
        <v>10613.815000000001</v>
      </c>
      <c r="D146" s="10">
        <v>11592.445</v>
      </c>
      <c r="E146" s="11">
        <f t="shared" si="8"/>
        <v>978.6299999999992</v>
      </c>
      <c r="F146" s="12">
        <f t="shared" si="9"/>
        <v>9.2203416019593254E-2</v>
      </c>
    </row>
    <row r="147" spans="2:6">
      <c r="B147" s="9" t="s">
        <v>71</v>
      </c>
      <c r="C147" s="10">
        <v>2524.33</v>
      </c>
      <c r="D147" s="10">
        <v>1640.5399999999997</v>
      </c>
      <c r="E147" s="11">
        <f t="shared" si="8"/>
        <v>-883.79000000000019</v>
      </c>
      <c r="F147" s="12">
        <f t="shared" si="9"/>
        <v>-0.35010874172552725</v>
      </c>
    </row>
    <row r="148" spans="2:6">
      <c r="B148" s="9" t="s">
        <v>58</v>
      </c>
      <c r="C148" s="10">
        <v>1198.075</v>
      </c>
      <c r="D148" s="10">
        <v>1344.98</v>
      </c>
      <c r="E148" s="11">
        <f t="shared" si="8"/>
        <v>146.90499999999997</v>
      </c>
      <c r="F148" s="12">
        <f t="shared" si="9"/>
        <v>0.12261753229138407</v>
      </c>
    </row>
    <row r="149" spans="2:6">
      <c r="B149" s="5" t="s">
        <v>17</v>
      </c>
      <c r="C149" s="6">
        <v>4987.7049999999999</v>
      </c>
      <c r="D149" s="6">
        <v>6261.3600000000024</v>
      </c>
      <c r="E149" s="7">
        <f t="shared" si="8"/>
        <v>1273.6550000000025</v>
      </c>
      <c r="F149" s="8">
        <f t="shared" si="9"/>
        <v>0.25535892760297624</v>
      </c>
    </row>
    <row r="150" spans="2:6">
      <c r="B150" s="13" t="s">
        <v>34</v>
      </c>
      <c r="C150" s="14">
        <v>5453286.1160000023</v>
      </c>
      <c r="D150" s="14">
        <v>5572207.7510000011</v>
      </c>
      <c r="E150" s="15">
        <f t="shared" si="8"/>
        <v>118921.63499999885</v>
      </c>
      <c r="F150" s="16">
        <f t="shared" si="9"/>
        <v>2.1807334599789556E-2</v>
      </c>
    </row>
  </sheetData>
  <mergeCells count="17">
    <mergeCell ref="B102:F102"/>
    <mergeCell ref="B103:B104"/>
    <mergeCell ref="C103:D103"/>
    <mergeCell ref="E103:F103"/>
    <mergeCell ref="B46:B47"/>
    <mergeCell ref="C46:D46"/>
    <mergeCell ref="E46:F46"/>
    <mergeCell ref="B77:F77"/>
    <mergeCell ref="B78:B79"/>
    <mergeCell ref="C78:D78"/>
    <mergeCell ref="E78:F78"/>
    <mergeCell ref="B45:F45"/>
    <mergeCell ref="B1:F9"/>
    <mergeCell ref="B13:F13"/>
    <mergeCell ref="B14:B15"/>
    <mergeCell ref="C14:D14"/>
    <mergeCell ref="E14:F1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211AD3CA-21DF-4461-B673-78AACABC2136}"/>
</file>

<file path=customXml/itemProps2.xml><?xml version="1.0" encoding="utf-8"?>
<ds:datastoreItem xmlns:ds="http://schemas.openxmlformats.org/officeDocument/2006/customXml" ds:itemID="{529CC64F-E7F7-4D80-9620-A8523450DF1A}"/>
</file>

<file path=customXml/itemProps3.xml><?xml version="1.0" encoding="utf-8"?>
<ds:datastoreItem xmlns:ds="http://schemas.openxmlformats.org/officeDocument/2006/customXml" ds:itemID="{25A419B5-8D73-4FF8-AD08-A91541D82E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2019-12-02T11:40:30Z</dcterms:created>
  <dcterms:modified xsi:type="dcterms:W3CDTF">2025-01-31T17:57:04Z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