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1"/>
  <workbookPr/>
  <mc:AlternateContent xmlns:mc="http://schemas.openxmlformats.org/markup-compatibility/2006">
    <mc:Choice Requires="x15">
      <x15ac:absPath xmlns:x15ac="http://schemas.microsoft.com/office/spreadsheetml/2010/11/ac" url="U:\SALG\Salg 2019\Web\"/>
    </mc:Choice>
  </mc:AlternateContent>
  <xr:revisionPtr revIDLastSave="0" documentId="8_{8A538103-3DF7-4826-80DA-E12FF6A0DDD8}" xr6:coauthVersionLast="47" xr6:coauthVersionMax="47" xr10:uidLastSave="{00000000-0000-0000-0000-000000000000}"/>
  <bookViews>
    <workbookView xWindow="0" yWindow="0" windowWidth="19200" windowHeight="7035" xr2:uid="{00000000-000D-0000-FFFF-FFFF00000000}"/>
  </bookViews>
  <sheets>
    <sheet name="Desember 201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1" l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</calcChain>
</file>

<file path=xl/sharedStrings.xml><?xml version="1.0" encoding="utf-8"?>
<sst xmlns="http://schemas.openxmlformats.org/spreadsheetml/2006/main" count="91" uniqueCount="50">
  <si>
    <t>Salget økte med 1,4 prosent eller 150.000 liter i desember 2019 målt mot samme måned i 2018. Veksten var på nivå med veksten for 2. halvår og var slik sett som forventet.                                                                                                             Folk utsetter julehandelen stadig tettere opp mot juleferien. Samlet nedgang for ukene 48 - 51 var på 7 prosent, en nedgang som ble kompensert med salget lille julaften (1,2 millioner liter), Vinmonopolets nest største salgsdag gjennom tidene.</t>
  </si>
  <si>
    <t>Totalt salg, liter</t>
  </si>
  <si>
    <t>Kategori</t>
  </si>
  <si>
    <t>Desember</t>
  </si>
  <si>
    <t>Endring</t>
  </si>
  <si>
    <t>2018</t>
  </si>
  <si>
    <t>2019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</si>
  <si>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</si>
  <si>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</si>
  <si>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</si>
  <si>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</si>
  <si>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</si>
  <si>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</si>
  <si>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</si>
  <si>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</si>
  <si>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</si>
  <si>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</si>
  <si>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</si>
  <si>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</si>
  <si>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Akevitt</t>
  </si>
  <si>
    <t>Vodka</t>
  </si>
  <si>
    <t>Likør</t>
  </si>
  <si>
    <t>Druebrennevin</t>
  </si>
  <si>
    <t>Whisky</t>
  </si>
  <si>
    <t>Brennevin, annet</t>
  </si>
  <si>
    <t>Bitter</t>
  </si>
  <si>
    <t>Gin</t>
  </si>
  <si>
    <t>Rom</t>
  </si>
  <si>
    <t>Brennevin, nøytralt &lt; 37,5 %</t>
  </si>
  <si>
    <t>Fruktbrennevin</t>
  </si>
  <si>
    <t>Genever</t>
  </si>
  <si>
    <t>Øl</t>
  </si>
  <si>
    <t>Alkoholfritt</t>
  </si>
  <si>
    <t>Sterkvin</t>
  </si>
  <si>
    <t>Totalsum</t>
  </si>
  <si>
    <t>Italia</t>
  </si>
  <si>
    <t>Spania</t>
  </si>
  <si>
    <t>Frankrike</t>
  </si>
  <si>
    <t>Chile</t>
  </si>
  <si>
    <t>USA</t>
  </si>
  <si>
    <t>Portugal</t>
  </si>
  <si>
    <t>Australia</t>
  </si>
  <si>
    <t>Argentina</t>
  </si>
  <si>
    <t>Sør-Afrika</t>
  </si>
  <si>
    <t>Østerrike</t>
  </si>
  <si>
    <t>New Zealand</t>
  </si>
  <si>
    <t>Libanon</t>
  </si>
  <si>
    <t>Tyskland</t>
  </si>
  <si>
    <t>Ungarn</t>
  </si>
  <si>
    <t>England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</si>
</sst>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_ * #,##0_ ;_ * \-#,##0_ ;_ * &quot;-&quot;??_ ;_ @_ "/>
    <numFmt numFmtId="166" formatCode="0.0\ %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/>
    <xf numFmtId="164" fontId="2" fillId="4" borderId="1" xfId="0" applyNumberFormat="1" applyFont="1" applyFill="1" applyBorder="1"/>
    <xf numFmtId="166" fontId="2" fillId="4" borderId="1" xfId="1" applyNumberFormat="1" applyFont="1" applyFill="1" applyBorder="1"/>
    <xf numFmtId="0" fontId="0" fillId="0" borderId="1" xfId="0" applyBorder="1" applyAlignment="1">
      <alignment horizontal="left" indent="1"/>
    </xf>
    <xf numFmtId="165" fontId="0" fillId="0" borderId="1" xfId="0" applyNumberFormat="1" applyBorder="1"/>
    <xf numFmtId="164" fontId="0" fillId="0" borderId="1" xfId="0" applyNumberFormat="1" applyBorder="1"/>
    <xf numFmtId="166" fontId="0" fillId="0" borderId="1" xfId="1" applyNumberFormat="1" applyFont="1" applyBorder="1"/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/>
    <xf numFmtId="164" fontId="2" fillId="2" borderId="1" xfId="0" applyNumberFormat="1" applyFont="1" applyFill="1" applyBorder="1"/>
    <xf numFmtId="166" fontId="2" fillId="2" borderId="1" xfId="1" applyNumberFormat="1" applyFont="1" applyFill="1" applyBorder="1"/>
    <xf numFmtId="164" fontId="0" fillId="0" borderId="0" xfId="0" applyNumberFormat="1"/>
    <xf numFmtId="166" fontId="0" fillId="0" borderId="0" xfId="1" applyNumberFormat="1" applyFont="1"/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95"/>
  <sheetViews>
    <sheetView tabSelected="1" workbookViewId="0">
      <selection activeCell="A5" sqref="A5"/>
    </sheetView>
  </sheetViews>
  <sheetFormatPr defaultColWidth="11.42578125" defaultRowHeight="12.75"/>
  <cols>
    <col min="2" max="2" width="26.5703125" bestFit="1" customWidth="1"/>
    <col min="5" max="5" width="11.42578125" style="17"/>
  </cols>
  <sheetData>
    <row r="2" spans="2:6">
      <c r="B2" s="21" t="s">
        <v>0</v>
      </c>
      <c r="C2" s="21"/>
      <c r="D2" s="21"/>
      <c r="E2" s="21"/>
      <c r="F2" s="21"/>
    </row>
    <row r="3" spans="2:6">
      <c r="B3" s="21"/>
      <c r="C3" s="21"/>
      <c r="D3" s="21"/>
      <c r="E3" s="21"/>
      <c r="F3" s="21"/>
    </row>
    <row r="4" spans="2:6">
      <c r="B4" s="21"/>
      <c r="C4" s="21"/>
      <c r="D4" s="21"/>
      <c r="E4" s="21"/>
      <c r="F4" s="21"/>
    </row>
    <row r="5" spans="2:6">
      <c r="B5" s="21"/>
      <c r="C5" s="21"/>
      <c r="D5" s="21"/>
      <c r="E5" s="21"/>
      <c r="F5" s="21"/>
    </row>
    <row r="6" spans="2:6">
      <c r="B6" s="21"/>
      <c r="C6" s="21"/>
      <c r="D6" s="21"/>
      <c r="E6" s="21"/>
      <c r="F6" s="21"/>
    </row>
    <row r="7" spans="2:6">
      <c r="B7" s="21"/>
      <c r="C7" s="21"/>
      <c r="D7" s="21"/>
      <c r="E7" s="21"/>
      <c r="F7" s="21"/>
    </row>
    <row r="8" spans="2:6">
      <c r="B8" s="21"/>
      <c r="C8" s="21"/>
      <c r="D8" s="21"/>
      <c r="E8" s="21"/>
      <c r="F8" s="21"/>
    </row>
    <row r="9" spans="2:6">
      <c r="B9" s="21"/>
      <c r="C9" s="21"/>
      <c r="D9" s="21"/>
      <c r="E9" s="21"/>
      <c r="F9" s="21"/>
    </row>
    <row r="10" spans="2:6">
      <c r="B10" s="1"/>
      <c r="C10" s="1"/>
      <c r="D10" s="1"/>
      <c r="E10" s="1"/>
      <c r="F10" s="1"/>
    </row>
    <row r="12" spans="2:6">
      <c r="B12" s="20" t="s">
        <v>1</v>
      </c>
      <c r="C12" s="20"/>
      <c r="D12" s="20"/>
      <c r="E12" s="20"/>
      <c r="F12" s="20"/>
    </row>
    <row r="13" spans="2:6">
      <c r="B13" s="19" t="s">
        <v>2</v>
      </c>
      <c r="C13" s="20" t="s">
        <v>3</v>
      </c>
      <c r="D13" s="20"/>
      <c r="E13" s="20" t="s">
        <v>4</v>
      </c>
      <c r="F13" s="20"/>
    </row>
    <row r="14" spans="2:6">
      <c r="B14" s="19"/>
      <c r="C14" s="2" t="s">
        <v>5</v>
      </c>
      <c r="D14" s="2" t="s">
        <v>6</v>
      </c>
      <c r="E14" s="3" t="s">
        <v>7</v>
      </c>
      <c r="F14" s="4" t="s">
        <v>8</v>
      </c>
    </row>
    <row r="15" spans="2:6">
      <c r="B15" s="5" t="s">
        <v>9</v>
      </c>
      <c r="C15" s="6">
        <v>8493597.4919999987</v>
      </c>
      <c r="D15" s="6">
        <v>8609783.0569999982</v>
      </c>
      <c r="E15" s="7">
        <f>D15-C15</f>
        <v>116185.56499999948</v>
      </c>
      <c r="F15" s="8">
        <f>E15/C15</f>
        <v>1.3679193664337525E-2</v>
      </c>
    </row>
    <row r="16" spans="2:6">
      <c r="B16" s="9" t="s">
        <v>10</v>
      </c>
      <c r="C16" s="10">
        <v>5465365.1559999976</v>
      </c>
      <c r="D16" s="10">
        <v>5402065.0639999993</v>
      </c>
      <c r="E16" s="11">
        <f t="shared" ref="E16:E40" si="0">D16-C16</f>
        <v>-63300.091999998316</v>
      </c>
      <c r="F16" s="12">
        <f t="shared" ref="F16:F40" si="1">E16/C16</f>
        <v>-1.1582042588774894E-2</v>
      </c>
    </row>
    <row r="17" spans="2:6">
      <c r="B17" s="9" t="s">
        <v>11</v>
      </c>
      <c r="C17" s="10">
        <v>1808096.5490000003</v>
      </c>
      <c r="D17" s="10">
        <v>1909328.3410000002</v>
      </c>
      <c r="E17" s="11">
        <f t="shared" si="0"/>
        <v>101231.7919999999</v>
      </c>
      <c r="F17" s="12">
        <f t="shared" si="1"/>
        <v>5.598804558085569E-2</v>
      </c>
    </row>
    <row r="18" spans="2:6">
      <c r="B18" s="9" t="s">
        <v>12</v>
      </c>
      <c r="C18" s="10">
        <v>912520.07500000042</v>
      </c>
      <c r="D18" s="10">
        <v>964036.20000000042</v>
      </c>
      <c r="E18" s="11">
        <f t="shared" si="0"/>
        <v>51516.125</v>
      </c>
      <c r="F18" s="12">
        <f t="shared" si="1"/>
        <v>5.6454785391981621E-2</v>
      </c>
    </row>
    <row r="19" spans="2:6">
      <c r="B19" s="9" t="s">
        <v>13</v>
      </c>
      <c r="C19" s="10">
        <v>129351.53699999997</v>
      </c>
      <c r="D19" s="10">
        <v>142284.03699999998</v>
      </c>
      <c r="E19" s="11">
        <f t="shared" si="0"/>
        <v>12932.500000000015</v>
      </c>
      <c r="F19" s="12">
        <f t="shared" si="1"/>
        <v>9.9979484588575224E-2</v>
      </c>
    </row>
    <row r="20" spans="2:6">
      <c r="B20" s="9" t="s">
        <v>14</v>
      </c>
      <c r="C20" s="10">
        <v>67545.64999999998</v>
      </c>
      <c r="D20" s="10">
        <v>74859.524999999994</v>
      </c>
      <c r="E20" s="11">
        <f t="shared" si="0"/>
        <v>7313.8750000000146</v>
      </c>
      <c r="F20" s="12">
        <f t="shared" si="1"/>
        <v>0.10828047402016291</v>
      </c>
    </row>
    <row r="21" spans="2:6">
      <c r="B21" s="9" t="s">
        <v>15</v>
      </c>
      <c r="C21" s="10">
        <v>65216.020000000019</v>
      </c>
      <c r="D21" s="10">
        <v>65693.529999999984</v>
      </c>
      <c r="E21" s="11">
        <f t="shared" si="0"/>
        <v>477.50999999996566</v>
      </c>
      <c r="F21" s="12">
        <f t="shared" si="1"/>
        <v>7.321973956705201E-3</v>
      </c>
    </row>
    <row r="22" spans="2:6">
      <c r="B22" s="9" t="s">
        <v>16</v>
      </c>
      <c r="C22" s="10">
        <v>35579.489999999983</v>
      </c>
      <c r="D22" s="10">
        <v>39219.78</v>
      </c>
      <c r="E22" s="11">
        <f t="shared" si="0"/>
        <v>3640.2900000000154</v>
      </c>
      <c r="F22" s="12">
        <f t="shared" si="1"/>
        <v>0.10231428275110231</v>
      </c>
    </row>
    <row r="23" spans="2:6">
      <c r="B23" s="9" t="s">
        <v>17</v>
      </c>
      <c r="C23" s="10">
        <v>9923.0149999999958</v>
      </c>
      <c r="D23" s="10">
        <v>12296.579999999993</v>
      </c>
      <c r="E23" s="11">
        <f t="shared" si="0"/>
        <v>2373.5649999999969</v>
      </c>
      <c r="F23" s="12">
        <f t="shared" si="1"/>
        <v>0.23919796553769171</v>
      </c>
    </row>
    <row r="24" spans="2:6">
      <c r="B24" s="5" t="s">
        <v>18</v>
      </c>
      <c r="C24" s="6">
        <v>1646364.875</v>
      </c>
      <c r="D24" s="6">
        <v>1672020.0700000003</v>
      </c>
      <c r="E24" s="7">
        <f t="shared" si="0"/>
        <v>25655.195000000298</v>
      </c>
      <c r="F24" s="8">
        <f t="shared" si="1"/>
        <v>1.5582933886390342E-2</v>
      </c>
    </row>
    <row r="25" spans="2:6">
      <c r="B25" s="9" t="s">
        <v>19</v>
      </c>
      <c r="C25" s="10">
        <v>377974.14999999997</v>
      </c>
      <c r="D25" s="10">
        <v>378199.3</v>
      </c>
      <c r="E25" s="11">
        <f t="shared" si="0"/>
        <v>225.15000000002328</v>
      </c>
      <c r="F25" s="12">
        <f t="shared" si="1"/>
        <v>5.9567565665541759E-4</v>
      </c>
    </row>
    <row r="26" spans="2:6">
      <c r="B26" s="9" t="s">
        <v>20</v>
      </c>
      <c r="C26" s="10">
        <v>343923.54</v>
      </c>
      <c r="D26" s="10">
        <v>349136.66000000009</v>
      </c>
      <c r="E26" s="11">
        <f t="shared" si="0"/>
        <v>5213.1200000001118</v>
      </c>
      <c r="F26" s="12">
        <f t="shared" si="1"/>
        <v>1.5157787687345018E-2</v>
      </c>
    </row>
    <row r="27" spans="2:6">
      <c r="B27" s="9" t="s">
        <v>21</v>
      </c>
      <c r="C27" s="10">
        <v>242266.71000000005</v>
      </c>
      <c r="D27" s="10">
        <v>247577.56000000008</v>
      </c>
      <c r="E27" s="11">
        <f t="shared" si="0"/>
        <v>5310.8500000000349</v>
      </c>
      <c r="F27" s="12">
        <f t="shared" si="1"/>
        <v>2.1921501307381578E-2</v>
      </c>
    </row>
    <row r="28" spans="2:6">
      <c r="B28" s="9" t="s">
        <v>22</v>
      </c>
      <c r="C28" s="10">
        <v>237110.65000000005</v>
      </c>
      <c r="D28" s="10">
        <v>224638.61</v>
      </c>
      <c r="E28" s="11">
        <f t="shared" si="0"/>
        <v>-12472.040000000066</v>
      </c>
      <c r="F28" s="12">
        <f t="shared" si="1"/>
        <v>-5.2600083547491704E-2</v>
      </c>
    </row>
    <row r="29" spans="2:6">
      <c r="B29" s="9" t="s">
        <v>23</v>
      </c>
      <c r="C29" s="10">
        <v>165102.15000000002</v>
      </c>
      <c r="D29" s="10">
        <v>168350.89999999994</v>
      </c>
      <c r="E29" s="11">
        <f t="shared" si="0"/>
        <v>3248.7499999999127</v>
      </c>
      <c r="F29" s="12">
        <f t="shared" si="1"/>
        <v>1.9677211956354974E-2</v>
      </c>
    </row>
    <row r="30" spans="2:6">
      <c r="B30" s="9" t="s">
        <v>24</v>
      </c>
      <c r="C30" s="10">
        <v>84559.995000000039</v>
      </c>
      <c r="D30" s="10">
        <v>91844.62999999999</v>
      </c>
      <c r="E30" s="11">
        <f t="shared" si="0"/>
        <v>7284.6349999999511</v>
      </c>
      <c r="F30" s="12">
        <f t="shared" si="1"/>
        <v>8.6147533476083435E-2</v>
      </c>
    </row>
    <row r="31" spans="2:6">
      <c r="B31" s="9" t="s">
        <v>25</v>
      </c>
      <c r="C31" s="10">
        <v>77049.509999999966</v>
      </c>
      <c r="D31" s="10">
        <v>78609.440000000002</v>
      </c>
      <c r="E31" s="11">
        <f t="shared" si="0"/>
        <v>1559.9300000000367</v>
      </c>
      <c r="F31" s="12">
        <f t="shared" si="1"/>
        <v>2.0245813373764965E-2</v>
      </c>
    </row>
    <row r="32" spans="2:6">
      <c r="B32" s="9" t="s">
        <v>26</v>
      </c>
      <c r="C32" s="10">
        <v>65990.8</v>
      </c>
      <c r="D32" s="10">
        <v>77756.249999999971</v>
      </c>
      <c r="E32" s="11">
        <f t="shared" si="0"/>
        <v>11765.449999999968</v>
      </c>
      <c r="F32" s="12">
        <f t="shared" si="1"/>
        <v>0.1782892463797979</v>
      </c>
    </row>
    <row r="33" spans="2:6">
      <c r="B33" s="9" t="s">
        <v>27</v>
      </c>
      <c r="C33" s="10">
        <v>21702.699999999993</v>
      </c>
      <c r="D33" s="10">
        <v>23211.100000000002</v>
      </c>
      <c r="E33" s="11">
        <f t="shared" si="0"/>
        <v>1508.4000000000087</v>
      </c>
      <c r="F33" s="12">
        <f t="shared" si="1"/>
        <v>6.9502872914430427E-2</v>
      </c>
    </row>
    <row r="34" spans="2:6">
      <c r="B34" s="9" t="s">
        <v>28</v>
      </c>
      <c r="C34" s="10">
        <v>19824.400000000005</v>
      </c>
      <c r="D34" s="10">
        <v>21942.5</v>
      </c>
      <c r="E34" s="11">
        <f t="shared" si="0"/>
        <v>2118.0999999999949</v>
      </c>
      <c r="F34" s="12">
        <f t="shared" si="1"/>
        <v>0.10684308226226238</v>
      </c>
    </row>
    <row r="35" spans="2:6">
      <c r="B35" s="9" t="s">
        <v>29</v>
      </c>
      <c r="C35" s="10">
        <v>8917.869999999999</v>
      </c>
      <c r="D35" s="10">
        <v>8954.7199999999975</v>
      </c>
      <c r="E35" s="11">
        <f t="shared" si="0"/>
        <v>36.849999999998545</v>
      </c>
      <c r="F35" s="12">
        <f t="shared" si="1"/>
        <v>4.1321526328594775E-3</v>
      </c>
    </row>
    <row r="36" spans="2:6">
      <c r="B36" s="9" t="s">
        <v>30</v>
      </c>
      <c r="C36" s="10">
        <v>1942.4000000000003</v>
      </c>
      <c r="D36" s="10">
        <v>1798.4000000000003</v>
      </c>
      <c r="E36" s="11">
        <f t="shared" si="0"/>
        <v>-144</v>
      </c>
      <c r="F36" s="12">
        <f t="shared" si="1"/>
        <v>-7.4135090609555171E-2</v>
      </c>
    </row>
    <row r="37" spans="2:6">
      <c r="B37" s="5" t="s">
        <v>31</v>
      </c>
      <c r="C37" s="6">
        <v>625246.7640000002</v>
      </c>
      <c r="D37" s="6">
        <v>615411.201</v>
      </c>
      <c r="E37" s="7">
        <f t="shared" si="0"/>
        <v>-9835.5630000001984</v>
      </c>
      <c r="F37" s="8">
        <f t="shared" si="1"/>
        <v>-1.5730689971232215E-2</v>
      </c>
    </row>
    <row r="38" spans="2:6">
      <c r="B38" s="5" t="s">
        <v>32</v>
      </c>
      <c r="C38" s="6">
        <v>107080.2650000001</v>
      </c>
      <c r="D38" s="6">
        <v>120071.08000000006</v>
      </c>
      <c r="E38" s="7">
        <f t="shared" si="0"/>
        <v>12990.814999999959</v>
      </c>
      <c r="F38" s="8">
        <f t="shared" si="1"/>
        <v>0.12131848011395888</v>
      </c>
    </row>
    <row r="39" spans="2:6">
      <c r="B39" s="5" t="s">
        <v>33</v>
      </c>
      <c r="C39" s="6">
        <v>95688.274999999965</v>
      </c>
      <c r="D39" s="6">
        <v>100833.8</v>
      </c>
      <c r="E39" s="7">
        <f t="shared" si="0"/>
        <v>5145.5250000000378</v>
      </c>
      <c r="F39" s="8">
        <f t="shared" si="1"/>
        <v>5.3773829656768711E-2</v>
      </c>
    </row>
    <row r="40" spans="2:6">
      <c r="B40" s="13" t="s">
        <v>34</v>
      </c>
      <c r="C40" s="14">
        <v>10967977.671</v>
      </c>
      <c r="D40" s="14">
        <v>11118119.207999999</v>
      </c>
      <c r="E40" s="15">
        <f t="shared" si="0"/>
        <v>150141.53699999861</v>
      </c>
      <c r="F40" s="16">
        <f t="shared" si="1"/>
        <v>1.368908120564304E-2</v>
      </c>
    </row>
    <row r="43" spans="2:6">
      <c r="F43" s="18"/>
    </row>
    <row r="44" spans="2:6">
      <c r="F44" s="18"/>
    </row>
    <row r="45" spans="2:6">
      <c r="B45" s="20" t="s">
        <v>9</v>
      </c>
      <c r="C45" s="20"/>
      <c r="D45" s="20"/>
      <c r="E45" s="20"/>
      <c r="F45" s="20"/>
    </row>
    <row r="46" spans="2:6">
      <c r="B46" s="19" t="s">
        <v>2</v>
      </c>
      <c r="C46" s="20" t="s">
        <v>3</v>
      </c>
      <c r="D46" s="20"/>
      <c r="E46" s="20" t="s">
        <v>4</v>
      </c>
      <c r="F46" s="20"/>
    </row>
    <row r="47" spans="2:6">
      <c r="B47" s="19"/>
      <c r="C47" s="2" t="s">
        <v>5</v>
      </c>
      <c r="D47" s="2" t="s">
        <v>6</v>
      </c>
      <c r="E47" s="3" t="s">
        <v>7</v>
      </c>
      <c r="F47" s="4" t="s">
        <v>8</v>
      </c>
    </row>
    <row r="48" spans="2:6">
      <c r="B48" s="5" t="s">
        <v>10</v>
      </c>
      <c r="C48" s="6">
        <v>5465365.1559999995</v>
      </c>
      <c r="D48" s="6">
        <v>5402065.0640000012</v>
      </c>
      <c r="E48" s="7">
        <f t="shared" ref="E48:E95" si="2">D48-C48</f>
        <v>-63300.091999998316</v>
      </c>
      <c r="F48" s="8">
        <f t="shared" ref="F48:F95" si="3">E48/C48</f>
        <v>-1.1582042588774891E-2</v>
      </c>
    </row>
    <row r="49" spans="2:6">
      <c r="B49" s="9" t="s">
        <v>35</v>
      </c>
      <c r="C49" s="10">
        <v>2325190.4509999999</v>
      </c>
      <c r="D49" s="10">
        <v>2317784.5090000001</v>
      </c>
      <c r="E49" s="11">
        <f t="shared" si="2"/>
        <v>-7405.9419999998063</v>
      </c>
      <c r="F49" s="12">
        <f t="shared" si="3"/>
        <v>-3.1850904930452971E-3</v>
      </c>
    </row>
    <row r="50" spans="2:6">
      <c r="B50" s="9" t="s">
        <v>36</v>
      </c>
      <c r="C50" s="10">
        <v>790170.5</v>
      </c>
      <c r="D50" s="10">
        <v>734464.054</v>
      </c>
      <c r="E50" s="11">
        <f t="shared" si="2"/>
        <v>-55706.445999999996</v>
      </c>
      <c r="F50" s="12">
        <f t="shared" si="3"/>
        <v>-7.0499273258113282E-2</v>
      </c>
    </row>
    <row r="51" spans="2:6">
      <c r="B51" s="9" t="s">
        <v>37</v>
      </c>
      <c r="C51" s="10">
        <v>703530.80499999993</v>
      </c>
      <c r="D51" s="10">
        <v>706531.64900000009</v>
      </c>
      <c r="E51" s="11">
        <f t="shared" si="2"/>
        <v>3000.8440000001574</v>
      </c>
      <c r="F51" s="12">
        <f t="shared" si="3"/>
        <v>4.2654052653744957E-3</v>
      </c>
    </row>
    <row r="52" spans="2:6">
      <c r="B52" s="9" t="s">
        <v>38</v>
      </c>
      <c r="C52" s="10">
        <v>424442.25</v>
      </c>
      <c r="D52" s="10">
        <v>406400.875</v>
      </c>
      <c r="E52" s="11">
        <f t="shared" si="2"/>
        <v>-18041.375</v>
      </c>
      <c r="F52" s="12">
        <f t="shared" si="3"/>
        <v>-4.2506077092937848E-2</v>
      </c>
    </row>
    <row r="53" spans="2:6">
      <c r="B53" s="9" t="s">
        <v>39</v>
      </c>
      <c r="C53" s="10">
        <v>393789.14</v>
      </c>
      <c r="D53" s="10">
        <v>405536.75</v>
      </c>
      <c r="E53" s="11">
        <f t="shared" si="2"/>
        <v>11747.609999999986</v>
      </c>
      <c r="F53" s="12">
        <f t="shared" si="3"/>
        <v>2.9832234581177088E-2</v>
      </c>
    </row>
    <row r="54" spans="2:6">
      <c r="B54" s="9" t="s">
        <v>40</v>
      </c>
      <c r="C54" s="10">
        <v>304474.47499999998</v>
      </c>
      <c r="D54" s="10">
        <v>290014.2</v>
      </c>
      <c r="E54" s="11">
        <f t="shared" si="2"/>
        <v>-14460.274999999965</v>
      </c>
      <c r="F54" s="12">
        <f t="shared" si="3"/>
        <v>-4.7492568958366593E-2</v>
      </c>
    </row>
    <row r="55" spans="2:6">
      <c r="B55" s="9" t="s">
        <v>41</v>
      </c>
      <c r="C55" s="10">
        <v>306121.10500000004</v>
      </c>
      <c r="D55" s="10">
        <v>289971.875</v>
      </c>
      <c r="E55" s="11">
        <f t="shared" si="2"/>
        <v>-16149.23000000004</v>
      </c>
      <c r="F55" s="12">
        <f t="shared" si="3"/>
        <v>-5.275438294265937E-2</v>
      </c>
    </row>
    <row r="56" spans="2:6">
      <c r="B56" s="9" t="s">
        <v>42</v>
      </c>
      <c r="C56" s="10">
        <v>71953.125</v>
      </c>
      <c r="D56" s="10">
        <v>93603</v>
      </c>
      <c r="E56" s="11">
        <f t="shared" si="2"/>
        <v>21649.875</v>
      </c>
      <c r="F56" s="12">
        <f t="shared" si="3"/>
        <v>0.30088859934853418</v>
      </c>
    </row>
    <row r="57" spans="2:6">
      <c r="B57" s="9" t="s">
        <v>43</v>
      </c>
      <c r="C57" s="10">
        <v>83696.995999999999</v>
      </c>
      <c r="D57" s="10">
        <v>79129.842000000004</v>
      </c>
      <c r="E57" s="11">
        <f t="shared" si="2"/>
        <v>-4567.153999999995</v>
      </c>
      <c r="F57" s="12">
        <f t="shared" si="3"/>
        <v>-5.4567717101818028E-2</v>
      </c>
    </row>
    <row r="58" spans="2:6">
      <c r="B58" s="9" t="s">
        <v>44</v>
      </c>
      <c r="C58" s="10">
        <v>20278.5</v>
      </c>
      <c r="D58" s="10">
        <v>26871.375</v>
      </c>
      <c r="E58" s="11">
        <f t="shared" si="2"/>
        <v>6592.875</v>
      </c>
      <c r="F58" s="12">
        <f t="shared" si="3"/>
        <v>0.32511650269990383</v>
      </c>
    </row>
    <row r="59" spans="2:6">
      <c r="B59" s="9" t="s">
        <v>45</v>
      </c>
      <c r="C59" s="10">
        <v>18351</v>
      </c>
      <c r="D59" s="10">
        <v>17750.25</v>
      </c>
      <c r="E59" s="11">
        <f t="shared" si="2"/>
        <v>-600.75</v>
      </c>
      <c r="F59" s="12">
        <f t="shared" si="3"/>
        <v>-3.2736635605689061E-2</v>
      </c>
    </row>
    <row r="60" spans="2:6">
      <c r="B60" s="9" t="s">
        <v>46</v>
      </c>
      <c r="C60" s="10">
        <v>14570.25</v>
      </c>
      <c r="D60" s="10">
        <v>17657.25</v>
      </c>
      <c r="E60" s="11">
        <f t="shared" si="2"/>
        <v>3087</v>
      </c>
      <c r="F60" s="12">
        <f t="shared" si="3"/>
        <v>0.21187007772687497</v>
      </c>
    </row>
    <row r="61" spans="2:6">
      <c r="B61" s="9" t="s">
        <v>47</v>
      </c>
      <c r="C61" s="10">
        <v>5754</v>
      </c>
      <c r="D61" s="10">
        <v>9330</v>
      </c>
      <c r="E61" s="11">
        <f t="shared" si="2"/>
        <v>3576</v>
      </c>
      <c r="F61" s="12">
        <f t="shared" si="3"/>
        <v>0.62148070907194997</v>
      </c>
    </row>
    <row r="62" spans="2:6">
      <c r="B62" s="5" t="s">
        <v>11</v>
      </c>
      <c r="C62" s="6">
        <v>1808096.5489999999</v>
      </c>
      <c r="D62" s="6">
        <v>1909328.341</v>
      </c>
      <c r="E62" s="7">
        <f t="shared" si="2"/>
        <v>101231.79200000013</v>
      </c>
      <c r="F62" s="8">
        <f t="shared" si="3"/>
        <v>5.5988045580855836E-2</v>
      </c>
    </row>
    <row r="63" spans="2:6">
      <c r="B63" s="9" t="s">
        <v>47</v>
      </c>
      <c r="C63" s="10">
        <v>590881.723</v>
      </c>
      <c r="D63" s="10">
        <v>620625.14299999992</v>
      </c>
      <c r="E63" s="11">
        <f t="shared" si="2"/>
        <v>29743.419999999925</v>
      </c>
      <c r="F63" s="12">
        <f t="shared" si="3"/>
        <v>5.0337349832023703E-2</v>
      </c>
    </row>
    <row r="64" spans="2:6">
      <c r="B64" s="9" t="s">
        <v>37</v>
      </c>
      <c r="C64" s="10">
        <v>450459.01699999999</v>
      </c>
      <c r="D64" s="10">
        <v>497920.973</v>
      </c>
      <c r="E64" s="11">
        <f t="shared" si="2"/>
        <v>47461.956000000006</v>
      </c>
      <c r="F64" s="12">
        <f t="shared" si="3"/>
        <v>0.10536353854361852</v>
      </c>
    </row>
    <row r="65" spans="2:6">
      <c r="B65" s="9" t="s">
        <v>35</v>
      </c>
      <c r="C65" s="10">
        <v>172332.89299999998</v>
      </c>
      <c r="D65" s="10">
        <v>169198.12099999998</v>
      </c>
      <c r="E65" s="11">
        <f t="shared" si="2"/>
        <v>-3134.7719999999972</v>
      </c>
      <c r="F65" s="12">
        <f t="shared" si="3"/>
        <v>-1.8190212822574721E-2</v>
      </c>
    </row>
    <row r="66" spans="2:6">
      <c r="B66" s="9" t="s">
        <v>38</v>
      </c>
      <c r="C66" s="10">
        <v>136323.25</v>
      </c>
      <c r="D66" s="10">
        <v>147017.75</v>
      </c>
      <c r="E66" s="11">
        <f t="shared" si="2"/>
        <v>10694.5</v>
      </c>
      <c r="F66" s="12">
        <f t="shared" si="3"/>
        <v>7.8449567480235391E-2</v>
      </c>
    </row>
    <row r="67" spans="2:6">
      <c r="B67" s="9" t="s">
        <v>41</v>
      </c>
      <c r="C67" s="10">
        <v>110569.1</v>
      </c>
      <c r="D67" s="10">
        <v>96111</v>
      </c>
      <c r="E67" s="11">
        <f t="shared" si="2"/>
        <v>-14458.100000000006</v>
      </c>
      <c r="F67" s="12">
        <f t="shared" si="3"/>
        <v>-0.13076076408327467</v>
      </c>
    </row>
    <row r="68" spans="2:6">
      <c r="B68" s="9" t="s">
        <v>40</v>
      </c>
      <c r="C68" s="10">
        <v>58198.5</v>
      </c>
      <c r="D68" s="10">
        <v>69025.375</v>
      </c>
      <c r="E68" s="11">
        <f t="shared" si="2"/>
        <v>10826.875</v>
      </c>
      <c r="F68" s="12">
        <f t="shared" si="3"/>
        <v>0.18603357474849008</v>
      </c>
    </row>
    <row r="69" spans="2:6">
      <c r="B69" s="9" t="s">
        <v>45</v>
      </c>
      <c r="C69" s="10">
        <v>49061.667999999998</v>
      </c>
      <c r="D69" s="10">
        <v>57396.911999999997</v>
      </c>
      <c r="E69" s="11">
        <f t="shared" si="2"/>
        <v>8335.2439999999988</v>
      </c>
      <c r="F69" s="12">
        <f t="shared" si="3"/>
        <v>0.16989320460935001</v>
      </c>
    </row>
    <row r="70" spans="2:6">
      <c r="B70" s="9" t="s">
        <v>48</v>
      </c>
      <c r="C70" s="10">
        <v>50911.75</v>
      </c>
      <c r="D70" s="10">
        <v>56024.25</v>
      </c>
      <c r="E70" s="11">
        <f t="shared" si="2"/>
        <v>5112.5</v>
      </c>
      <c r="F70" s="12">
        <f t="shared" si="3"/>
        <v>0.10041886205050897</v>
      </c>
    </row>
    <row r="71" spans="2:6">
      <c r="B71" s="9" t="s">
        <v>44</v>
      </c>
      <c r="C71" s="10">
        <v>51288.375</v>
      </c>
      <c r="D71" s="10">
        <v>52456.25</v>
      </c>
      <c r="E71" s="11">
        <f t="shared" si="2"/>
        <v>1167.875</v>
      </c>
      <c r="F71" s="12">
        <f t="shared" si="3"/>
        <v>2.277075458132569E-2</v>
      </c>
    </row>
    <row r="72" spans="2:6">
      <c r="B72" s="9" t="s">
        <v>36</v>
      </c>
      <c r="C72" s="10">
        <v>53160.375</v>
      </c>
      <c r="D72" s="10">
        <v>43856.566999999995</v>
      </c>
      <c r="E72" s="11">
        <f t="shared" si="2"/>
        <v>-9303.8080000000045</v>
      </c>
      <c r="F72" s="12">
        <f t="shared" si="3"/>
        <v>-0.17501396481872081</v>
      </c>
    </row>
    <row r="73" spans="2:6">
      <c r="B73" s="9" t="s">
        <v>43</v>
      </c>
      <c r="C73" s="10">
        <v>40232.125</v>
      </c>
      <c r="D73" s="10">
        <v>42734.875</v>
      </c>
      <c r="E73" s="11">
        <f t="shared" si="2"/>
        <v>2502.75</v>
      </c>
      <c r="F73" s="12">
        <f t="shared" si="3"/>
        <v>6.2207750647026473E-2</v>
      </c>
    </row>
    <row r="74" spans="2:6">
      <c r="B74" s="9" t="s">
        <v>42</v>
      </c>
      <c r="C74" s="10">
        <v>17037.75</v>
      </c>
      <c r="D74" s="10">
        <v>27032.25</v>
      </c>
      <c r="E74" s="11">
        <f t="shared" si="2"/>
        <v>9994.5</v>
      </c>
      <c r="F74" s="12">
        <f t="shared" si="3"/>
        <v>0.58660914733459524</v>
      </c>
    </row>
    <row r="75" spans="2:6">
      <c r="B75" s="9" t="s">
        <v>39</v>
      </c>
      <c r="C75" s="10">
        <v>24734.898000000001</v>
      </c>
      <c r="D75" s="10">
        <v>24325.5</v>
      </c>
      <c r="E75" s="11">
        <f t="shared" si="2"/>
        <v>-409.39800000000105</v>
      </c>
      <c r="F75" s="12">
        <f t="shared" si="3"/>
        <v>-1.6551432716641931E-2</v>
      </c>
    </row>
    <row r="76" spans="2:6">
      <c r="B76" s="5" t="s">
        <v>12</v>
      </c>
      <c r="C76" s="6">
        <v>912520.07499999995</v>
      </c>
      <c r="D76" s="6">
        <v>964036.20000000007</v>
      </c>
      <c r="E76" s="7">
        <f t="shared" si="2"/>
        <v>51516.125000000116</v>
      </c>
      <c r="F76" s="8">
        <f t="shared" si="3"/>
        <v>5.6454785391981781E-2</v>
      </c>
    </row>
    <row r="77" spans="2:6">
      <c r="B77" s="9" t="s">
        <v>35</v>
      </c>
      <c r="C77" s="10">
        <v>426274.82499999995</v>
      </c>
      <c r="D77" s="10">
        <v>427174.35</v>
      </c>
      <c r="E77" s="11">
        <f t="shared" si="2"/>
        <v>899.52500000002328</v>
      </c>
      <c r="F77" s="12">
        <f t="shared" si="3"/>
        <v>2.1101996816256354E-3</v>
      </c>
    </row>
    <row r="78" spans="2:6">
      <c r="B78" s="9" t="s">
        <v>37</v>
      </c>
      <c r="C78" s="10">
        <v>276718.125</v>
      </c>
      <c r="D78" s="10">
        <v>312119.07500000001</v>
      </c>
      <c r="E78" s="11">
        <f t="shared" si="2"/>
        <v>35400.950000000012</v>
      </c>
      <c r="F78" s="12">
        <f t="shared" si="3"/>
        <v>0.12793144648548052</v>
      </c>
    </row>
    <row r="79" spans="2:6">
      <c r="B79" s="9" t="s">
        <v>36</v>
      </c>
      <c r="C79" s="10">
        <v>174095.35</v>
      </c>
      <c r="D79" s="10">
        <v>178419.32499999998</v>
      </c>
      <c r="E79" s="11">
        <f t="shared" si="2"/>
        <v>4323.9749999999767</v>
      </c>
      <c r="F79" s="12">
        <f t="shared" si="3"/>
        <v>2.4836820742196598E-2</v>
      </c>
    </row>
    <row r="80" spans="2:6">
      <c r="B80" s="9" t="s">
        <v>41</v>
      </c>
      <c r="C80" s="10">
        <v>17382.5</v>
      </c>
      <c r="D80" s="10">
        <v>19200.75</v>
      </c>
      <c r="E80" s="11">
        <f t="shared" si="2"/>
        <v>1818.25</v>
      </c>
      <c r="F80" s="12">
        <f t="shared" si="3"/>
        <v>0.10460232992952682</v>
      </c>
    </row>
    <row r="81" spans="2:6">
      <c r="B81" s="9" t="s">
        <v>47</v>
      </c>
      <c r="C81" s="10">
        <v>8965.1</v>
      </c>
      <c r="D81" s="10">
        <v>10112.174999999999</v>
      </c>
      <c r="E81" s="11">
        <f t="shared" si="2"/>
        <v>1147.0749999999989</v>
      </c>
      <c r="F81" s="12">
        <f t="shared" si="3"/>
        <v>0.12794893531583573</v>
      </c>
    </row>
    <row r="82" spans="2:6">
      <c r="B82" s="9" t="s">
        <v>44</v>
      </c>
      <c r="C82" s="10">
        <v>701.375</v>
      </c>
      <c r="D82" s="10">
        <v>6783.125</v>
      </c>
      <c r="E82" s="11">
        <f t="shared" si="2"/>
        <v>6081.75</v>
      </c>
      <c r="F82" s="12">
        <f t="shared" si="3"/>
        <v>8.6711816075565853</v>
      </c>
    </row>
    <row r="83" spans="2:6">
      <c r="B83" s="9" t="s">
        <v>43</v>
      </c>
      <c r="C83" s="10">
        <v>1761</v>
      </c>
      <c r="D83" s="10">
        <v>3154.5</v>
      </c>
      <c r="E83" s="11">
        <f t="shared" si="2"/>
        <v>1393.5</v>
      </c>
      <c r="F83" s="12">
        <f t="shared" si="3"/>
        <v>0.79131175468483816</v>
      </c>
    </row>
    <row r="84" spans="2:6">
      <c r="B84" s="9" t="s">
        <v>42</v>
      </c>
      <c r="C84" s="10"/>
      <c r="D84" s="10">
        <v>2929.5</v>
      </c>
      <c r="E84" s="11">
        <f t="shared" si="2"/>
        <v>2929.5</v>
      </c>
      <c r="F84" s="12"/>
    </row>
    <row r="85" spans="2:6">
      <c r="B85" s="9" t="s">
        <v>49</v>
      </c>
      <c r="C85" s="10">
        <v>3660</v>
      </c>
      <c r="D85" s="10">
        <v>2708.625</v>
      </c>
      <c r="E85" s="11">
        <f t="shared" si="2"/>
        <v>-951.375</v>
      </c>
      <c r="F85" s="12">
        <f t="shared" si="3"/>
        <v>-0.25993852459016392</v>
      </c>
    </row>
    <row r="86" spans="2:6">
      <c r="B86" s="5" t="s">
        <v>13</v>
      </c>
      <c r="C86" s="6">
        <v>129351.53700000001</v>
      </c>
      <c r="D86" s="6">
        <v>142284.03700000001</v>
      </c>
      <c r="E86" s="7">
        <f t="shared" si="2"/>
        <v>12932.5</v>
      </c>
      <c r="F86" s="8">
        <f t="shared" si="3"/>
        <v>9.9979484588575071E-2</v>
      </c>
    </row>
    <row r="87" spans="2:6">
      <c r="B87" s="9" t="s">
        <v>37</v>
      </c>
      <c r="C87" s="10">
        <v>70042.941000000006</v>
      </c>
      <c r="D87" s="10">
        <v>79827.872999999992</v>
      </c>
      <c r="E87" s="11">
        <f t="shared" si="2"/>
        <v>9784.9319999999861</v>
      </c>
      <c r="F87" s="12">
        <f t="shared" si="3"/>
        <v>0.13969904547554599</v>
      </c>
    </row>
    <row r="88" spans="2:6">
      <c r="B88" s="9" t="s">
        <v>35</v>
      </c>
      <c r="C88" s="10">
        <v>18937.971000000001</v>
      </c>
      <c r="D88" s="10">
        <v>21351.664000000001</v>
      </c>
      <c r="E88" s="11">
        <f t="shared" si="2"/>
        <v>2413.6929999999993</v>
      </c>
      <c r="F88" s="12">
        <f t="shared" si="3"/>
        <v>0.12745256606423144</v>
      </c>
    </row>
    <row r="89" spans="2:6">
      <c r="B89" s="9" t="s">
        <v>39</v>
      </c>
      <c r="C89" s="10">
        <v>20257.5</v>
      </c>
      <c r="D89" s="10">
        <v>19734</v>
      </c>
      <c r="E89" s="11">
        <f t="shared" si="2"/>
        <v>-523.5</v>
      </c>
      <c r="F89" s="12">
        <f t="shared" si="3"/>
        <v>-2.5842280636801183E-2</v>
      </c>
    </row>
    <row r="90" spans="2:6">
      <c r="B90" s="9" t="s">
        <v>36</v>
      </c>
      <c r="C90" s="10">
        <v>11246.25</v>
      </c>
      <c r="D90" s="10">
        <v>11822.25</v>
      </c>
      <c r="E90" s="11">
        <f t="shared" si="2"/>
        <v>576</v>
      </c>
      <c r="F90" s="12">
        <f t="shared" si="3"/>
        <v>5.1217072357452487E-2</v>
      </c>
    </row>
    <row r="91" spans="2:6">
      <c r="B91" s="5" t="s">
        <v>14</v>
      </c>
      <c r="C91" s="6">
        <v>67545.649999999994</v>
      </c>
      <c r="D91" s="6">
        <v>74859.524999999994</v>
      </c>
      <c r="E91" s="7">
        <f t="shared" si="2"/>
        <v>7313.875</v>
      </c>
      <c r="F91" s="8">
        <f t="shared" si="3"/>
        <v>0.10828047402016266</v>
      </c>
    </row>
    <row r="92" spans="2:6">
      <c r="B92" s="5" t="s">
        <v>15</v>
      </c>
      <c r="C92" s="6">
        <v>65216.020000000011</v>
      </c>
      <c r="D92" s="6">
        <v>65693.530000000013</v>
      </c>
      <c r="E92" s="7">
        <f t="shared" si="2"/>
        <v>477.51000000000204</v>
      </c>
      <c r="F92" s="8">
        <f t="shared" si="3"/>
        <v>7.3219739567057596E-3</v>
      </c>
    </row>
    <row r="93" spans="2:6">
      <c r="B93" s="5" t="s">
        <v>16</v>
      </c>
      <c r="C93" s="6">
        <v>35579.49</v>
      </c>
      <c r="D93" s="6">
        <v>39219.78</v>
      </c>
      <c r="E93" s="7">
        <f t="shared" si="2"/>
        <v>3640.2900000000009</v>
      </c>
      <c r="F93" s="8">
        <f t="shared" si="3"/>
        <v>0.10231428275110185</v>
      </c>
    </row>
    <row r="94" spans="2:6">
      <c r="B94" s="5" t="s">
        <v>17</v>
      </c>
      <c r="C94" s="6">
        <v>9923.0150000000012</v>
      </c>
      <c r="D94" s="6">
        <v>12296.58</v>
      </c>
      <c r="E94" s="7">
        <f t="shared" si="2"/>
        <v>2373.5649999999987</v>
      </c>
      <c r="F94" s="8">
        <f t="shared" si="3"/>
        <v>0.23919796553769176</v>
      </c>
    </row>
    <row r="95" spans="2:6">
      <c r="B95" s="13" t="s">
        <v>34</v>
      </c>
      <c r="C95" s="14">
        <v>8493597.4919999987</v>
      </c>
      <c r="D95" s="14">
        <v>8609783.057</v>
      </c>
      <c r="E95" s="15">
        <f t="shared" si="2"/>
        <v>116185.56500000134</v>
      </c>
      <c r="F95" s="16">
        <f t="shared" si="3"/>
        <v>1.3679193664337745E-2</v>
      </c>
    </row>
  </sheetData>
  <mergeCells count="9">
    <mergeCell ref="B46:B47"/>
    <mergeCell ref="C46:D46"/>
    <mergeCell ref="E46:F46"/>
    <mergeCell ref="B2:F9"/>
    <mergeCell ref="B12:F12"/>
    <mergeCell ref="B13:B14"/>
    <mergeCell ref="C13:D13"/>
    <mergeCell ref="E13:F13"/>
    <mergeCell ref="B45:F45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00A707-46FC-4744-A4DF-D7909866F10A}"/>
</file>

<file path=customXml/itemProps2.xml><?xml version="1.0" encoding="utf-8"?>
<ds:datastoreItem xmlns:ds="http://schemas.openxmlformats.org/officeDocument/2006/customXml" ds:itemID="{719B955F-E8FE-403B-9543-22D11D1F51D5}"/>
</file>

<file path=customXml/itemProps3.xml><?xml version="1.0" encoding="utf-8"?>
<ds:datastoreItem xmlns:ds="http://schemas.openxmlformats.org/officeDocument/2006/customXml" ds:itemID="{4DFD24C1-898C-4CA9-8BDA-3BC96A3769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2020-01-02T11:31:14Z</dcterms:created>
  <dcterms:modified xsi:type="dcterms:W3CDTF">2025-01-31T17:57:26Z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