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ABE90E7C-8ECE-479E-8E4E-39BD5977DE4B}" xr6:coauthVersionLast="47" xr6:coauthVersionMax="47" xr10:uidLastSave="{00000000-0000-0000-0000-000000000000}"/>
  <bookViews>
    <workbookView xWindow="-110" yWindow="-110" windowWidth="19420" windowHeight="10420" xr2:uid="{34843A97-C301-4888-A6F6-336AE8A35390}"/>
  </bookViews>
  <sheets>
    <sheet name="Desember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1" l="1"/>
  <c r="D128" i="1"/>
  <c r="D127" i="1"/>
  <c r="E127" i="1" s="1"/>
  <c r="E126" i="1"/>
  <c r="D126" i="1"/>
  <c r="D125" i="1"/>
  <c r="E125" i="1" s="1"/>
  <c r="E124" i="1"/>
  <c r="D124" i="1"/>
  <c r="D123" i="1"/>
  <c r="E123" i="1" s="1"/>
  <c r="E122" i="1"/>
  <c r="D122" i="1"/>
  <c r="D121" i="1"/>
  <c r="E121" i="1" s="1"/>
  <c r="E120" i="1"/>
  <c r="D120" i="1"/>
  <c r="D119" i="1"/>
  <c r="E119" i="1" s="1"/>
  <c r="E118" i="1"/>
  <c r="D118" i="1"/>
  <c r="D117" i="1"/>
  <c r="E117" i="1" s="1"/>
  <c r="E116" i="1"/>
  <c r="D116" i="1"/>
  <c r="D115" i="1"/>
  <c r="E115" i="1" s="1"/>
  <c r="E114" i="1"/>
  <c r="D114" i="1"/>
  <c r="D113" i="1"/>
  <c r="E113" i="1" s="1"/>
  <c r="E112" i="1"/>
  <c r="D112" i="1"/>
  <c r="D111" i="1"/>
  <c r="E111" i="1" s="1"/>
  <c r="E110" i="1"/>
  <c r="D110" i="1"/>
  <c r="D109" i="1"/>
  <c r="E109" i="1" s="1"/>
  <c r="E108" i="1"/>
  <c r="D108" i="1"/>
  <c r="D107" i="1"/>
  <c r="E107" i="1" s="1"/>
  <c r="E106" i="1"/>
  <c r="D106" i="1"/>
  <c r="D105" i="1"/>
  <c r="E105" i="1" s="1"/>
  <c r="E104" i="1"/>
  <c r="D104" i="1"/>
  <c r="D103" i="1"/>
  <c r="E103" i="1" s="1"/>
  <c r="E102" i="1"/>
  <c r="D102" i="1"/>
  <c r="D101" i="1"/>
  <c r="E101" i="1" s="1"/>
  <c r="E100" i="1"/>
  <c r="D100" i="1"/>
  <c r="D99" i="1"/>
  <c r="E99" i="1" s="1"/>
  <c r="E98" i="1"/>
  <c r="D98" i="1"/>
  <c r="D97" i="1"/>
  <c r="E97" i="1" s="1"/>
  <c r="E96" i="1"/>
  <c r="D96" i="1"/>
  <c r="D95" i="1"/>
  <c r="E95" i="1" s="1"/>
  <c r="E94" i="1"/>
  <c r="D94" i="1"/>
  <c r="D93" i="1"/>
  <c r="E93" i="1" s="1"/>
  <c r="E92" i="1"/>
  <c r="D92" i="1"/>
  <c r="D91" i="1"/>
  <c r="E91" i="1" s="1"/>
  <c r="E90" i="1"/>
  <c r="D90" i="1"/>
  <c r="D89" i="1"/>
  <c r="E89" i="1" s="1"/>
  <c r="E88" i="1"/>
  <c r="D88" i="1"/>
  <c r="D87" i="1"/>
  <c r="E87" i="1" s="1"/>
  <c r="E86" i="1"/>
  <c r="D86" i="1"/>
  <c r="D85" i="1"/>
  <c r="E85" i="1" s="1"/>
  <c r="E84" i="1"/>
  <c r="D84" i="1"/>
  <c r="D83" i="1"/>
  <c r="E83" i="1" s="1"/>
  <c r="E82" i="1"/>
  <c r="D82" i="1"/>
  <c r="D81" i="1"/>
  <c r="E81" i="1" s="1"/>
  <c r="E80" i="1"/>
  <c r="D80" i="1"/>
  <c r="D79" i="1"/>
  <c r="E79" i="1" s="1"/>
  <c r="E78" i="1"/>
  <c r="D78" i="1"/>
  <c r="D77" i="1"/>
  <c r="E77" i="1" s="1"/>
  <c r="E76" i="1"/>
  <c r="D76" i="1"/>
  <c r="D75" i="1"/>
  <c r="E75" i="1" s="1"/>
  <c r="E74" i="1"/>
  <c r="D74" i="1"/>
  <c r="D73" i="1"/>
  <c r="E73" i="1" s="1"/>
  <c r="E72" i="1"/>
  <c r="D72" i="1"/>
  <c r="D71" i="1"/>
  <c r="E71" i="1" s="1"/>
  <c r="E70" i="1"/>
  <c r="D70" i="1"/>
  <c r="D69" i="1"/>
  <c r="E69" i="1" s="1"/>
  <c r="E62" i="1"/>
  <c r="D62" i="1"/>
  <c r="D61" i="1"/>
  <c r="E61" i="1" s="1"/>
  <c r="E60" i="1"/>
  <c r="D60" i="1"/>
  <c r="D59" i="1"/>
  <c r="E59" i="1" s="1"/>
  <c r="E58" i="1"/>
  <c r="D58" i="1"/>
  <c r="D57" i="1"/>
  <c r="E57" i="1" s="1"/>
  <c r="E56" i="1"/>
  <c r="D56" i="1"/>
  <c r="D55" i="1"/>
  <c r="E55" i="1" s="1"/>
  <c r="E54" i="1"/>
  <c r="D54" i="1"/>
  <c r="D53" i="1"/>
  <c r="E53" i="1" s="1"/>
  <c r="E52" i="1"/>
  <c r="D52" i="1"/>
  <c r="D51" i="1"/>
  <c r="E51" i="1" s="1"/>
  <c r="E50" i="1"/>
  <c r="D50" i="1"/>
  <c r="D49" i="1"/>
  <c r="E49" i="1" s="1"/>
  <c r="E48" i="1"/>
  <c r="D48" i="1"/>
  <c r="D47" i="1"/>
  <c r="E47" i="1" s="1"/>
  <c r="E40" i="1"/>
  <c r="D40" i="1"/>
  <c r="D39" i="1"/>
  <c r="E39" i="1" s="1"/>
  <c r="E38" i="1"/>
  <c r="D38" i="1"/>
  <c r="D37" i="1"/>
  <c r="E37" i="1" s="1"/>
  <c r="E36" i="1"/>
  <c r="D36" i="1"/>
  <c r="D35" i="1"/>
  <c r="E35" i="1" s="1"/>
  <c r="E34" i="1"/>
  <c r="D34" i="1"/>
  <c r="D33" i="1"/>
  <c r="E33" i="1" s="1"/>
  <c r="E32" i="1"/>
  <c r="D32" i="1"/>
  <c r="D31" i="1"/>
  <c r="E31" i="1" s="1"/>
  <c r="E30" i="1"/>
  <c r="D30" i="1"/>
  <c r="D29" i="1"/>
  <c r="E29" i="1" s="1"/>
  <c r="E28" i="1"/>
  <c r="D28" i="1"/>
  <c r="D27" i="1"/>
  <c r="E27" i="1" s="1"/>
  <c r="E26" i="1"/>
  <c r="D26" i="1"/>
  <c r="D25" i="1"/>
  <c r="E25" i="1" s="1"/>
  <c r="E24" i="1"/>
  <c r="D24" i="1"/>
  <c r="D23" i="1"/>
  <c r="E23" i="1" s="1"/>
  <c r="E22" i="1"/>
  <c r="D22" i="1"/>
  <c r="D21" i="1"/>
  <c r="E21" i="1" s="1"/>
  <c r="E20" i="1"/>
  <c r="D20" i="1"/>
  <c r="D19" i="1"/>
  <c r="E19" i="1" s="1"/>
  <c r="E18" i="1"/>
  <c r="D18" i="1"/>
  <c r="D17" i="1"/>
  <c r="E17" i="1" s="1"/>
  <c r="E16" i="1"/>
  <c r="D16" i="1"/>
  <c r="D15" i="1"/>
  <c r="E15" i="1" s="1"/>
</calcChain>
</file>

<file path=xl/sharedStrings.xml><?xml version="1.0" encoding="utf-8"?>
<sst xmlns="http://schemas.openxmlformats.org/spreadsheetml/2006/main" count="127" uniqueCount="73">
  <si>
    <t xml:space="preserve">Salget gikk ned med 5 prosent i desember målt mot samme måned året før. Det var 23 salgsdager i desember 2024 mot 23 i desember 2023. Én salgsdag mindre i desember 2024 gjør det dermed vanskelig å sammenligne salget direkte med samme måned året før. Ulik plassering av julaften og ulikt antall fridager gjør det videre krevende å kalenderkorrigere på en god måte. Hovedtrendene fra 2024 gjør seg imidlertid gjeldende i årets siste måned: rødvin og brennevin går mest ned, hvitvin og musserende har moderat nedgang, mens det er vekst for rosévin, øl, sider og alkoholfritt. </t>
  </si>
  <si>
    <t>Totalt salg, liter</t>
  </si>
  <si>
    <t>Kategori</t>
  </si>
  <si>
    <t>Desember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</si>
  <si>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</si>
  <si>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</si>
  <si>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</si>
  <si>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</si>
  <si>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</si>
  <si>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</si>
  <si>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</si>
  <si>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</si>
  <si>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</si>
  <si>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</si>
  <si>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Aromatisert vin</t>
  </si>
  <si>
    <t>Perlende vin</t>
  </si>
  <si>
    <t>Sider</t>
  </si>
  <si>
    <t>Fruktvin</t>
  </si>
  <si>
    <t>Brennevin</t>
  </si>
  <si>
    <t>Akevitt</t>
  </si>
  <si>
    <t>Likør</t>
  </si>
  <si>
    <t>Vodka</t>
  </si>
  <si>
    <t>Whisky</t>
  </si>
  <si>
    <t>Druebrennevin</t>
  </si>
  <si>
    <t>Brennevin, annet</t>
  </si>
  <si>
    <t>Gin</t>
  </si>
  <si>
    <t>Brennevin, nøytralt &lt; 37,5 %</t>
  </si>
  <si>
    <t>Rom</t>
  </si>
  <si>
    <t>Bitter</t>
  </si>
  <si>
    <t>Fruktbrennevin</t>
  </si>
  <si>
    <t>Genever</t>
  </si>
  <si>
    <t>Øl</t>
  </si>
  <si>
    <t>Alkoholfritt</t>
  </si>
  <si>
    <t>Sterkvin</t>
  </si>
  <si>
    <t>Totalsum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</si>
  <si>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</si>
  <si>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</si>
  <si>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</si>
  <si>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</si>
  <si>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</si>
  <si>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</si>
  <si>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</si>
  <si>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</si>
  <si>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</si>
  <si>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</si>
  <si>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</si>
  <si>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</si>
  <si>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</si>
  <si>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</si>
  <si>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</si>
  <si>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</si>
  <si>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</si>
  <si>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</si>
  <si>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</si>
  <si>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</si>
  <si>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</si>
  <si>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</si>
  <si>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</si>
  <si>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</si>
  <si>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</si>
  <si>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Libanon</t>
  </si>
  <si>
    <t>Argentina</t>
  </si>
  <si>
    <t>Sør-Afrika</t>
  </si>
  <si>
    <t>Tyskland</t>
  </si>
  <si>
    <t>Østerrike</t>
  </si>
  <si>
    <t>Hellas</t>
  </si>
  <si>
    <t>Georgia</t>
  </si>
  <si>
    <t>New Zealand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</si>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</sst>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9" xfId="0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3005-ED1A-4D52-B006-48A139A62BCB}">
  <dimension ref="A1:E128"/>
  <sheetViews>
    <sheetView tabSelected="1" workbookViewId="0">
      <selection activeCell="B14" sqref="B14"/>
    </sheetView>
  </sheetViews>
  <sheetFormatPr defaultColWidth="11.42578125" defaultRowHeight="12.6"/>
  <cols>
    <col min="1" max="1" width="28.28515625" customWidth="1"/>
    <col min="2" max="3" width="14.140625" customWidth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>
      <c r="A3" s="22"/>
      <c r="B3" s="23"/>
      <c r="C3" s="23"/>
      <c r="D3" s="23"/>
      <c r="E3" s="24"/>
    </row>
    <row r="4" spans="1:5">
      <c r="A4" s="22"/>
      <c r="B4" s="23"/>
      <c r="C4" s="23"/>
      <c r="D4" s="23"/>
      <c r="E4" s="24"/>
    </row>
    <row r="5" spans="1:5">
      <c r="A5" s="22"/>
      <c r="B5" s="23"/>
      <c r="C5" s="23"/>
      <c r="D5" s="23"/>
      <c r="E5" s="24"/>
    </row>
    <row r="6" spans="1:5">
      <c r="A6" s="22"/>
      <c r="B6" s="23"/>
      <c r="C6" s="23"/>
      <c r="D6" s="23"/>
      <c r="E6" s="24"/>
    </row>
    <row r="7" spans="1:5">
      <c r="A7" s="22"/>
      <c r="B7" s="23"/>
      <c r="C7" s="23"/>
      <c r="D7" s="23"/>
      <c r="E7" s="24"/>
    </row>
    <row r="8" spans="1:5" ht="12.95" thickBot="1">
      <c r="A8" s="25"/>
      <c r="B8" s="26"/>
      <c r="C8" s="26"/>
      <c r="D8" s="26"/>
      <c r="E8" s="27"/>
    </row>
    <row r="12" spans="1:5" ht="12.95">
      <c r="A12" s="18" t="s">
        <v>1</v>
      </c>
      <c r="B12" s="18"/>
      <c r="C12" s="18"/>
      <c r="D12" s="18"/>
      <c r="E12" s="18"/>
    </row>
    <row r="13" spans="1:5" ht="12.95">
      <c r="A13" s="17" t="s">
        <v>2</v>
      </c>
      <c r="B13" s="18" t="s">
        <v>3</v>
      </c>
      <c r="C13" s="18"/>
      <c r="D13" s="18" t="s">
        <v>4</v>
      </c>
      <c r="E13" s="18"/>
    </row>
    <row r="14" spans="1:5" ht="12.95">
      <c r="A14" s="17"/>
      <c r="B14" s="2" t="s">
        <v>5</v>
      </c>
      <c r="C14" s="2" t="s">
        <v>6</v>
      </c>
      <c r="D14" s="1" t="s">
        <v>7</v>
      </c>
      <c r="E14" s="1" t="s">
        <v>8</v>
      </c>
    </row>
    <row r="15" spans="1:5" ht="12.95">
      <c r="A15" s="3" t="s">
        <v>9</v>
      </c>
      <c r="B15" s="4">
        <v>9656336.8960000016</v>
      </c>
      <c r="C15" s="4">
        <v>9167716.9449999984</v>
      </c>
      <c r="D15" s="5">
        <f>C15-B15</f>
        <v>-488619.95100000314</v>
      </c>
      <c r="E15" s="6">
        <f>D15/B15</f>
        <v>-5.0600963518827403E-2</v>
      </c>
    </row>
    <row r="16" spans="1:5">
      <c r="A16" s="7" t="s">
        <v>10</v>
      </c>
      <c r="B16" s="8">
        <v>5633638.1500000022</v>
      </c>
      <c r="C16" s="8">
        <v>5214537.2469999995</v>
      </c>
      <c r="D16" s="8">
        <f t="shared" ref="D16:D40" si="0">C16-B16</f>
        <v>-419100.90300000273</v>
      </c>
      <c r="E16" s="9">
        <f t="shared" ref="E16:E40" si="1">D16/B16</f>
        <v>-7.4392584656862021E-2</v>
      </c>
    </row>
    <row r="17" spans="1:5">
      <c r="A17" s="7" t="s">
        <v>11</v>
      </c>
      <c r="B17" s="8">
        <v>2367350.2049999996</v>
      </c>
      <c r="C17" s="8">
        <v>2330050.9659999995</v>
      </c>
      <c r="D17" s="8">
        <f t="shared" si="0"/>
        <v>-37299.23900000006</v>
      </c>
      <c r="E17" s="9">
        <f t="shared" si="1"/>
        <v>-1.5755691287761994E-2</v>
      </c>
    </row>
    <row r="18" spans="1:5">
      <c r="A18" s="7" t="s">
        <v>12</v>
      </c>
      <c r="B18" s="8">
        <v>1165239.25</v>
      </c>
      <c r="C18" s="8">
        <v>1141348.4749999996</v>
      </c>
      <c r="D18" s="8">
        <f t="shared" si="0"/>
        <v>-23890.775000000373</v>
      </c>
      <c r="E18" s="9">
        <f t="shared" si="1"/>
        <v>-2.0502892431747705E-2</v>
      </c>
    </row>
    <row r="19" spans="1:5">
      <c r="A19" s="7" t="s">
        <v>13</v>
      </c>
      <c r="B19" s="8">
        <v>218515.46300000005</v>
      </c>
      <c r="C19" s="8">
        <v>225577.83500000002</v>
      </c>
      <c r="D19" s="8">
        <f t="shared" si="0"/>
        <v>7062.3719999999739</v>
      </c>
      <c r="E19" s="9">
        <f t="shared" si="1"/>
        <v>3.2319781415194274E-2</v>
      </c>
    </row>
    <row r="20" spans="1:5">
      <c r="A20" s="7" t="s">
        <v>14</v>
      </c>
      <c r="B20" s="8">
        <v>106951.14799999999</v>
      </c>
      <c r="C20" s="8">
        <v>91065.877000000008</v>
      </c>
      <c r="D20" s="8">
        <f t="shared" si="0"/>
        <v>-15885.270999999979</v>
      </c>
      <c r="E20" s="9">
        <f t="shared" si="1"/>
        <v>-0.14852828882210764</v>
      </c>
    </row>
    <row r="21" spans="1:5">
      <c r="A21" s="7" t="s">
        <v>15</v>
      </c>
      <c r="B21" s="8">
        <v>93325.799999999988</v>
      </c>
      <c r="C21" s="8">
        <v>88410.475000000006</v>
      </c>
      <c r="D21" s="8">
        <f t="shared" si="0"/>
        <v>-4915.3249999999825</v>
      </c>
      <c r="E21" s="9">
        <f t="shared" si="1"/>
        <v>-5.2668447524692887E-2</v>
      </c>
    </row>
    <row r="22" spans="1:5">
      <c r="A22" s="7" t="s">
        <v>16</v>
      </c>
      <c r="B22" s="8">
        <v>67192.730000000069</v>
      </c>
      <c r="C22" s="8">
        <v>71876.095000000016</v>
      </c>
      <c r="D22" s="8">
        <f t="shared" si="0"/>
        <v>4683.364999999947</v>
      </c>
      <c r="E22" s="9">
        <f t="shared" si="1"/>
        <v>6.9700472059997298E-2</v>
      </c>
    </row>
    <row r="23" spans="1:5">
      <c r="A23" s="7" t="s">
        <v>17</v>
      </c>
      <c r="B23" s="8">
        <v>4124.1499999999996</v>
      </c>
      <c r="C23" s="8">
        <v>4849.9750000000004</v>
      </c>
      <c r="D23" s="8">
        <f t="shared" si="0"/>
        <v>725.82500000000073</v>
      </c>
      <c r="E23" s="9">
        <f t="shared" si="1"/>
        <v>0.17599384115514732</v>
      </c>
    </row>
    <row r="24" spans="1:5" ht="12.95">
      <c r="A24" s="3" t="s">
        <v>18</v>
      </c>
      <c r="B24" s="4">
        <v>1841015.9940000009</v>
      </c>
      <c r="C24" s="4">
        <v>1705027.02</v>
      </c>
      <c r="D24" s="5">
        <f t="shared" si="0"/>
        <v>-135988.97400000086</v>
      </c>
      <c r="E24" s="6">
        <f t="shared" si="1"/>
        <v>-7.3866264303622767E-2</v>
      </c>
    </row>
    <row r="25" spans="1:5">
      <c r="A25" s="7" t="s">
        <v>19</v>
      </c>
      <c r="B25" s="8">
        <v>408186.70000000019</v>
      </c>
      <c r="C25" s="8">
        <v>377506.68999999994</v>
      </c>
      <c r="D25" s="8">
        <f t="shared" si="0"/>
        <v>-30680.010000000242</v>
      </c>
      <c r="E25" s="9">
        <f t="shared" si="1"/>
        <v>-7.5161709090473136E-2</v>
      </c>
    </row>
    <row r="26" spans="1:5">
      <c r="A26" s="7" t="s">
        <v>20</v>
      </c>
      <c r="B26" s="8">
        <v>378900.87000000023</v>
      </c>
      <c r="C26" s="8">
        <v>363114.85</v>
      </c>
      <c r="D26" s="8">
        <f t="shared" si="0"/>
        <v>-15786.020000000251</v>
      </c>
      <c r="E26" s="9">
        <f t="shared" si="1"/>
        <v>-4.1662664960363492E-2</v>
      </c>
    </row>
    <row r="27" spans="1:5">
      <c r="A27" s="7" t="s">
        <v>21</v>
      </c>
      <c r="B27" s="8">
        <v>361533.86000000028</v>
      </c>
      <c r="C27" s="8">
        <v>329384.87999999995</v>
      </c>
      <c r="D27" s="8">
        <f t="shared" si="0"/>
        <v>-32148.980000000331</v>
      </c>
      <c r="E27" s="9">
        <f t="shared" si="1"/>
        <v>-8.8923842430693234E-2</v>
      </c>
    </row>
    <row r="28" spans="1:5">
      <c r="A28" s="7" t="s">
        <v>22</v>
      </c>
      <c r="B28" s="8">
        <v>207095.35000000021</v>
      </c>
      <c r="C28" s="8">
        <v>191869.19000000012</v>
      </c>
      <c r="D28" s="8">
        <f t="shared" si="0"/>
        <v>-15226.160000000091</v>
      </c>
      <c r="E28" s="9">
        <f t="shared" si="1"/>
        <v>-7.3522461996370636E-2</v>
      </c>
    </row>
    <row r="29" spans="1:5">
      <c r="A29" s="7" t="s">
        <v>23</v>
      </c>
      <c r="B29" s="8">
        <v>183858.49000000011</v>
      </c>
      <c r="C29" s="8">
        <v>161135.20000000004</v>
      </c>
      <c r="D29" s="8">
        <f t="shared" si="0"/>
        <v>-22723.290000000066</v>
      </c>
      <c r="E29" s="9">
        <f t="shared" si="1"/>
        <v>-0.12359119233493135</v>
      </c>
    </row>
    <row r="30" spans="1:5">
      <c r="A30" s="7" t="s">
        <v>24</v>
      </c>
      <c r="B30" s="8">
        <v>104316.3689999999</v>
      </c>
      <c r="C30" s="8">
        <v>100525.54000000001</v>
      </c>
      <c r="D30" s="8">
        <f t="shared" si="0"/>
        <v>-3790.828999999896</v>
      </c>
      <c r="E30" s="9">
        <f t="shared" si="1"/>
        <v>-3.6339733028858581E-2</v>
      </c>
    </row>
    <row r="31" spans="1:5">
      <c r="A31" s="7" t="s">
        <v>25</v>
      </c>
      <c r="B31" s="8">
        <v>105973.07999999989</v>
      </c>
      <c r="C31" s="8">
        <v>95518.999999999985</v>
      </c>
      <c r="D31" s="8">
        <f t="shared" si="0"/>
        <v>-10454.0799999999</v>
      </c>
      <c r="E31" s="9">
        <f t="shared" si="1"/>
        <v>-9.8648449209930586E-2</v>
      </c>
    </row>
    <row r="32" spans="1:5">
      <c r="A32" s="7" t="s">
        <v>26</v>
      </c>
      <c r="B32" s="8">
        <v>27059.475000000002</v>
      </c>
      <c r="C32" s="8">
        <v>26676.799999999999</v>
      </c>
      <c r="D32" s="8">
        <f t="shared" si="0"/>
        <v>-382.67500000000291</v>
      </c>
      <c r="E32" s="9">
        <f t="shared" si="1"/>
        <v>-1.4141996472585032E-2</v>
      </c>
    </row>
    <row r="33" spans="1:5">
      <c r="A33" s="7" t="s">
        <v>27</v>
      </c>
      <c r="B33" s="8">
        <v>27404.550000000039</v>
      </c>
      <c r="C33" s="8">
        <v>24981.55000000001</v>
      </c>
      <c r="D33" s="8">
        <f t="shared" si="0"/>
        <v>-2423.0000000000291</v>
      </c>
      <c r="E33" s="9">
        <f t="shared" si="1"/>
        <v>-8.8415974719527432E-2</v>
      </c>
    </row>
    <row r="34" spans="1:5">
      <c r="A34" s="7" t="s">
        <v>28</v>
      </c>
      <c r="B34" s="8">
        <v>24553.439999999991</v>
      </c>
      <c r="C34" s="8">
        <v>21525.369999999995</v>
      </c>
      <c r="D34" s="8">
        <f t="shared" si="0"/>
        <v>-3028.0699999999961</v>
      </c>
      <c r="E34" s="9">
        <f t="shared" si="1"/>
        <v>-0.12332569285607219</v>
      </c>
    </row>
    <row r="35" spans="1:5">
      <c r="A35" s="7" t="s">
        <v>29</v>
      </c>
      <c r="B35" s="8">
        <v>10774.909999999996</v>
      </c>
      <c r="C35" s="8">
        <v>11610.850000000002</v>
      </c>
      <c r="D35" s="8">
        <f t="shared" si="0"/>
        <v>835.94000000000597</v>
      </c>
      <c r="E35" s="9">
        <f t="shared" si="1"/>
        <v>7.7582086532509906E-2</v>
      </c>
    </row>
    <row r="36" spans="1:5">
      <c r="A36" s="7" t="s">
        <v>30</v>
      </c>
      <c r="B36" s="8">
        <v>1358.9000000000003</v>
      </c>
      <c r="C36" s="8">
        <v>1177.0999999999999</v>
      </c>
      <c r="D36" s="8">
        <f t="shared" si="0"/>
        <v>-181.80000000000041</v>
      </c>
      <c r="E36" s="9">
        <f t="shared" si="1"/>
        <v>-0.13378467878431111</v>
      </c>
    </row>
    <row r="37" spans="1:5" ht="12.95">
      <c r="A37" s="3" t="s">
        <v>31</v>
      </c>
      <c r="B37" s="4">
        <v>710632.42099999997</v>
      </c>
      <c r="C37" s="4">
        <v>696390.04799999949</v>
      </c>
      <c r="D37" s="5">
        <f t="shared" si="0"/>
        <v>-14242.373000000487</v>
      </c>
      <c r="E37" s="6">
        <f t="shared" si="1"/>
        <v>-2.0041828347711267E-2</v>
      </c>
    </row>
    <row r="38" spans="1:5" ht="12.95">
      <c r="A38" s="3" t="s">
        <v>32</v>
      </c>
      <c r="B38" s="4">
        <v>223024.19999999992</v>
      </c>
      <c r="C38" s="4">
        <v>271453.04999999976</v>
      </c>
      <c r="D38" s="5">
        <f t="shared" si="0"/>
        <v>48428.849999999831</v>
      </c>
      <c r="E38" s="6">
        <f t="shared" si="1"/>
        <v>0.21714616620079727</v>
      </c>
    </row>
    <row r="39" spans="1:5" ht="12.95">
      <c r="A39" s="3" t="s">
        <v>33</v>
      </c>
      <c r="B39" s="4">
        <v>115041.05</v>
      </c>
      <c r="C39" s="4">
        <v>121209.55</v>
      </c>
      <c r="D39" s="5">
        <f t="shared" si="0"/>
        <v>6168.5</v>
      </c>
      <c r="E39" s="6">
        <f t="shared" si="1"/>
        <v>5.3619990429503203E-2</v>
      </c>
    </row>
    <row r="40" spans="1:5" ht="12.95">
      <c r="A40" s="10" t="s">
        <v>34</v>
      </c>
      <c r="B40" s="11">
        <v>12546050.561000004</v>
      </c>
      <c r="C40" s="11">
        <v>11961796.612999998</v>
      </c>
      <c r="D40" s="12">
        <f t="shared" si="0"/>
        <v>-584253.94800000638</v>
      </c>
      <c r="E40" s="13">
        <f t="shared" si="1"/>
        <v>-4.6568754458569422E-2</v>
      </c>
    </row>
    <row r="41" spans="1:5">
      <c r="D41" s="14"/>
      <c r="E41" s="15"/>
    </row>
    <row r="42" spans="1:5">
      <c r="D42" s="14"/>
      <c r="E42" s="15"/>
    </row>
    <row r="43" spans="1:5">
      <c r="D43" s="14"/>
      <c r="E43" s="15"/>
    </row>
    <row r="44" spans="1:5" ht="12.95">
      <c r="A44" s="18" t="s">
        <v>1</v>
      </c>
      <c r="B44" s="18"/>
      <c r="C44" s="18"/>
      <c r="D44" s="18"/>
      <c r="E44" s="18"/>
    </row>
    <row r="45" spans="1:5" ht="12.95">
      <c r="A45" s="17" t="s">
        <v>35</v>
      </c>
      <c r="B45" s="18" t="s">
        <v>3</v>
      </c>
      <c r="C45" s="18"/>
      <c r="D45" s="18" t="s">
        <v>4</v>
      </c>
      <c r="E45" s="18"/>
    </row>
    <row r="46" spans="1:5" ht="12.95">
      <c r="A46" s="17"/>
      <c r="B46" s="2" t="s">
        <v>5</v>
      </c>
      <c r="C46" s="2" t="s">
        <v>6</v>
      </c>
      <c r="D46" s="1" t="s">
        <v>7</v>
      </c>
      <c r="E46" s="1" t="s">
        <v>8</v>
      </c>
    </row>
    <row r="47" spans="1:5">
      <c r="A47" s="16" t="s">
        <v>36</v>
      </c>
      <c r="B47" s="8">
        <v>601298.92799999996</v>
      </c>
      <c r="C47" s="8">
        <v>580448.40999999887</v>
      </c>
      <c r="D47" s="8">
        <f t="shared" ref="D47:D110" si="2">C47-B47</f>
        <v>-20850.518000001088</v>
      </c>
      <c r="E47" s="9">
        <f t="shared" ref="E47:E110" si="3">D47/B47</f>
        <v>-3.467579439955544E-2</v>
      </c>
    </row>
    <row r="48" spans="1:5">
      <c r="A48" s="16" t="s">
        <v>37</v>
      </c>
      <c r="B48" s="8">
        <v>1669122.0109999985</v>
      </c>
      <c r="C48" s="8">
        <v>1574520.0050000006</v>
      </c>
      <c r="D48" s="8">
        <f t="shared" si="2"/>
        <v>-94602.005999997957</v>
      </c>
      <c r="E48" s="9">
        <f t="shared" si="3"/>
        <v>-5.6677705629991859E-2</v>
      </c>
    </row>
    <row r="49" spans="1:5">
      <c r="A49" s="16" t="s">
        <v>38</v>
      </c>
      <c r="B49" s="8">
        <v>640888.00199999963</v>
      </c>
      <c r="C49" s="8">
        <v>610987.20499999926</v>
      </c>
      <c r="D49" s="8">
        <f t="shared" si="2"/>
        <v>-29900.79700000037</v>
      </c>
      <c r="E49" s="9">
        <f t="shared" si="3"/>
        <v>-4.6655260992076411E-2</v>
      </c>
    </row>
    <row r="50" spans="1:5">
      <c r="A50" s="16" t="s">
        <v>39</v>
      </c>
      <c r="B50" s="8">
        <v>177823.13900000005</v>
      </c>
      <c r="C50" s="8">
        <v>171392.18</v>
      </c>
      <c r="D50" s="8">
        <f t="shared" si="2"/>
        <v>-6430.9590000000608</v>
      </c>
      <c r="E50" s="9">
        <f t="shared" si="3"/>
        <v>-3.6164916647883821E-2</v>
      </c>
    </row>
    <row r="51" spans="1:5">
      <c r="A51" s="16" t="s">
        <v>40</v>
      </c>
      <c r="B51" s="8">
        <v>874917.40099999972</v>
      </c>
      <c r="C51" s="8">
        <v>832578.32199999969</v>
      </c>
      <c r="D51" s="8">
        <f t="shared" si="2"/>
        <v>-42339.079000000027</v>
      </c>
      <c r="E51" s="9">
        <f t="shared" si="3"/>
        <v>-4.8392087014851863E-2</v>
      </c>
    </row>
    <row r="52" spans="1:5">
      <c r="A52" s="16" t="s">
        <v>41</v>
      </c>
      <c r="B52" s="8">
        <v>604893.56399999978</v>
      </c>
      <c r="C52" s="8">
        <v>578470.45299999951</v>
      </c>
      <c r="D52" s="8">
        <f t="shared" si="2"/>
        <v>-26423.111000000266</v>
      </c>
      <c r="E52" s="9">
        <f t="shared" si="3"/>
        <v>-4.368224853521549E-2</v>
      </c>
    </row>
    <row r="53" spans="1:5">
      <c r="A53" s="16" t="s">
        <v>42</v>
      </c>
      <c r="B53" s="8">
        <v>650179.58699999936</v>
      </c>
      <c r="C53" s="8">
        <v>629342.25900000019</v>
      </c>
      <c r="D53" s="8">
        <f t="shared" si="2"/>
        <v>-20837.327999999165</v>
      </c>
      <c r="E53" s="9">
        <f t="shared" si="3"/>
        <v>-3.2048573066012276E-2</v>
      </c>
    </row>
    <row r="54" spans="1:5">
      <c r="A54" s="16" t="s">
        <v>43</v>
      </c>
      <c r="B54" s="8">
        <v>1788638.466</v>
      </c>
      <c r="C54" s="8">
        <v>1671107.3859999992</v>
      </c>
      <c r="D54" s="8">
        <f t="shared" si="2"/>
        <v>-117531.08000000077</v>
      </c>
      <c r="E54" s="9">
        <f t="shared" si="3"/>
        <v>-6.5709802307248807E-2</v>
      </c>
    </row>
    <row r="55" spans="1:5">
      <c r="A55" s="16" t="s">
        <v>44</v>
      </c>
      <c r="B55" s="8">
        <v>1060922.8540000001</v>
      </c>
      <c r="C55" s="8">
        <v>1028517.8209999999</v>
      </c>
      <c r="D55" s="8">
        <f t="shared" si="2"/>
        <v>-32405.03300000017</v>
      </c>
      <c r="E55" s="9">
        <f t="shared" si="3"/>
        <v>-3.0544193555472384E-2</v>
      </c>
    </row>
    <row r="56" spans="1:5">
      <c r="A56" s="16" t="s">
        <v>45</v>
      </c>
      <c r="B56" s="8">
        <v>366404.50500000047</v>
      </c>
      <c r="C56" s="8">
        <v>355079.74900000036</v>
      </c>
      <c r="D56" s="8">
        <f t="shared" si="2"/>
        <v>-11324.75600000011</v>
      </c>
      <c r="E56" s="9">
        <f t="shared" si="3"/>
        <v>-3.0907796835085571E-2</v>
      </c>
    </row>
    <row r="57" spans="1:5">
      <c r="A57" s="16" t="s">
        <v>46</v>
      </c>
      <c r="B57" s="8">
        <v>476268.24200000009</v>
      </c>
      <c r="C57" s="8">
        <v>459148.85899999994</v>
      </c>
      <c r="D57" s="8">
        <f t="shared" si="2"/>
        <v>-17119.383000000147</v>
      </c>
      <c r="E57" s="9">
        <f t="shared" si="3"/>
        <v>-3.5944834213825543E-2</v>
      </c>
    </row>
    <row r="58" spans="1:5">
      <c r="A58" s="16" t="s">
        <v>47</v>
      </c>
      <c r="B58" s="8">
        <v>1151323.6649999998</v>
      </c>
      <c r="C58" s="8">
        <v>1096514.9919999987</v>
      </c>
      <c r="D58" s="8">
        <f t="shared" si="2"/>
        <v>-54808.673000001116</v>
      </c>
      <c r="E58" s="9">
        <f t="shared" si="3"/>
        <v>-4.7604921766288132E-2</v>
      </c>
    </row>
    <row r="59" spans="1:5">
      <c r="A59" s="16" t="s">
        <v>48</v>
      </c>
      <c r="B59" s="8">
        <v>598737.42499999923</v>
      </c>
      <c r="C59" s="8">
        <v>578644.01899999985</v>
      </c>
      <c r="D59" s="8">
        <f t="shared" si="2"/>
        <v>-20093.405999999377</v>
      </c>
      <c r="E59" s="9">
        <f t="shared" si="3"/>
        <v>-3.3559629248162338E-2</v>
      </c>
    </row>
    <row r="60" spans="1:5">
      <c r="A60" s="16" t="s">
        <v>49</v>
      </c>
      <c r="B60" s="8">
        <v>1409845.0169999972</v>
      </c>
      <c r="C60" s="8">
        <v>1351881.5649999985</v>
      </c>
      <c r="D60" s="8">
        <f t="shared" si="2"/>
        <v>-57963.451999998651</v>
      </c>
      <c r="E60" s="9">
        <f t="shared" si="3"/>
        <v>-4.1113350262668456E-2</v>
      </c>
    </row>
    <row r="61" spans="1:5">
      <c r="A61" s="16" t="s">
        <v>50</v>
      </c>
      <c r="B61" s="8">
        <v>474787.75500000035</v>
      </c>
      <c r="C61" s="8">
        <v>443163.38800000015</v>
      </c>
      <c r="D61" s="8">
        <f t="shared" si="2"/>
        <v>-31624.367000000202</v>
      </c>
      <c r="E61" s="9">
        <f t="shared" si="3"/>
        <v>-6.6607377016284205E-2</v>
      </c>
    </row>
    <row r="62" spans="1:5" ht="12.95">
      <c r="A62" s="10" t="s">
        <v>34</v>
      </c>
      <c r="B62" s="11">
        <v>12546050.560999993</v>
      </c>
      <c r="C62" s="11">
        <v>11961796.612999994</v>
      </c>
      <c r="D62" s="12">
        <f t="shared" si="2"/>
        <v>-584253.94799999893</v>
      </c>
      <c r="E62" s="13">
        <f t="shared" si="3"/>
        <v>-4.6568754458568874E-2</v>
      </c>
    </row>
    <row r="63" spans="1:5">
      <c r="D63" s="14"/>
      <c r="E63" s="15"/>
    </row>
    <row r="64" spans="1:5">
      <c r="D64" s="14"/>
      <c r="E64" s="15"/>
    </row>
    <row r="65" spans="1:5">
      <c r="D65" s="14"/>
      <c r="E65" s="15"/>
    </row>
    <row r="66" spans="1:5" ht="12.95">
      <c r="A66" s="18" t="s">
        <v>51</v>
      </c>
      <c r="B66" s="18"/>
      <c r="C66" s="18"/>
      <c r="D66" s="18"/>
      <c r="E66" s="18"/>
    </row>
    <row r="67" spans="1:5" ht="12.95">
      <c r="A67" s="17" t="s">
        <v>52</v>
      </c>
      <c r="B67" s="18" t="s">
        <v>3</v>
      </c>
      <c r="C67" s="18"/>
      <c r="D67" s="18" t="s">
        <v>4</v>
      </c>
      <c r="E67" s="18"/>
    </row>
    <row r="68" spans="1:5" ht="12.95">
      <c r="A68" s="17"/>
      <c r="B68" s="2" t="s">
        <v>5</v>
      </c>
      <c r="C68" s="2" t="s">
        <v>6</v>
      </c>
      <c r="D68" s="1" t="s">
        <v>7</v>
      </c>
      <c r="E68" s="1" t="s">
        <v>8</v>
      </c>
    </row>
    <row r="69" spans="1:5" ht="12.95">
      <c r="A69" s="3" t="s">
        <v>10</v>
      </c>
      <c r="B69" s="4">
        <v>5633638.1499999994</v>
      </c>
      <c r="C69" s="4">
        <v>5214537.2469999995</v>
      </c>
      <c r="D69" s="5">
        <f t="shared" si="2"/>
        <v>-419100.90299999993</v>
      </c>
      <c r="E69" s="6">
        <f t="shared" si="3"/>
        <v>-7.4392584656861563E-2</v>
      </c>
    </row>
    <row r="70" spans="1:5">
      <c r="A70" s="7" t="s">
        <v>53</v>
      </c>
      <c r="B70" s="8">
        <v>2206280.4179999996</v>
      </c>
      <c r="C70" s="8">
        <v>2008576.3590000002</v>
      </c>
      <c r="D70" s="8">
        <f t="shared" si="2"/>
        <v>-197704.05899999943</v>
      </c>
      <c r="E70" s="9">
        <f t="shared" si="3"/>
        <v>-8.9609669463149563E-2</v>
      </c>
    </row>
    <row r="71" spans="1:5">
      <c r="A71" s="7" t="s">
        <v>54</v>
      </c>
      <c r="B71" s="8">
        <v>804614.45700000005</v>
      </c>
      <c r="C71" s="8">
        <v>755445.14099999995</v>
      </c>
      <c r="D71" s="8">
        <f t="shared" si="2"/>
        <v>-49169.316000000108</v>
      </c>
      <c r="E71" s="9">
        <f t="shared" si="3"/>
        <v>-6.1109162993823893E-2</v>
      </c>
    </row>
    <row r="72" spans="1:5">
      <c r="A72" s="7" t="s">
        <v>55</v>
      </c>
      <c r="B72" s="8">
        <v>745154.125</v>
      </c>
      <c r="C72" s="8">
        <v>674502.37199999997</v>
      </c>
      <c r="D72" s="8">
        <f t="shared" si="2"/>
        <v>-70651.753000000026</v>
      </c>
      <c r="E72" s="9">
        <f t="shared" si="3"/>
        <v>-9.4814952544213627E-2</v>
      </c>
    </row>
    <row r="73" spans="1:5">
      <c r="A73" s="7" t="s">
        <v>56</v>
      </c>
      <c r="B73" s="8">
        <v>490980</v>
      </c>
      <c r="C73" s="8">
        <v>452047.5</v>
      </c>
      <c r="D73" s="8">
        <f t="shared" si="2"/>
        <v>-38932.5</v>
      </c>
      <c r="E73" s="9">
        <f t="shared" si="3"/>
        <v>-7.9295490651350359E-2</v>
      </c>
    </row>
    <row r="74" spans="1:5">
      <c r="A74" s="7" t="s">
        <v>57</v>
      </c>
      <c r="B74" s="8">
        <v>379069.125</v>
      </c>
      <c r="C74" s="8">
        <v>362658</v>
      </c>
      <c r="D74" s="8">
        <f t="shared" si="2"/>
        <v>-16411.125</v>
      </c>
      <c r="E74" s="9">
        <f t="shared" si="3"/>
        <v>-4.3293225213211439E-2</v>
      </c>
    </row>
    <row r="75" spans="1:5">
      <c r="A75" s="7" t="s">
        <v>58</v>
      </c>
      <c r="B75" s="8">
        <v>372008.875</v>
      </c>
      <c r="C75" s="8">
        <v>326744.375</v>
      </c>
      <c r="D75" s="8">
        <f t="shared" si="2"/>
        <v>-45264.5</v>
      </c>
      <c r="E75" s="9">
        <f t="shared" si="3"/>
        <v>-0.12167586055574615</v>
      </c>
    </row>
    <row r="76" spans="1:5">
      <c r="A76" s="7" t="s">
        <v>59</v>
      </c>
      <c r="B76" s="8">
        <v>298232.14999999997</v>
      </c>
      <c r="C76" s="8">
        <v>273820.875</v>
      </c>
      <c r="D76" s="8">
        <f t="shared" si="2"/>
        <v>-24411.274999999965</v>
      </c>
      <c r="E76" s="9">
        <f t="shared" si="3"/>
        <v>-8.1853264311040799E-2</v>
      </c>
    </row>
    <row r="77" spans="1:5">
      <c r="A77" s="7" t="s">
        <v>60</v>
      </c>
      <c r="B77" s="8">
        <v>54577.875</v>
      </c>
      <c r="C77" s="8">
        <v>92717.625</v>
      </c>
      <c r="D77" s="8">
        <f t="shared" si="2"/>
        <v>38139.75</v>
      </c>
      <c r="E77" s="9">
        <f t="shared" si="3"/>
        <v>0.69881339278966059</v>
      </c>
    </row>
    <row r="78" spans="1:5">
      <c r="A78" s="7" t="s">
        <v>61</v>
      </c>
      <c r="B78" s="8">
        <v>86958</v>
      </c>
      <c r="C78" s="8">
        <v>81656.25</v>
      </c>
      <c r="D78" s="8">
        <f t="shared" si="2"/>
        <v>-5301.75</v>
      </c>
      <c r="E78" s="9">
        <f t="shared" si="3"/>
        <v>-6.0969088525495069E-2</v>
      </c>
    </row>
    <row r="79" spans="1:5">
      <c r="A79" s="7" t="s">
        <v>62</v>
      </c>
      <c r="B79" s="8">
        <v>72732</v>
      </c>
      <c r="C79" s="8">
        <v>62401.75</v>
      </c>
      <c r="D79" s="8">
        <f t="shared" si="2"/>
        <v>-10330.25</v>
      </c>
      <c r="E79" s="9">
        <f t="shared" si="3"/>
        <v>-0.14203170543914645</v>
      </c>
    </row>
    <row r="80" spans="1:5">
      <c r="A80" s="7" t="s">
        <v>63</v>
      </c>
      <c r="B80" s="8">
        <v>43526.5</v>
      </c>
      <c r="C80" s="8">
        <v>49741.5</v>
      </c>
      <c r="D80" s="8">
        <f t="shared" si="2"/>
        <v>6215</v>
      </c>
      <c r="E80" s="9">
        <f t="shared" si="3"/>
        <v>0.14278657829138572</v>
      </c>
    </row>
    <row r="81" spans="1:5">
      <c r="A81" s="7" t="s">
        <v>64</v>
      </c>
      <c r="B81" s="8">
        <v>20846.625</v>
      </c>
      <c r="C81" s="8">
        <v>23866.25</v>
      </c>
      <c r="D81" s="8">
        <f t="shared" si="2"/>
        <v>3019.625</v>
      </c>
      <c r="E81" s="9">
        <f t="shared" si="3"/>
        <v>0.14484958596415487</v>
      </c>
    </row>
    <row r="82" spans="1:5">
      <c r="A82" s="7" t="s">
        <v>65</v>
      </c>
      <c r="B82" s="8">
        <v>16739.25</v>
      </c>
      <c r="C82" s="8">
        <v>17050.75</v>
      </c>
      <c r="D82" s="8">
        <f t="shared" si="2"/>
        <v>311.5</v>
      </c>
      <c r="E82" s="9">
        <f t="shared" si="3"/>
        <v>1.8608957987962423E-2</v>
      </c>
    </row>
    <row r="83" spans="1:5">
      <c r="A83" s="7" t="s">
        <v>66</v>
      </c>
      <c r="B83" s="8">
        <v>9030</v>
      </c>
      <c r="C83" s="8">
        <v>14980.5</v>
      </c>
      <c r="D83" s="8">
        <f t="shared" si="2"/>
        <v>5950.5</v>
      </c>
      <c r="E83" s="9">
        <f t="shared" si="3"/>
        <v>0.65897009966777409</v>
      </c>
    </row>
    <row r="84" spans="1:5">
      <c r="A84" s="7" t="s">
        <v>67</v>
      </c>
      <c r="B84" s="8">
        <v>13839.75</v>
      </c>
      <c r="C84" s="8">
        <v>8186.25</v>
      </c>
      <c r="D84" s="8">
        <f t="shared" si="2"/>
        <v>-5653.5</v>
      </c>
      <c r="E84" s="9">
        <f t="shared" si="3"/>
        <v>-0.40849726331761771</v>
      </c>
    </row>
    <row r="85" spans="1:5" ht="12.95">
      <c r="A85" s="3" t="s">
        <v>11</v>
      </c>
      <c r="B85" s="4">
        <v>2367350.2050000001</v>
      </c>
      <c r="C85" s="4">
        <v>2330050.966</v>
      </c>
      <c r="D85" s="5">
        <f t="shared" si="2"/>
        <v>-37299.23900000006</v>
      </c>
      <c r="E85" s="6">
        <f t="shared" si="3"/>
        <v>-1.575569128776199E-2</v>
      </c>
    </row>
    <row r="86" spans="1:5">
      <c r="A86" s="7" t="s">
        <v>63</v>
      </c>
      <c r="B86" s="8">
        <v>726840.76899999997</v>
      </c>
      <c r="C86" s="8">
        <v>689194.91700000002</v>
      </c>
      <c r="D86" s="8">
        <f t="shared" si="2"/>
        <v>-37645.851999999955</v>
      </c>
      <c r="E86" s="9">
        <f t="shared" si="3"/>
        <v>-5.1793809050906386E-2</v>
      </c>
    </row>
    <row r="87" spans="1:5">
      <c r="A87" s="7" t="s">
        <v>54</v>
      </c>
      <c r="B87" s="8">
        <v>614120.95600000001</v>
      </c>
      <c r="C87" s="8">
        <v>631993.31599999988</v>
      </c>
      <c r="D87" s="8">
        <f t="shared" si="2"/>
        <v>17872.35999999987</v>
      </c>
      <c r="E87" s="9">
        <f t="shared" si="3"/>
        <v>2.910234510870505E-2</v>
      </c>
    </row>
    <row r="88" spans="1:5">
      <c r="A88" s="7" t="s">
        <v>57</v>
      </c>
      <c r="B88" s="8">
        <v>189242.75</v>
      </c>
      <c r="C88" s="8">
        <v>209679.75</v>
      </c>
      <c r="D88" s="8">
        <f t="shared" si="2"/>
        <v>20437</v>
      </c>
      <c r="E88" s="9">
        <f t="shared" si="3"/>
        <v>0.10799356910634621</v>
      </c>
    </row>
    <row r="89" spans="1:5">
      <c r="A89" s="7" t="s">
        <v>53</v>
      </c>
      <c r="B89" s="8">
        <v>191826.30499999999</v>
      </c>
      <c r="C89" s="8">
        <v>190633.08499999999</v>
      </c>
      <c r="D89" s="8">
        <f t="shared" si="2"/>
        <v>-1193.2200000000012</v>
      </c>
      <c r="E89" s="9">
        <f t="shared" si="3"/>
        <v>-6.2203147790393046E-3</v>
      </c>
    </row>
    <row r="90" spans="1:5">
      <c r="A90" s="7" t="s">
        <v>58</v>
      </c>
      <c r="B90" s="8">
        <v>127799.5</v>
      </c>
      <c r="C90" s="8">
        <v>121807.375</v>
      </c>
      <c r="D90" s="8">
        <f t="shared" si="2"/>
        <v>-5992.125</v>
      </c>
      <c r="E90" s="9">
        <f t="shared" si="3"/>
        <v>-4.6886920527858089E-2</v>
      </c>
    </row>
    <row r="91" spans="1:5">
      <c r="A91" s="7" t="s">
        <v>59</v>
      </c>
      <c r="B91" s="8">
        <v>118150.75</v>
      </c>
      <c r="C91" s="8">
        <v>105550.625</v>
      </c>
      <c r="D91" s="8">
        <f t="shared" si="2"/>
        <v>-12600.125</v>
      </c>
      <c r="E91" s="9">
        <f t="shared" si="3"/>
        <v>-0.10664447750014283</v>
      </c>
    </row>
    <row r="92" spans="1:5">
      <c r="A92" s="7" t="s">
        <v>62</v>
      </c>
      <c r="B92" s="8">
        <v>54769</v>
      </c>
      <c r="C92" s="8">
        <v>62412.25</v>
      </c>
      <c r="D92" s="8">
        <f t="shared" si="2"/>
        <v>7643.25</v>
      </c>
      <c r="E92" s="9">
        <f t="shared" si="3"/>
        <v>0.13955430991984516</v>
      </c>
    </row>
    <row r="93" spans="1:5">
      <c r="A93" s="7" t="s">
        <v>67</v>
      </c>
      <c r="B93" s="8">
        <v>64268.125</v>
      </c>
      <c r="C93" s="8">
        <v>59858.5</v>
      </c>
      <c r="D93" s="8">
        <f t="shared" si="2"/>
        <v>-4409.625</v>
      </c>
      <c r="E93" s="9">
        <f t="shared" si="3"/>
        <v>-6.8612939929397349E-2</v>
      </c>
    </row>
    <row r="94" spans="1:5">
      <c r="A94" s="7" t="s">
        <v>68</v>
      </c>
      <c r="B94" s="8">
        <v>58414</v>
      </c>
      <c r="C94" s="8">
        <v>58264.125</v>
      </c>
      <c r="D94" s="8">
        <f t="shared" si="2"/>
        <v>-149.875</v>
      </c>
      <c r="E94" s="9">
        <f t="shared" si="3"/>
        <v>-2.5657376656281028E-3</v>
      </c>
    </row>
    <row r="95" spans="1:5">
      <c r="A95" s="7" t="s">
        <v>55</v>
      </c>
      <c r="B95" s="8">
        <v>56268.5</v>
      </c>
      <c r="C95" s="8">
        <v>54142.337999999996</v>
      </c>
      <c r="D95" s="8">
        <f t="shared" si="2"/>
        <v>-2126.1620000000039</v>
      </c>
      <c r="E95" s="9">
        <f t="shared" si="3"/>
        <v>-3.7786008157317218E-2</v>
      </c>
    </row>
    <row r="96" spans="1:5">
      <c r="A96" s="7" t="s">
        <v>56</v>
      </c>
      <c r="B96" s="8">
        <v>56371.875</v>
      </c>
      <c r="C96" s="8">
        <v>52027.5</v>
      </c>
      <c r="D96" s="8">
        <f t="shared" si="2"/>
        <v>-4344.375</v>
      </c>
      <c r="E96" s="9">
        <f t="shared" si="3"/>
        <v>-7.7066356228172289E-2</v>
      </c>
    </row>
    <row r="97" spans="1:5">
      <c r="A97" s="7" t="s">
        <v>64</v>
      </c>
      <c r="B97" s="8">
        <v>49831.625</v>
      </c>
      <c r="C97" s="8">
        <v>46164</v>
      </c>
      <c r="D97" s="8">
        <f t="shared" si="2"/>
        <v>-3667.625</v>
      </c>
      <c r="E97" s="9">
        <f t="shared" si="3"/>
        <v>-7.3600349175849678E-2</v>
      </c>
    </row>
    <row r="98" spans="1:5">
      <c r="A98" s="7" t="s">
        <v>69</v>
      </c>
      <c r="B98" s="8">
        <v>37084.875</v>
      </c>
      <c r="C98" s="8">
        <v>28968</v>
      </c>
      <c r="D98" s="8">
        <f t="shared" si="2"/>
        <v>-8116.875</v>
      </c>
      <c r="E98" s="9">
        <f t="shared" si="3"/>
        <v>-0.21887292326049365</v>
      </c>
    </row>
    <row r="99" spans="1:5">
      <c r="A99" s="7" t="s">
        <v>61</v>
      </c>
      <c r="B99" s="8">
        <v>13041.75</v>
      </c>
      <c r="C99" s="8">
        <v>8457</v>
      </c>
      <c r="D99" s="8">
        <f t="shared" si="2"/>
        <v>-4584.75</v>
      </c>
      <c r="E99" s="9">
        <f t="shared" si="3"/>
        <v>-0.35154407959054573</v>
      </c>
    </row>
    <row r="100" spans="1:5">
      <c r="A100" s="7" t="s">
        <v>70</v>
      </c>
      <c r="B100" s="8">
        <v>1765.5</v>
      </c>
      <c r="C100" s="8">
        <v>3299.25</v>
      </c>
      <c r="D100" s="8">
        <f t="shared" si="2"/>
        <v>1533.75</v>
      </c>
      <c r="E100" s="9">
        <f t="shared" si="3"/>
        <v>0.86873406966864908</v>
      </c>
    </row>
    <row r="101" spans="1:5" ht="12.95">
      <c r="A101" s="3" t="s">
        <v>12</v>
      </c>
      <c r="B101" s="4">
        <v>1165239.25</v>
      </c>
      <c r="C101" s="4">
        <v>1141348.4750000001</v>
      </c>
      <c r="D101" s="5">
        <f t="shared" si="2"/>
        <v>-23890.774999999907</v>
      </c>
      <c r="E101" s="6">
        <f t="shared" si="3"/>
        <v>-2.0502892431747306E-2</v>
      </c>
    </row>
    <row r="102" spans="1:5">
      <c r="A102" s="7" t="s">
        <v>54</v>
      </c>
      <c r="B102" s="8">
        <v>531691.47499999998</v>
      </c>
      <c r="C102" s="8">
        <v>544627.60000000009</v>
      </c>
      <c r="D102" s="8">
        <f t="shared" si="2"/>
        <v>12936.125000000116</v>
      </c>
      <c r="E102" s="9">
        <f t="shared" si="3"/>
        <v>2.4330134313325442E-2</v>
      </c>
    </row>
    <row r="103" spans="1:5">
      <c r="A103" s="7" t="s">
        <v>53</v>
      </c>
      <c r="B103" s="8">
        <v>407260.39999999997</v>
      </c>
      <c r="C103" s="8">
        <v>376882.92499999999</v>
      </c>
      <c r="D103" s="8">
        <f t="shared" si="2"/>
        <v>-30377.474999999977</v>
      </c>
      <c r="E103" s="9">
        <f t="shared" si="3"/>
        <v>-7.4589807896863966E-2</v>
      </c>
    </row>
    <row r="104" spans="1:5">
      <c r="A104" s="7" t="s">
        <v>55</v>
      </c>
      <c r="B104" s="8">
        <v>159724.15</v>
      </c>
      <c r="C104" s="8">
        <v>143501.375</v>
      </c>
      <c r="D104" s="8">
        <f t="shared" si="2"/>
        <v>-16222.774999999994</v>
      </c>
      <c r="E104" s="9">
        <f t="shared" si="3"/>
        <v>-0.101567452385879</v>
      </c>
    </row>
    <row r="105" spans="1:5">
      <c r="A105" s="7" t="s">
        <v>70</v>
      </c>
      <c r="B105" s="8">
        <v>18658.125</v>
      </c>
      <c r="C105" s="8">
        <v>24913.5</v>
      </c>
      <c r="D105" s="8">
        <f t="shared" si="2"/>
        <v>6255.375</v>
      </c>
      <c r="E105" s="9">
        <f t="shared" si="3"/>
        <v>0.33526278765953171</v>
      </c>
    </row>
    <row r="106" spans="1:5">
      <c r="A106" s="7" t="s">
        <v>62</v>
      </c>
      <c r="B106" s="8">
        <v>14003.25</v>
      </c>
      <c r="C106" s="8">
        <v>17796.75</v>
      </c>
      <c r="D106" s="8">
        <f t="shared" si="2"/>
        <v>3793.5</v>
      </c>
      <c r="E106" s="9">
        <f t="shared" si="3"/>
        <v>0.27090139788977557</v>
      </c>
    </row>
    <row r="107" spans="1:5">
      <c r="A107" s="7" t="s">
        <v>58</v>
      </c>
      <c r="B107" s="8">
        <v>18100.399999999998</v>
      </c>
      <c r="C107" s="8">
        <v>17565.75</v>
      </c>
      <c r="D107" s="8">
        <f t="shared" si="2"/>
        <v>-534.64999999999782</v>
      </c>
      <c r="E107" s="9">
        <f t="shared" si="3"/>
        <v>-2.9538021259198573E-2</v>
      </c>
    </row>
    <row r="108" spans="1:5">
      <c r="A108" s="7" t="s">
        <v>63</v>
      </c>
      <c r="B108" s="8">
        <v>11245.75</v>
      </c>
      <c r="C108" s="8">
        <v>6996.8499999999995</v>
      </c>
      <c r="D108" s="8">
        <f t="shared" si="2"/>
        <v>-4248.9000000000005</v>
      </c>
      <c r="E108" s="9">
        <f t="shared" si="3"/>
        <v>-0.37782273303247899</v>
      </c>
    </row>
    <row r="109" spans="1:5">
      <c r="A109" s="7" t="s">
        <v>64</v>
      </c>
      <c r="B109" s="8">
        <v>1793.2</v>
      </c>
      <c r="C109" s="8">
        <v>3584.2749999999996</v>
      </c>
      <c r="D109" s="8">
        <f t="shared" si="2"/>
        <v>1791.0749999999996</v>
      </c>
      <c r="E109" s="9">
        <f t="shared" si="3"/>
        <v>0.99881496765558753</v>
      </c>
    </row>
    <row r="110" spans="1:5">
      <c r="A110" s="7" t="s">
        <v>59</v>
      </c>
      <c r="B110" s="8">
        <v>1013.25</v>
      </c>
      <c r="C110" s="8">
        <v>3459</v>
      </c>
      <c r="D110" s="8">
        <f t="shared" si="2"/>
        <v>2445.75</v>
      </c>
      <c r="E110" s="9">
        <f t="shared" si="3"/>
        <v>2.4137675795706883</v>
      </c>
    </row>
    <row r="111" spans="1:5" ht="12.95">
      <c r="A111" s="3" t="s">
        <v>13</v>
      </c>
      <c r="B111" s="4">
        <v>218515.46299999999</v>
      </c>
      <c r="C111" s="4">
        <v>225577.83499999999</v>
      </c>
      <c r="D111" s="5">
        <f t="shared" ref="D111:D128" si="4">C111-B111</f>
        <v>7062.372000000003</v>
      </c>
      <c r="E111" s="6">
        <f t="shared" ref="E111:E128" si="5">D111/B111</f>
        <v>3.2319781415194419E-2</v>
      </c>
    </row>
    <row r="112" spans="1:5">
      <c r="A112" s="7" t="s">
        <v>54</v>
      </c>
      <c r="B112" s="8">
        <v>100827.306</v>
      </c>
      <c r="C112" s="8">
        <v>100036.65899999999</v>
      </c>
      <c r="D112" s="8">
        <f t="shared" si="4"/>
        <v>-790.64700000001176</v>
      </c>
      <c r="E112" s="9">
        <f t="shared" si="5"/>
        <v>-7.8415960057487983E-3</v>
      </c>
    </row>
    <row r="113" spans="1:5">
      <c r="A113" s="7" t="s">
        <v>53</v>
      </c>
      <c r="B113" s="8">
        <v>39839.531999999999</v>
      </c>
      <c r="C113" s="8">
        <v>41365.825999999994</v>
      </c>
      <c r="D113" s="8">
        <f t="shared" si="4"/>
        <v>1526.2939999999944</v>
      </c>
      <c r="E113" s="9">
        <f t="shared" si="5"/>
        <v>3.8311042408831368E-2</v>
      </c>
    </row>
    <row r="114" spans="1:5">
      <c r="A114" s="7" t="s">
        <v>57</v>
      </c>
      <c r="B114" s="8">
        <v>21208.5</v>
      </c>
      <c r="C114" s="8">
        <v>27249</v>
      </c>
      <c r="D114" s="8">
        <f t="shared" si="4"/>
        <v>6040.5</v>
      </c>
      <c r="E114" s="9">
        <f t="shared" si="5"/>
        <v>0.28481505056934719</v>
      </c>
    </row>
    <row r="115" spans="1:5">
      <c r="A115" s="7" t="s">
        <v>63</v>
      </c>
      <c r="B115" s="8">
        <v>14979.5</v>
      </c>
      <c r="C115" s="8">
        <v>17301.599999999999</v>
      </c>
      <c r="D115" s="8">
        <f t="shared" si="4"/>
        <v>2322.0999999999985</v>
      </c>
      <c r="E115" s="9">
        <f t="shared" si="5"/>
        <v>0.15501852531793442</v>
      </c>
    </row>
    <row r="116" spans="1:5">
      <c r="A116" s="7" t="s">
        <v>56</v>
      </c>
      <c r="B116" s="8">
        <v>17248.5</v>
      </c>
      <c r="C116" s="8">
        <v>15800.25</v>
      </c>
      <c r="D116" s="8">
        <f t="shared" si="4"/>
        <v>-1448.25</v>
      </c>
      <c r="E116" s="9">
        <f t="shared" si="5"/>
        <v>-8.396382294112531E-2</v>
      </c>
    </row>
    <row r="117" spans="1:5">
      <c r="A117" s="7" t="s">
        <v>55</v>
      </c>
      <c r="B117" s="8">
        <v>7712.75</v>
      </c>
      <c r="C117" s="8">
        <v>6152</v>
      </c>
      <c r="D117" s="8">
        <f t="shared" si="4"/>
        <v>-1560.75</v>
      </c>
      <c r="E117" s="9">
        <f t="shared" si="5"/>
        <v>-0.202359729020129</v>
      </c>
    </row>
    <row r="118" spans="1:5">
      <c r="A118" s="7" t="s">
        <v>67</v>
      </c>
      <c r="B118" s="8">
        <v>6087.75</v>
      </c>
      <c r="C118" s="8">
        <v>5007</v>
      </c>
      <c r="D118" s="8">
        <f t="shared" si="4"/>
        <v>-1080.75</v>
      </c>
      <c r="E118" s="9">
        <f t="shared" si="5"/>
        <v>-0.17752864358753234</v>
      </c>
    </row>
    <row r="119" spans="1:5">
      <c r="A119" s="7" t="s">
        <v>58</v>
      </c>
      <c r="B119" s="8">
        <v>2503.75</v>
      </c>
      <c r="C119" s="8">
        <v>4832.5</v>
      </c>
      <c r="D119" s="8">
        <f t="shared" si="4"/>
        <v>2328.75</v>
      </c>
      <c r="E119" s="9">
        <f t="shared" si="5"/>
        <v>0.93010484273589611</v>
      </c>
    </row>
    <row r="120" spans="1:5">
      <c r="A120" s="7" t="s">
        <v>59</v>
      </c>
      <c r="B120" s="8">
        <v>760.875</v>
      </c>
      <c r="C120" s="8">
        <v>3055.5</v>
      </c>
      <c r="D120" s="8">
        <f t="shared" si="4"/>
        <v>2294.625</v>
      </c>
      <c r="E120" s="9">
        <f t="shared" si="5"/>
        <v>3.0157713159191721</v>
      </c>
    </row>
    <row r="121" spans="1:5" ht="12.95">
      <c r="A121" s="3" t="s">
        <v>14</v>
      </c>
      <c r="B121" s="4">
        <v>106951.14799999999</v>
      </c>
      <c r="C121" s="4">
        <v>91065.877000000008</v>
      </c>
      <c r="D121" s="5">
        <f t="shared" si="4"/>
        <v>-15885.270999999979</v>
      </c>
      <c r="E121" s="6">
        <f t="shared" si="5"/>
        <v>-0.14852828882210764</v>
      </c>
    </row>
    <row r="122" spans="1:5" ht="12.95">
      <c r="A122" s="3" t="s">
        <v>15</v>
      </c>
      <c r="B122" s="4">
        <v>93325.799999999988</v>
      </c>
      <c r="C122" s="4">
        <v>88410.475000000006</v>
      </c>
      <c r="D122" s="5">
        <f t="shared" si="4"/>
        <v>-4915.3249999999825</v>
      </c>
      <c r="E122" s="6">
        <f t="shared" si="5"/>
        <v>-5.2668447524692887E-2</v>
      </c>
    </row>
    <row r="123" spans="1:5" ht="12.95">
      <c r="A123" s="3" t="s">
        <v>16</v>
      </c>
      <c r="B123" s="4">
        <v>67192.73000000001</v>
      </c>
      <c r="C123" s="4">
        <v>71876.095000000001</v>
      </c>
      <c r="D123" s="5">
        <f t="shared" si="4"/>
        <v>4683.3649999999907</v>
      </c>
      <c r="E123" s="6">
        <f t="shared" si="5"/>
        <v>6.9700472059998006E-2</v>
      </c>
    </row>
    <row r="124" spans="1:5">
      <c r="A124" s="7" t="s">
        <v>71</v>
      </c>
      <c r="B124" s="8">
        <v>57658.975000000013</v>
      </c>
      <c r="C124" s="8">
        <v>62668.81</v>
      </c>
      <c r="D124" s="8">
        <f t="shared" si="4"/>
        <v>5009.8349999999846</v>
      </c>
      <c r="E124" s="9">
        <f t="shared" si="5"/>
        <v>8.6887340609158994E-2</v>
      </c>
    </row>
    <row r="125" spans="1:5">
      <c r="A125" s="7" t="s">
        <v>72</v>
      </c>
      <c r="B125" s="8">
        <v>4425.6900000000005</v>
      </c>
      <c r="C125" s="8">
        <v>5671.9</v>
      </c>
      <c r="D125" s="8">
        <f t="shared" si="4"/>
        <v>1246.2099999999991</v>
      </c>
      <c r="E125" s="9">
        <f t="shared" si="5"/>
        <v>0.2815854702882486</v>
      </c>
    </row>
    <row r="126" spans="1:5">
      <c r="A126" s="7" t="s">
        <v>70</v>
      </c>
      <c r="B126" s="8">
        <v>2534.4</v>
      </c>
      <c r="C126" s="8">
        <v>2552.02</v>
      </c>
      <c r="D126" s="8">
        <f t="shared" si="4"/>
        <v>17.619999999999891</v>
      </c>
      <c r="E126" s="9">
        <f t="shared" si="5"/>
        <v>6.9523358585858149E-3</v>
      </c>
    </row>
    <row r="127" spans="1:5" ht="12.95">
      <c r="A127" s="3" t="s">
        <v>17</v>
      </c>
      <c r="B127" s="4">
        <v>4124.1499999999996</v>
      </c>
      <c r="C127" s="4">
        <v>4849.9750000000004</v>
      </c>
      <c r="D127" s="5">
        <f t="shared" si="4"/>
        <v>725.82500000000073</v>
      </c>
      <c r="E127" s="6">
        <f t="shared" si="5"/>
        <v>0.17599384115514732</v>
      </c>
    </row>
    <row r="128" spans="1:5" ht="12.95">
      <c r="A128" s="10" t="s">
        <v>34</v>
      </c>
      <c r="B128" s="11">
        <v>9656336.8960000016</v>
      </c>
      <c r="C128" s="11">
        <v>9167716.9450000003</v>
      </c>
      <c r="D128" s="12">
        <f t="shared" si="4"/>
        <v>-488619.95100000128</v>
      </c>
      <c r="E128" s="13">
        <f t="shared" si="5"/>
        <v>-5.0600963518827209E-2</v>
      </c>
    </row>
  </sheetData>
  <mergeCells count="13">
    <mergeCell ref="A44:E44"/>
    <mergeCell ref="A1:E8"/>
    <mergeCell ref="A12:E12"/>
    <mergeCell ref="A13:A14"/>
    <mergeCell ref="B13:C13"/>
    <mergeCell ref="D13:E13"/>
    <mergeCell ref="A45:A46"/>
    <mergeCell ref="B45:C45"/>
    <mergeCell ref="D45:E45"/>
    <mergeCell ref="A66:E66"/>
    <mergeCell ref="A67:A68"/>
    <mergeCell ref="B67:C67"/>
    <mergeCell ref="D67:E6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C8F0A6-D2C6-4362-858C-5615EBBBDD6C}"/>
</file>

<file path=customXml/itemProps2.xml><?xml version="1.0" encoding="utf-8"?>
<ds:datastoreItem xmlns:ds="http://schemas.openxmlformats.org/officeDocument/2006/customXml" ds:itemID="{F323D09F-4BF2-4785-A163-B8575CEC05D9}"/>
</file>

<file path=customXml/itemProps3.xml><?xml version="1.0" encoding="utf-8"?>
<ds:datastoreItem xmlns:ds="http://schemas.openxmlformats.org/officeDocument/2006/customXml" ds:itemID="{A6839E82-BAA5-45F2-821D-23DAD1308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2025-01-02T19:16:18Z</dcterms:created>
  <dcterms:modified xsi:type="dcterms:W3CDTF">2025-01-31T15:53:49Z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