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ALG\Salg 2018\Web\"/>
    </mc:Choice>
  </mc:AlternateContent>
  <xr:revisionPtr revIDLastSave="0" documentId="8_{0C8F2B80-93E8-4446-9B6C-E9E27D581554}" xr6:coauthVersionLast="47" xr6:coauthVersionMax="47" xr10:uidLastSave="{00000000-0000-0000-0000-000000000000}"/>
  <bookViews>
    <workbookView xWindow="0" yWindow="0" windowWidth="51600" windowHeight="17565" xr2:uid="{00000000-000D-0000-FFFF-FFFF00000000}"/>
  </bookViews>
  <sheets>
    <sheet name="Totalt salg" sheetId="3" r:id="rId1"/>
    <sheet name="Svakvin" sheetId="4" r:id="rId2"/>
    <sheet name="Brennevin" sheetId="5" r:id="rId3"/>
    <sheet name="Øl" sheetId="6" r:id="rId4"/>
    <sheet name="Alkoholfritt" sheetId="7" r:id="rId5"/>
    <sheet name="Sterkvin" sheetId="8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8" l="1"/>
  <c r="F7" i="8"/>
  <c r="E8" i="8"/>
  <c r="F8" i="8"/>
  <c r="E9" i="8"/>
  <c r="F9" i="8"/>
  <c r="E10" i="8"/>
  <c r="F10" i="8"/>
  <c r="E11" i="8"/>
  <c r="F11" i="8"/>
  <c r="E12" i="8"/>
  <c r="F12" i="8"/>
  <c r="E13" i="8"/>
  <c r="F13" i="8"/>
  <c r="E14" i="8"/>
  <c r="F14" i="8"/>
  <c r="E15" i="8"/>
  <c r="F15" i="8"/>
  <c r="E16" i="8"/>
  <c r="F16" i="8"/>
  <c r="E17" i="8"/>
  <c r="F17" i="8"/>
  <c r="E18" i="8"/>
  <c r="F18" i="8"/>
  <c r="E19" i="8"/>
  <c r="F19" i="8"/>
  <c r="E20" i="8"/>
  <c r="F20" i="8"/>
  <c r="E21" i="8"/>
  <c r="F21" i="8"/>
  <c r="E22" i="8"/>
  <c r="F22" i="8"/>
  <c r="E23" i="8"/>
  <c r="F23" i="8"/>
  <c r="E24" i="8"/>
  <c r="F24" i="8"/>
  <c r="E25" i="8"/>
  <c r="F25" i="8"/>
  <c r="E6" i="8"/>
  <c r="F6" i="8" s="1"/>
  <c r="E8" i="7"/>
  <c r="F8" i="7" s="1"/>
  <c r="E9" i="7"/>
  <c r="F9" i="7"/>
  <c r="E10" i="7"/>
  <c r="F10" i="7" s="1"/>
  <c r="E11" i="7"/>
  <c r="F11" i="7"/>
  <c r="E12" i="7"/>
  <c r="F12" i="7" s="1"/>
  <c r="E13" i="7"/>
  <c r="F13" i="7"/>
  <c r="E14" i="7"/>
  <c r="F14" i="7" s="1"/>
  <c r="E15" i="7"/>
  <c r="F15" i="7"/>
  <c r="E16" i="7"/>
  <c r="F16" i="7" s="1"/>
  <c r="E17" i="7"/>
  <c r="F17" i="7"/>
  <c r="E18" i="7"/>
  <c r="F18" i="7" s="1"/>
  <c r="E19" i="7"/>
  <c r="F19" i="7"/>
  <c r="E20" i="7"/>
  <c r="E21" i="7"/>
  <c r="F21" i="7"/>
  <c r="E22" i="7"/>
  <c r="F22" i="7" s="1"/>
  <c r="E23" i="7"/>
  <c r="F23" i="7"/>
  <c r="E24" i="7"/>
  <c r="E25" i="7"/>
  <c r="F25" i="7"/>
  <c r="E26" i="7"/>
  <c r="E27" i="7"/>
  <c r="F27" i="7"/>
  <c r="E28" i="7"/>
  <c r="E29" i="7"/>
  <c r="E30" i="7"/>
  <c r="F30" i="7" s="1"/>
  <c r="E31" i="7"/>
  <c r="F31" i="7"/>
  <c r="E32" i="7"/>
  <c r="F32" i="7" s="1"/>
  <c r="E33" i="7"/>
  <c r="E34" i="7"/>
  <c r="E35" i="7"/>
  <c r="F35" i="7"/>
  <c r="E36" i="7"/>
  <c r="F36" i="7" s="1"/>
  <c r="E7" i="7"/>
  <c r="F7" i="7" s="1"/>
  <c r="E8" i="6"/>
  <c r="F8" i="6" s="1"/>
  <c r="E9" i="6"/>
  <c r="F9" i="6"/>
  <c r="E10" i="6"/>
  <c r="F10" i="6" s="1"/>
  <c r="E11" i="6"/>
  <c r="F11" i="6"/>
  <c r="E12" i="6"/>
  <c r="F12" i="6" s="1"/>
  <c r="E13" i="6"/>
  <c r="F13" i="6"/>
  <c r="E14" i="6"/>
  <c r="F14" i="6" s="1"/>
  <c r="E15" i="6"/>
  <c r="F15" i="6"/>
  <c r="E16" i="6"/>
  <c r="F16" i="6" s="1"/>
  <c r="E17" i="6"/>
  <c r="F17" i="6"/>
  <c r="E18" i="6"/>
  <c r="F18" i="6" s="1"/>
  <c r="E19" i="6"/>
  <c r="F19" i="6"/>
  <c r="E20" i="6"/>
  <c r="F20" i="6" s="1"/>
  <c r="E21" i="6"/>
  <c r="F21" i="6"/>
  <c r="E22" i="6"/>
  <c r="F22" i="6" s="1"/>
  <c r="E23" i="6"/>
  <c r="F23" i="6"/>
  <c r="E24" i="6"/>
  <c r="F24" i="6" s="1"/>
  <c r="E25" i="6"/>
  <c r="F25" i="6"/>
  <c r="E26" i="6"/>
  <c r="F26" i="6" s="1"/>
  <c r="E27" i="6"/>
  <c r="F27" i="6"/>
  <c r="E28" i="6"/>
  <c r="F28" i="6" s="1"/>
  <c r="E29" i="6"/>
  <c r="F29" i="6"/>
  <c r="E30" i="6"/>
  <c r="F30" i="6" s="1"/>
  <c r="E31" i="6"/>
  <c r="F31" i="6"/>
  <c r="E32" i="6"/>
  <c r="F32" i="6" s="1"/>
  <c r="E33" i="6"/>
  <c r="F33" i="6"/>
  <c r="E34" i="6"/>
  <c r="F34" i="6" s="1"/>
  <c r="E35" i="6"/>
  <c r="F35" i="6"/>
  <c r="E36" i="6"/>
  <c r="F36" i="6" s="1"/>
  <c r="E37" i="6"/>
  <c r="F37" i="6"/>
  <c r="E38" i="6"/>
  <c r="F38" i="6" s="1"/>
  <c r="E39" i="6"/>
  <c r="F39" i="6"/>
  <c r="E40" i="6"/>
  <c r="F40" i="6" s="1"/>
  <c r="E41" i="6"/>
  <c r="F41" i="6"/>
  <c r="E42" i="6"/>
  <c r="F42" i="6" s="1"/>
  <c r="E43" i="6"/>
  <c r="F43" i="6"/>
  <c r="E44" i="6"/>
  <c r="F44" i="6" s="1"/>
  <c r="E45" i="6"/>
  <c r="F45" i="6"/>
  <c r="E46" i="6"/>
  <c r="F46" i="6" s="1"/>
  <c r="E47" i="6"/>
  <c r="F47" i="6"/>
  <c r="E48" i="6"/>
  <c r="F48" i="6" s="1"/>
  <c r="E49" i="6"/>
  <c r="F49" i="6"/>
  <c r="E50" i="6"/>
  <c r="F50" i="6" s="1"/>
  <c r="E51" i="6"/>
  <c r="F51" i="6"/>
  <c r="E52" i="6"/>
  <c r="F52" i="6" s="1"/>
  <c r="E53" i="6"/>
  <c r="F53" i="6"/>
  <c r="E54" i="6"/>
  <c r="F54" i="6" s="1"/>
  <c r="E55" i="6"/>
  <c r="F55" i="6"/>
  <c r="E56" i="6"/>
  <c r="F56" i="6" s="1"/>
  <c r="E7" i="6"/>
  <c r="F7" i="6" s="1"/>
  <c r="D106" i="5"/>
  <c r="C106" i="5"/>
  <c r="E107" i="5"/>
  <c r="F107" i="5" s="1"/>
  <c r="E7" i="5"/>
  <c r="F7" i="5" s="1"/>
  <c r="E8" i="5"/>
  <c r="F8" i="5" s="1"/>
  <c r="E9" i="5"/>
  <c r="F9" i="5" s="1"/>
  <c r="E10" i="5"/>
  <c r="F10" i="5"/>
  <c r="E11" i="5"/>
  <c r="F11" i="5" s="1"/>
  <c r="E12" i="5"/>
  <c r="F12" i="5"/>
  <c r="E13" i="5"/>
  <c r="F13" i="5" s="1"/>
  <c r="E14" i="5"/>
  <c r="F14" i="5" s="1"/>
  <c r="E15" i="5"/>
  <c r="F15" i="5" s="1"/>
  <c r="E16" i="5"/>
  <c r="F16" i="5" s="1"/>
  <c r="E17" i="5"/>
  <c r="F17" i="5" s="1"/>
  <c r="E18" i="5"/>
  <c r="F18" i="5"/>
  <c r="E19" i="5"/>
  <c r="F19" i="5" s="1"/>
  <c r="E20" i="5"/>
  <c r="F20" i="5"/>
  <c r="E21" i="5"/>
  <c r="F21" i="5" s="1"/>
  <c r="E22" i="5"/>
  <c r="F22" i="5"/>
  <c r="E23" i="5"/>
  <c r="F23" i="5" s="1"/>
  <c r="E24" i="5"/>
  <c r="F24" i="5" s="1"/>
  <c r="E25" i="5"/>
  <c r="F25" i="5" s="1"/>
  <c r="E26" i="5"/>
  <c r="F26" i="5"/>
  <c r="E27" i="5"/>
  <c r="F27" i="5" s="1"/>
  <c r="E28" i="5"/>
  <c r="F28" i="5" s="1"/>
  <c r="E29" i="5"/>
  <c r="F29" i="5" s="1"/>
  <c r="E30" i="5"/>
  <c r="F30" i="5"/>
  <c r="E31" i="5"/>
  <c r="F31" i="5" s="1"/>
  <c r="E32" i="5"/>
  <c r="F32" i="5" s="1"/>
  <c r="E33" i="5"/>
  <c r="F33" i="5" s="1"/>
  <c r="E34" i="5"/>
  <c r="F34" i="5"/>
  <c r="E35" i="5"/>
  <c r="F35" i="5" s="1"/>
  <c r="E36" i="5"/>
  <c r="F36" i="5"/>
  <c r="E37" i="5"/>
  <c r="F37" i="5" s="1"/>
  <c r="E38" i="5"/>
  <c r="F38" i="5"/>
  <c r="E39" i="5"/>
  <c r="F39" i="5" s="1"/>
  <c r="E40" i="5"/>
  <c r="F40" i="5" s="1"/>
  <c r="E41" i="5"/>
  <c r="F41" i="5" s="1"/>
  <c r="E42" i="5"/>
  <c r="F42" i="5"/>
  <c r="E43" i="5"/>
  <c r="F43" i="5" s="1"/>
  <c r="E44" i="5"/>
  <c r="F44" i="5"/>
  <c r="E45" i="5"/>
  <c r="F45" i="5" s="1"/>
  <c r="E46" i="5"/>
  <c r="F46" i="5"/>
  <c r="E47" i="5"/>
  <c r="F47" i="5" s="1"/>
  <c r="E48" i="5"/>
  <c r="F48" i="5" s="1"/>
  <c r="E49" i="5"/>
  <c r="F49" i="5" s="1"/>
  <c r="E50" i="5"/>
  <c r="F50" i="5"/>
  <c r="E51" i="5"/>
  <c r="F51" i="5" s="1"/>
  <c r="E52" i="5"/>
  <c r="F52" i="5"/>
  <c r="E53" i="5"/>
  <c r="F53" i="5" s="1"/>
  <c r="E54" i="5"/>
  <c r="F54" i="5"/>
  <c r="E55" i="5"/>
  <c r="F55" i="5" s="1"/>
  <c r="E56" i="5"/>
  <c r="F56" i="5" s="1"/>
  <c r="E57" i="5"/>
  <c r="F57" i="5" s="1"/>
  <c r="E58" i="5"/>
  <c r="F58" i="5"/>
  <c r="E59" i="5"/>
  <c r="F59" i="5" s="1"/>
  <c r="E60" i="5"/>
  <c r="F60" i="5"/>
  <c r="E61" i="5"/>
  <c r="F61" i="5" s="1"/>
  <c r="E62" i="5"/>
  <c r="F62" i="5"/>
  <c r="E63" i="5"/>
  <c r="F63" i="5" s="1"/>
  <c r="E64" i="5"/>
  <c r="F64" i="5" s="1"/>
  <c r="E65" i="5"/>
  <c r="F65" i="5" s="1"/>
  <c r="E66" i="5"/>
  <c r="F66" i="5"/>
  <c r="E67" i="5"/>
  <c r="F67" i="5" s="1"/>
  <c r="E68" i="5"/>
  <c r="F68" i="5"/>
  <c r="E69" i="5"/>
  <c r="F69" i="5" s="1"/>
  <c r="E70" i="5"/>
  <c r="F70" i="5"/>
  <c r="E71" i="5"/>
  <c r="F71" i="5" s="1"/>
  <c r="E72" i="5"/>
  <c r="F72" i="5" s="1"/>
  <c r="E73" i="5"/>
  <c r="F73" i="5" s="1"/>
  <c r="E74" i="5"/>
  <c r="E75" i="5"/>
  <c r="F75" i="5" s="1"/>
  <c r="E76" i="5"/>
  <c r="E77" i="5"/>
  <c r="F77" i="5" s="1"/>
  <c r="E78" i="5"/>
  <c r="F78" i="5"/>
  <c r="E79" i="5"/>
  <c r="F79" i="5" s="1"/>
  <c r="E80" i="5"/>
  <c r="F80" i="5" s="1"/>
  <c r="E81" i="5"/>
  <c r="F81" i="5" s="1"/>
  <c r="E82" i="5"/>
  <c r="F82" i="5"/>
  <c r="E83" i="5"/>
  <c r="F83" i="5" s="1"/>
  <c r="E84" i="5"/>
  <c r="F84" i="5"/>
  <c r="E85" i="5"/>
  <c r="E86" i="5"/>
  <c r="E87" i="5"/>
  <c r="E88" i="5"/>
  <c r="F88" i="5" s="1"/>
  <c r="E89" i="5"/>
  <c r="F89" i="5" s="1"/>
  <c r="E90" i="5"/>
  <c r="F90" i="5"/>
  <c r="E91" i="5"/>
  <c r="F91" i="5" s="1"/>
  <c r="E92" i="5"/>
  <c r="F92" i="5"/>
  <c r="E93" i="5"/>
  <c r="F93" i="5" s="1"/>
  <c r="E94" i="5"/>
  <c r="F94" i="5" s="1"/>
  <c r="E95" i="5"/>
  <c r="F95" i="5" s="1"/>
  <c r="E96" i="5"/>
  <c r="F96" i="5" s="1"/>
  <c r="E97" i="5"/>
  <c r="F97" i="5" s="1"/>
  <c r="E98" i="5"/>
  <c r="F98" i="5"/>
  <c r="E99" i="5"/>
  <c r="F99" i="5" s="1"/>
  <c r="E100" i="5"/>
  <c r="E101" i="5"/>
  <c r="F101" i="5" s="1"/>
  <c r="E102" i="5"/>
  <c r="F102" i="5" s="1"/>
  <c r="E103" i="5"/>
  <c r="F103" i="5" s="1"/>
  <c r="E104" i="5"/>
  <c r="F104" i="5" s="1"/>
  <c r="E105" i="5"/>
  <c r="F105" i="5" s="1"/>
  <c r="E6" i="5"/>
  <c r="F6" i="5" s="1"/>
  <c r="D106" i="4"/>
  <c r="C106" i="4"/>
  <c r="E7" i="4"/>
  <c r="F7" i="4"/>
  <c r="E8" i="4"/>
  <c r="F8" i="4"/>
  <c r="E9" i="4"/>
  <c r="F9" i="4"/>
  <c r="E10" i="4"/>
  <c r="F10" i="4"/>
  <c r="E11" i="4"/>
  <c r="F11" i="4"/>
  <c r="E12" i="4"/>
  <c r="F12" i="4"/>
  <c r="E13" i="4"/>
  <c r="F13" i="4"/>
  <c r="E14" i="4"/>
  <c r="F14" i="4"/>
  <c r="E15" i="4"/>
  <c r="F15" i="4"/>
  <c r="E16" i="4"/>
  <c r="F16" i="4"/>
  <c r="E17" i="4"/>
  <c r="F17" i="4"/>
  <c r="E18" i="4"/>
  <c r="F18" i="4"/>
  <c r="E19" i="4"/>
  <c r="F19" i="4"/>
  <c r="E20" i="4"/>
  <c r="F20" i="4"/>
  <c r="E21" i="4"/>
  <c r="F21" i="4"/>
  <c r="E22" i="4"/>
  <c r="F22" i="4"/>
  <c r="E23" i="4"/>
  <c r="F23" i="4"/>
  <c r="E24" i="4"/>
  <c r="F24" i="4"/>
  <c r="E25" i="4"/>
  <c r="F25" i="4"/>
  <c r="E26" i="4"/>
  <c r="F26" i="4"/>
  <c r="E27" i="4"/>
  <c r="F27" i="4"/>
  <c r="E28" i="4"/>
  <c r="F28" i="4"/>
  <c r="E29" i="4"/>
  <c r="F29" i="4"/>
  <c r="E30" i="4"/>
  <c r="F30" i="4"/>
  <c r="E31" i="4"/>
  <c r="F31" i="4"/>
  <c r="E32" i="4"/>
  <c r="F32" i="4"/>
  <c r="E33" i="4"/>
  <c r="F33" i="4"/>
  <c r="E34" i="4"/>
  <c r="F34" i="4"/>
  <c r="E35" i="4"/>
  <c r="F35" i="4"/>
  <c r="E36" i="4"/>
  <c r="F36" i="4"/>
  <c r="E37" i="4"/>
  <c r="F37" i="4"/>
  <c r="E38" i="4"/>
  <c r="F38" i="4"/>
  <c r="E39" i="4"/>
  <c r="F39" i="4"/>
  <c r="E40" i="4"/>
  <c r="F40" i="4"/>
  <c r="E41" i="4"/>
  <c r="F41" i="4"/>
  <c r="E42" i="4"/>
  <c r="F42" i="4"/>
  <c r="E43" i="4"/>
  <c r="F43" i="4"/>
  <c r="E44" i="4"/>
  <c r="F44" i="4"/>
  <c r="E45" i="4"/>
  <c r="F45" i="4"/>
  <c r="E46" i="4"/>
  <c r="F46" i="4"/>
  <c r="E47" i="4"/>
  <c r="F47" i="4"/>
  <c r="E48" i="4"/>
  <c r="F48" i="4"/>
  <c r="E49" i="4"/>
  <c r="F49" i="4"/>
  <c r="E50" i="4"/>
  <c r="F50" i="4"/>
  <c r="E51" i="4"/>
  <c r="F51" i="4"/>
  <c r="E52" i="4"/>
  <c r="F52" i="4"/>
  <c r="E53" i="4"/>
  <c r="F53" i="4"/>
  <c r="E54" i="4"/>
  <c r="F54" i="4"/>
  <c r="E55" i="4"/>
  <c r="F55" i="4"/>
  <c r="E56" i="4"/>
  <c r="F56" i="4"/>
  <c r="E57" i="4"/>
  <c r="F57" i="4"/>
  <c r="E58" i="4"/>
  <c r="F58" i="4"/>
  <c r="E59" i="4"/>
  <c r="F59" i="4"/>
  <c r="E60" i="4"/>
  <c r="F60" i="4"/>
  <c r="E61" i="4"/>
  <c r="F61" i="4"/>
  <c r="E62" i="4"/>
  <c r="F62" i="4"/>
  <c r="E63" i="4"/>
  <c r="F63" i="4"/>
  <c r="E64" i="4"/>
  <c r="F64" i="4"/>
  <c r="E65" i="4"/>
  <c r="F65" i="4"/>
  <c r="E66" i="4"/>
  <c r="F66" i="4"/>
  <c r="E67" i="4"/>
  <c r="F67" i="4"/>
  <c r="E68" i="4"/>
  <c r="F68" i="4"/>
  <c r="E69" i="4"/>
  <c r="F69" i="4"/>
  <c r="E70" i="4"/>
  <c r="F70" i="4"/>
  <c r="E71" i="4"/>
  <c r="F71" i="4"/>
  <c r="E72" i="4"/>
  <c r="F72" i="4"/>
  <c r="E73" i="4"/>
  <c r="F73" i="4"/>
  <c r="E74" i="4"/>
  <c r="F74" i="4"/>
  <c r="E75" i="4"/>
  <c r="F75" i="4"/>
  <c r="E76" i="4"/>
  <c r="F76" i="4"/>
  <c r="E77" i="4"/>
  <c r="F77" i="4"/>
  <c r="E78" i="4"/>
  <c r="F78" i="4"/>
  <c r="E79" i="4"/>
  <c r="F79" i="4"/>
  <c r="E80" i="4"/>
  <c r="F80" i="4"/>
  <c r="E81" i="4"/>
  <c r="F81" i="4"/>
  <c r="E82" i="4"/>
  <c r="F82" i="4"/>
  <c r="E83" i="4"/>
  <c r="F83" i="4"/>
  <c r="E84" i="4"/>
  <c r="F84" i="4"/>
  <c r="E85" i="4"/>
  <c r="F85" i="4"/>
  <c r="E86" i="4"/>
  <c r="F86" i="4"/>
  <c r="E87" i="4"/>
  <c r="F87" i="4"/>
  <c r="E88" i="4"/>
  <c r="F88" i="4"/>
  <c r="E89" i="4"/>
  <c r="F89" i="4"/>
  <c r="E90" i="4"/>
  <c r="F90" i="4"/>
  <c r="E91" i="4"/>
  <c r="F91" i="4"/>
  <c r="E92" i="4"/>
  <c r="F92" i="4"/>
  <c r="E93" i="4"/>
  <c r="F93" i="4"/>
  <c r="E94" i="4"/>
  <c r="F94" i="4"/>
  <c r="E95" i="4"/>
  <c r="F95" i="4"/>
  <c r="E96" i="4"/>
  <c r="F96" i="4"/>
  <c r="E97" i="4"/>
  <c r="F97" i="4"/>
  <c r="E98" i="4"/>
  <c r="F98" i="4"/>
  <c r="E99" i="4"/>
  <c r="F99" i="4"/>
  <c r="E100" i="4"/>
  <c r="F100" i="4"/>
  <c r="E101" i="4"/>
  <c r="F101" i="4"/>
  <c r="E102" i="4"/>
  <c r="F102" i="4"/>
  <c r="E103" i="4"/>
  <c r="F103" i="4"/>
  <c r="E104" i="4"/>
  <c r="F104" i="4"/>
  <c r="E105" i="4"/>
  <c r="F105" i="4"/>
  <c r="E107" i="4"/>
  <c r="F107" i="4" s="1"/>
  <c r="E6" i="4"/>
  <c r="F6" i="4" s="1"/>
  <c r="D107" i="3"/>
  <c r="C107" i="3"/>
  <c r="E8" i="3"/>
  <c r="F8" i="3"/>
  <c r="E9" i="3"/>
  <c r="F9" i="3"/>
  <c r="E10" i="3"/>
  <c r="F10" i="3"/>
  <c r="E11" i="3"/>
  <c r="F11" i="3"/>
  <c r="E12" i="3"/>
  <c r="F12" i="3"/>
  <c r="E13" i="3"/>
  <c r="F13" i="3"/>
  <c r="E14" i="3"/>
  <c r="F14" i="3"/>
  <c r="E15" i="3"/>
  <c r="F15" i="3"/>
  <c r="E16" i="3"/>
  <c r="F16" i="3"/>
  <c r="E17" i="3"/>
  <c r="F17" i="3"/>
  <c r="E18" i="3"/>
  <c r="F18" i="3"/>
  <c r="E19" i="3"/>
  <c r="F19" i="3"/>
  <c r="E20" i="3"/>
  <c r="F20" i="3"/>
  <c r="E21" i="3"/>
  <c r="F21" i="3"/>
  <c r="E22" i="3"/>
  <c r="F22" i="3"/>
  <c r="E23" i="3"/>
  <c r="F23" i="3"/>
  <c r="E24" i="3"/>
  <c r="F24" i="3"/>
  <c r="E25" i="3"/>
  <c r="F25" i="3"/>
  <c r="E26" i="3"/>
  <c r="F26" i="3"/>
  <c r="E27" i="3"/>
  <c r="F27" i="3"/>
  <c r="E28" i="3"/>
  <c r="F28" i="3"/>
  <c r="E29" i="3"/>
  <c r="F29" i="3"/>
  <c r="E30" i="3"/>
  <c r="F30" i="3"/>
  <c r="E31" i="3"/>
  <c r="F31" i="3"/>
  <c r="E32" i="3"/>
  <c r="F32" i="3"/>
  <c r="E33" i="3"/>
  <c r="F33" i="3"/>
  <c r="E34" i="3"/>
  <c r="F34" i="3"/>
  <c r="E35" i="3"/>
  <c r="F35" i="3"/>
  <c r="E36" i="3"/>
  <c r="F36" i="3"/>
  <c r="E37" i="3"/>
  <c r="F37" i="3"/>
  <c r="E38" i="3"/>
  <c r="F38" i="3"/>
  <c r="E39" i="3"/>
  <c r="F39" i="3"/>
  <c r="E40" i="3"/>
  <c r="F40" i="3"/>
  <c r="E41" i="3"/>
  <c r="F41" i="3"/>
  <c r="E42" i="3"/>
  <c r="F42" i="3"/>
  <c r="E43" i="3"/>
  <c r="F43" i="3"/>
  <c r="E44" i="3"/>
  <c r="F44" i="3"/>
  <c r="E45" i="3"/>
  <c r="F45" i="3"/>
  <c r="E46" i="3"/>
  <c r="F46" i="3"/>
  <c r="E47" i="3"/>
  <c r="F47" i="3"/>
  <c r="E48" i="3"/>
  <c r="F48" i="3"/>
  <c r="E49" i="3"/>
  <c r="F49" i="3"/>
  <c r="E50" i="3"/>
  <c r="F50" i="3"/>
  <c r="E51" i="3"/>
  <c r="F51" i="3"/>
  <c r="E52" i="3"/>
  <c r="F52" i="3"/>
  <c r="E53" i="3"/>
  <c r="F53" i="3"/>
  <c r="E54" i="3"/>
  <c r="F54" i="3"/>
  <c r="E55" i="3"/>
  <c r="F55" i="3"/>
  <c r="E56" i="3"/>
  <c r="F56" i="3"/>
  <c r="E57" i="3"/>
  <c r="F57" i="3"/>
  <c r="E58" i="3"/>
  <c r="F58" i="3"/>
  <c r="E59" i="3"/>
  <c r="F59" i="3"/>
  <c r="E60" i="3"/>
  <c r="F60" i="3"/>
  <c r="E61" i="3"/>
  <c r="F61" i="3"/>
  <c r="E62" i="3"/>
  <c r="F62" i="3"/>
  <c r="E63" i="3"/>
  <c r="F63" i="3"/>
  <c r="E64" i="3"/>
  <c r="F64" i="3"/>
  <c r="E65" i="3"/>
  <c r="F65" i="3"/>
  <c r="E66" i="3"/>
  <c r="F66" i="3"/>
  <c r="E67" i="3"/>
  <c r="F67" i="3"/>
  <c r="E68" i="3"/>
  <c r="F68" i="3"/>
  <c r="E69" i="3"/>
  <c r="F69" i="3"/>
  <c r="E70" i="3"/>
  <c r="F70" i="3"/>
  <c r="E71" i="3"/>
  <c r="F71" i="3"/>
  <c r="E72" i="3"/>
  <c r="F72" i="3" s="1"/>
  <c r="E73" i="3"/>
  <c r="F73" i="3"/>
  <c r="E74" i="3"/>
  <c r="F74" i="3" s="1"/>
  <c r="E75" i="3"/>
  <c r="F75" i="3"/>
  <c r="E76" i="3"/>
  <c r="F76" i="3" s="1"/>
  <c r="E77" i="3"/>
  <c r="F77" i="3"/>
  <c r="E78" i="3"/>
  <c r="F78" i="3" s="1"/>
  <c r="E79" i="3"/>
  <c r="F79" i="3"/>
  <c r="E80" i="3"/>
  <c r="F80" i="3" s="1"/>
  <c r="E81" i="3"/>
  <c r="F81" i="3"/>
  <c r="E82" i="3"/>
  <c r="F82" i="3" s="1"/>
  <c r="E83" i="3"/>
  <c r="F83" i="3"/>
  <c r="E84" i="3"/>
  <c r="F84" i="3" s="1"/>
  <c r="E85" i="3"/>
  <c r="F85" i="3"/>
  <c r="E86" i="3"/>
  <c r="F86" i="3" s="1"/>
  <c r="E87" i="3"/>
  <c r="F87" i="3"/>
  <c r="E88" i="3"/>
  <c r="F88" i="3" s="1"/>
  <c r="E89" i="3"/>
  <c r="F89" i="3"/>
  <c r="E90" i="3"/>
  <c r="F90" i="3" s="1"/>
  <c r="E91" i="3"/>
  <c r="F91" i="3"/>
  <c r="E92" i="3"/>
  <c r="F92" i="3" s="1"/>
  <c r="E93" i="3"/>
  <c r="F93" i="3"/>
  <c r="E94" i="3"/>
  <c r="F94" i="3" s="1"/>
  <c r="E95" i="3"/>
  <c r="F95" i="3"/>
  <c r="E96" i="3"/>
  <c r="F96" i="3" s="1"/>
  <c r="E97" i="3"/>
  <c r="F97" i="3"/>
  <c r="E98" i="3"/>
  <c r="F98" i="3" s="1"/>
  <c r="E99" i="3"/>
  <c r="F99" i="3"/>
  <c r="E100" i="3"/>
  <c r="F100" i="3" s="1"/>
  <c r="E101" i="3"/>
  <c r="F101" i="3"/>
  <c r="E102" i="3"/>
  <c r="F102" i="3" s="1"/>
  <c r="E103" i="3"/>
  <c r="F103" i="3"/>
  <c r="E104" i="3"/>
  <c r="F104" i="3" s="1"/>
  <c r="E105" i="3"/>
  <c r="F105" i="3"/>
  <c r="E106" i="3"/>
  <c r="F106" i="3" s="1"/>
  <c r="E108" i="3"/>
  <c r="F108" i="3"/>
  <c r="E7" i="3"/>
  <c r="F7" i="3" s="1"/>
  <c r="E107" i="3" l="1"/>
  <c r="F107" i="3" s="1"/>
  <c r="E106" i="5"/>
  <c r="F106" i="5" s="1"/>
  <c r="E106" i="4"/>
  <c r="F106" i="4"/>
</calcChain>
</file>

<file path=xl/sharedStrings.xml><?xml version="1.0" encoding="utf-8"?>
<sst xmlns="http://schemas.openxmlformats.org/spreadsheetml/2006/main" count="454" uniqueCount="214">
  <si>
    <t>Totalt salg, 100 største grossister</t>
  </si>
  <si>
    <t>Grossist</t>
  </si>
  <si>
    <t>Hele året</t>
  </si>
  <si>
    <t xml:space="preserve">Endring </t>
  </si>
  <si>
    <t>2018</t>
  </si>
  <si>
    <t>2019</t>
  </si>
  <si>
    <t xml:space="preserve">Liter </t>
  </si>
  <si>
    <t>Prosent</t>
  </si>
  <si>
    <t>Arcus Wine Brands</t>
  </si>
  <si>
    <t>Arcus Norway AS</t>
  </si>
  <si>
    <t>Pernod Ricard Norway AS</t>
  </si>
  <si>
    <t>Symposium Wines AS</t>
  </si>
  <si>
    <t>Fondberg AS</t>
  </si>
  <si>
    <t>Einar A Engelstad AS</t>
  </si>
  <si>
    <t>Treasury Wine Estates Norway AS</t>
  </si>
  <si>
    <t>Excellars AS</t>
  </si>
  <si>
    <t>Winepartners Nordic AS</t>
  </si>
  <si>
    <t>Concha y Toro Norway AS</t>
  </si>
  <si>
    <t>Robert Prizelius AS</t>
  </si>
  <si>
    <t>Moestue Grape Selections AS</t>
  </si>
  <si>
    <t>Altia Norway AS</t>
  </si>
  <si>
    <t>Winery AS</t>
  </si>
  <si>
    <t>Diageo Norway AS</t>
  </si>
  <si>
    <t>Interbrands Norway AS</t>
  </si>
  <si>
    <t>VCT Norway AS</t>
  </si>
  <si>
    <t>Grape Company AS</t>
  </si>
  <si>
    <t>Autentico AS</t>
  </si>
  <si>
    <t>Best Cellars AS</t>
  </si>
  <si>
    <t>Stenberg &amp; Blom AS</t>
  </si>
  <si>
    <t>Momentum Wines AS</t>
  </si>
  <si>
    <t>Vinhuset Nofra As</t>
  </si>
  <si>
    <t>Vinarius AS</t>
  </si>
  <si>
    <t>Red &amp; White AS</t>
  </si>
  <si>
    <t>Vinordia AS</t>
  </si>
  <si>
    <t>Beverage Partners Norway AS</t>
  </si>
  <si>
    <t>LaMarc Wines AS</t>
  </si>
  <si>
    <t>Haugen-Gruppen AS</t>
  </si>
  <si>
    <t>Good Beverage AS</t>
  </si>
  <si>
    <t>AMKA AS</t>
  </si>
  <si>
    <t>Heyday Wines AS</t>
  </si>
  <si>
    <t>Palmer Wine AS</t>
  </si>
  <si>
    <t>Vinum AS</t>
  </si>
  <si>
    <t>Bacardi Norge AS</t>
  </si>
  <si>
    <t>Signature Wines AS</t>
  </si>
  <si>
    <t>Winemarket AS</t>
  </si>
  <si>
    <t>Non Dos As</t>
  </si>
  <si>
    <t>Winetailor AS</t>
  </si>
  <si>
    <t>Better Wines AS</t>
  </si>
  <si>
    <t>Best Buys International AS</t>
  </si>
  <si>
    <t>Henkell Freixenet Norway AS</t>
  </si>
  <si>
    <t>Record Vinimport AS</t>
  </si>
  <si>
    <t>Vinetum AS</t>
  </si>
  <si>
    <t>Eurowine AS</t>
  </si>
  <si>
    <t>World Wines as</t>
  </si>
  <si>
    <t>Strøm AS</t>
  </si>
  <si>
    <t>Unico Real Wines AS</t>
  </si>
  <si>
    <t>Hans A. Flaaten</t>
  </si>
  <si>
    <t>Mjodur AS</t>
  </si>
  <si>
    <t>Gaia Wine &amp; Spirits AS</t>
  </si>
  <si>
    <t>Ekjord AS</t>
  </si>
  <si>
    <t>Edrington Norway AS</t>
  </si>
  <si>
    <t>Pulcher AS</t>
  </si>
  <si>
    <t>Ringnes AS</t>
  </si>
  <si>
    <t>Interbev AS</t>
  </si>
  <si>
    <t>Drøbacchus AS</t>
  </si>
  <si>
    <t>Terroir AS</t>
  </si>
  <si>
    <t>Vin Grossisten AS</t>
  </si>
  <si>
    <t>Vectura AS</t>
  </si>
  <si>
    <t>Oplandske Spritfabrik ANS</t>
  </si>
  <si>
    <t>Arvid Nordquist Norge As</t>
  </si>
  <si>
    <t>Vino AS</t>
  </si>
  <si>
    <t>B &amp; R Wine AS</t>
  </si>
  <si>
    <t>Cask AS</t>
  </si>
  <si>
    <t>Modern Wines AS</t>
  </si>
  <si>
    <t>Kinn Bryggeri AS</t>
  </si>
  <si>
    <t>Silenus AS</t>
  </si>
  <si>
    <t>Holst Wines AS</t>
  </si>
  <si>
    <t>Interbrands Spirits Norway AS</t>
  </si>
  <si>
    <t>Podium Wines AS</t>
  </si>
  <si>
    <t>Multibev AS</t>
  </si>
  <si>
    <t>Strag AS</t>
  </si>
  <si>
    <t>Wiig Spirits AS</t>
  </si>
  <si>
    <t>California House AS</t>
  </si>
  <si>
    <t>Hedoni Wines AS</t>
  </si>
  <si>
    <t>Engelstad Spirits AS</t>
  </si>
  <si>
    <t>VinAroma AS</t>
  </si>
  <si>
    <t>Chrysopidae AS</t>
  </si>
  <si>
    <t>Brand Wine Estates AS</t>
  </si>
  <si>
    <t>Liberty Wines &amp; Spirits AS</t>
  </si>
  <si>
    <t>Fine Brands AS</t>
  </si>
  <si>
    <t>Lacertidae AS</t>
  </si>
  <si>
    <t>Vinoterra AS</t>
  </si>
  <si>
    <t>Hansa Borg Bryggerier</t>
  </si>
  <si>
    <t>Moët Hennessy Norge AS</t>
  </si>
  <si>
    <t>Bibendum AS</t>
  </si>
  <si>
    <t>Just Brands AS</t>
  </si>
  <si>
    <t>Vinkilden AS</t>
  </si>
  <si>
    <t>Norbev AS</t>
  </si>
  <si>
    <t>Brewery International AS</t>
  </si>
  <si>
    <t>Urban Beverages AS</t>
  </si>
  <si>
    <t>Palmer Fine Wine AS</t>
  </si>
  <si>
    <t>Domaine Wines AS</t>
  </si>
  <si>
    <t>The Haciendas-Company AS</t>
  </si>
  <si>
    <t>Blend Wines AS</t>
  </si>
  <si>
    <t>Trulli Wines AS</t>
  </si>
  <si>
    <t>Spivi AS</t>
  </si>
  <si>
    <t>Nordic Cellars AS</t>
  </si>
  <si>
    <t>Macks Ølbryggeri AS</t>
  </si>
  <si>
    <t>Andre grossister</t>
  </si>
  <si>
    <t>Totalsum</t>
  </si>
  <si>
    <t>Svakvin, 100 største grossister</t>
  </si>
  <si>
    <t>Natural Selections AS</t>
  </si>
  <si>
    <t>Wine 4 You AS</t>
  </si>
  <si>
    <t>Pure Wine AS</t>
  </si>
  <si>
    <t>Divini AS</t>
  </si>
  <si>
    <t>First Wines AS</t>
  </si>
  <si>
    <t>Nafstad AS</t>
  </si>
  <si>
    <t>Optimum Wines AS</t>
  </si>
  <si>
    <t>Matchless Wines AS</t>
  </si>
  <si>
    <t>Plus Vini AS</t>
  </si>
  <si>
    <t>Aarnes Wines AS</t>
  </si>
  <si>
    <t>Target Wines AS</t>
  </si>
  <si>
    <t>Premium Wines AS</t>
  </si>
  <si>
    <t>Naturlig Vin: Falchenberg &amp;</t>
  </si>
  <si>
    <t>GA Wine &amp; Spirits AS</t>
  </si>
  <si>
    <t>Sommelier AS</t>
  </si>
  <si>
    <t>Matchless Brands AS</t>
  </si>
  <si>
    <t>Bottleneck Holding AS</t>
  </si>
  <si>
    <t>Bonum Beverages AS</t>
  </si>
  <si>
    <t>Exciting Wines AS</t>
  </si>
  <si>
    <t>Brennevin, 100 største grossister</t>
  </si>
  <si>
    <t>Løiten Brænderi Destillations ANS</t>
  </si>
  <si>
    <t>Palmer Group AS</t>
  </si>
  <si>
    <t>Det Norske Brenneri AS</t>
  </si>
  <si>
    <t>Accelerate Brands AS</t>
  </si>
  <si>
    <t>Zarepta AS</t>
  </si>
  <si>
    <t>Palmer Spirits AS</t>
  </si>
  <si>
    <t>De Lysholmske Brenneri..</t>
  </si>
  <si>
    <t>Bevco AS</t>
  </si>
  <si>
    <t>Premium Brands Norway AS</t>
  </si>
  <si>
    <t>Company of Spirits AS</t>
  </si>
  <si>
    <t>K. G. Puntervold AS</t>
  </si>
  <si>
    <t>Westerheim AS</t>
  </si>
  <si>
    <t>Berentsens Brygghus As</t>
  </si>
  <si>
    <t>Birkedal Hartmann Norway AS</t>
  </si>
  <si>
    <t>Crafted Brands AS</t>
  </si>
  <si>
    <t>Helge Wiig Holding AS</t>
  </si>
  <si>
    <t>Just Drinks AS</t>
  </si>
  <si>
    <t>Vinetum Group AS</t>
  </si>
  <si>
    <t>United Brands AS</t>
  </si>
  <si>
    <t>Bakken Vin &amp; Gourmet AS</t>
  </si>
  <si>
    <t>Inderøy Brenneri AS</t>
  </si>
  <si>
    <t>Egge Gård AS</t>
  </si>
  <si>
    <t>OSS Craft Distillery AS</t>
  </si>
  <si>
    <t>Matgrossisten Nord AS</t>
  </si>
  <si>
    <t>Oslo Håndverksdestilleri AS</t>
  </si>
  <si>
    <t>Siemers &amp; Cos ANS</t>
  </si>
  <si>
    <t>Mission Wine &amp; Spirits AS</t>
  </si>
  <si>
    <t>Gardsbrenneriet AS</t>
  </si>
  <si>
    <t>Kani Consulting As</t>
  </si>
  <si>
    <t>Hardanger saft og siderfabrikk</t>
  </si>
  <si>
    <t>Daracha AS</t>
  </si>
  <si>
    <t>Servco AS</t>
  </si>
  <si>
    <t>Fjording AS</t>
  </si>
  <si>
    <t>Rosmersholm as</t>
  </si>
  <si>
    <t>Lundsmo As</t>
  </si>
  <si>
    <t>ITG AS</t>
  </si>
  <si>
    <t>Balholm AS</t>
  </si>
  <si>
    <t>Batch No7 AS</t>
  </si>
  <si>
    <t>American Spirits and Beers AS</t>
  </si>
  <si>
    <t>Harald Sve Bjørndal</t>
  </si>
  <si>
    <t>Spirits Norway AS</t>
  </si>
  <si>
    <t>Bache-Gabrielsen Norge AS</t>
  </si>
  <si>
    <t>Scan-Vin AS</t>
  </si>
  <si>
    <t>Selected Wine Partners AS</t>
  </si>
  <si>
    <t>Rimedia AS</t>
  </si>
  <si>
    <t>Middelthon Engros AS</t>
  </si>
  <si>
    <t>Setura AS</t>
  </si>
  <si>
    <t>Crianza Vinimport AS</t>
  </si>
  <si>
    <t>Distillery AS</t>
  </si>
  <si>
    <t>Great Grape Norge AS</t>
  </si>
  <si>
    <t>Øl, 50 største grossister</t>
  </si>
  <si>
    <t>Nøgne Ø - Det Kompromissløse Brygge</t>
  </si>
  <si>
    <t>Beer Enthusiast AS</t>
  </si>
  <si>
    <t>LERVIG AS</t>
  </si>
  <si>
    <t>Fludium AS</t>
  </si>
  <si>
    <t>Haandbryggeriet AS</t>
  </si>
  <si>
    <t>7 Fjell Bryggeri AS</t>
  </si>
  <si>
    <t>Aja Bryggeri AS</t>
  </si>
  <si>
    <t>Palmer Beer AS</t>
  </si>
  <si>
    <t>Thorvald Meyers Gate 30 B</t>
  </si>
  <si>
    <t>Macondo as</t>
  </si>
  <si>
    <t>Global Beverage AS</t>
  </si>
  <si>
    <t>Big Bottle AS</t>
  </si>
  <si>
    <t>HognaBrygg AS</t>
  </si>
  <si>
    <t>Gavin AS</t>
  </si>
  <si>
    <t>Færder Mikrobryggeri AS</t>
  </si>
  <si>
    <t>Bådin AS</t>
  </si>
  <si>
    <t>Austmann Bryggeri AS</t>
  </si>
  <si>
    <t>Inderøy Gårdsbryggeri AS</t>
  </si>
  <si>
    <t>Eiker Ølfabrikk AS</t>
  </si>
  <si>
    <t>Sagene Bryggeri AS</t>
  </si>
  <si>
    <t>Ståle Harald Anderssen</t>
  </si>
  <si>
    <t>Sundbytunet Bryggeri &amp; destilleri A</t>
  </si>
  <si>
    <t>Nøisom AS</t>
  </si>
  <si>
    <t>Alkoholfritt, 30 største grossister</t>
  </si>
  <si>
    <t>Ringi AS</t>
  </si>
  <si>
    <t>Gourmet Produkter AS</t>
  </si>
  <si>
    <t>ProVino AS</t>
  </si>
  <si>
    <t>Åkre AS</t>
  </si>
  <si>
    <t>Terra Wines AS</t>
  </si>
  <si>
    <t>Leske AS</t>
  </si>
  <si>
    <t>Sterkvin, 20 største grossister</t>
  </si>
  <si>
    <t>Tramontane 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</si>
</sst>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[Red]\-#,##0\ "/>
    <numFmt numFmtId="165" formatCode="0.0\ %"/>
    <numFmt numFmtId="166" formatCode="_-* #,##0_-;\-* #,##0_-;_-* &quot;-&quot;??_-;_-@_-"/>
  </numFmts>
  <fonts count="6">
    <font>
      <sz val="10"/>
      <color rgb="FF000000"/>
      <name val="Arial"/>
    </font>
    <font>
      <sz val="10"/>
      <color rgb="FF000000"/>
      <name val="Arial"/>
    </font>
    <font>
      <b/>
      <sz val="10"/>
      <color theme="1"/>
      <name val="Arial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4" fillId="2" borderId="1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5" fontId="3" fillId="3" borderId="1" xfId="2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166" fontId="0" fillId="0" borderId="1" xfId="1" applyNumberFormat="1" applyFont="1" applyBorder="1"/>
    <xf numFmtId="166" fontId="0" fillId="0" borderId="1" xfId="0" applyNumberFormat="1" applyBorder="1"/>
    <xf numFmtId="165" fontId="0" fillId="0" borderId="1" xfId="2" applyNumberFormat="1" applyFont="1" applyBorder="1"/>
    <xf numFmtId="0" fontId="5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166" fontId="2" fillId="2" borderId="1" xfId="1" applyNumberFormat="1" applyFont="1" applyFill="1" applyBorder="1"/>
    <xf numFmtId="166" fontId="3" fillId="3" borderId="1" xfId="0" applyNumberFormat="1" applyFont="1" applyFill="1" applyBorder="1"/>
    <xf numFmtId="165" fontId="3" fillId="3" borderId="1" xfId="2" applyNumberFormat="1" applyFont="1" applyFill="1" applyBorder="1"/>
    <xf numFmtId="0" fontId="4" fillId="2" borderId="1" xfId="0" applyFont="1" applyFill="1" applyBorder="1" applyAlignment="1">
      <alignment horizontal="left"/>
    </xf>
    <xf numFmtId="166" fontId="4" fillId="2" borderId="1" xfId="0" applyNumberFormat="1" applyFont="1" applyFill="1" applyBorder="1"/>
    <xf numFmtId="9" fontId="0" fillId="0" borderId="1" xfId="2" applyFont="1" applyBorder="1"/>
    <xf numFmtId="0" fontId="3" fillId="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840DA-B094-4DD6-AB1E-C9ACD986D953}">
  <dimension ref="B4:F108"/>
  <sheetViews>
    <sheetView tabSelected="1" workbookViewId="0">
      <selection activeCell="B28" sqref="B28"/>
    </sheetView>
  </sheetViews>
  <sheetFormatPr defaultColWidth="11.42578125" defaultRowHeight="12.75"/>
  <cols>
    <col min="2" max="2" width="34.28515625" bestFit="1" customWidth="1"/>
    <col min="3" max="4" width="13.85546875" bestFit="1" customWidth="1"/>
  </cols>
  <sheetData>
    <row r="4" spans="2:6">
      <c r="B4" s="16" t="s">
        <v>0</v>
      </c>
      <c r="C4" s="16"/>
      <c r="D4" s="16"/>
      <c r="E4" s="16"/>
      <c r="F4" s="16"/>
    </row>
    <row r="5" spans="2:6">
      <c r="B5" s="17" t="s">
        <v>1</v>
      </c>
      <c r="C5" s="16" t="s">
        <v>2</v>
      </c>
      <c r="D5" s="16"/>
      <c r="E5" s="18" t="s">
        <v>3</v>
      </c>
      <c r="F5" s="18"/>
    </row>
    <row r="6" spans="2:6">
      <c r="B6" s="17"/>
      <c r="C6" s="1" t="s">
        <v>4</v>
      </c>
      <c r="D6" s="1" t="s">
        <v>5</v>
      </c>
      <c r="E6" s="2" t="s">
        <v>6</v>
      </c>
      <c r="F6" s="3" t="s">
        <v>7</v>
      </c>
    </row>
    <row r="7" spans="2:6">
      <c r="B7" s="4" t="s">
        <v>8</v>
      </c>
      <c r="C7" s="5">
        <v>4663354.51</v>
      </c>
      <c r="D7" s="5">
        <v>4635571.2450000001</v>
      </c>
      <c r="E7" s="6">
        <f>D7-C7</f>
        <v>-27783.264999999665</v>
      </c>
      <c r="F7" s="7">
        <f>E7/C7</f>
        <v>-5.957785311072065E-3</v>
      </c>
    </row>
    <row r="8" spans="2:6">
      <c r="B8" s="4" t="s">
        <v>9</v>
      </c>
      <c r="C8" s="5">
        <v>3564050.83</v>
      </c>
      <c r="D8" s="5">
        <v>3460634.83</v>
      </c>
      <c r="E8" s="6">
        <f t="shared" ref="E8:E71" si="0">D8-C8</f>
        <v>-103416</v>
      </c>
      <c r="F8" s="7">
        <f t="shared" ref="F8:F71" si="1">E8/C8</f>
        <v>-2.9016421182747273E-2</v>
      </c>
    </row>
    <row r="9" spans="2:6">
      <c r="B9" s="4" t="s">
        <v>10</v>
      </c>
      <c r="C9" s="5">
        <v>3242499.85</v>
      </c>
      <c r="D9" s="5">
        <v>3111173.5749999997</v>
      </c>
      <c r="E9" s="6">
        <f t="shared" si="0"/>
        <v>-131326.27500000037</v>
      </c>
      <c r="F9" s="7">
        <f t="shared" si="1"/>
        <v>-4.0501551603772737E-2</v>
      </c>
    </row>
    <row r="10" spans="2:6">
      <c r="B10" s="4" t="s">
        <v>11</v>
      </c>
      <c r="C10" s="5">
        <v>2206326.8959999997</v>
      </c>
      <c r="D10" s="5">
        <v>2733506.267</v>
      </c>
      <c r="E10" s="6">
        <f t="shared" si="0"/>
        <v>527179.37100000028</v>
      </c>
      <c r="F10" s="7">
        <f t="shared" si="1"/>
        <v>0.2389398288874417</v>
      </c>
    </row>
    <row r="11" spans="2:6">
      <c r="B11" s="4" t="s">
        <v>12</v>
      </c>
      <c r="C11" s="5">
        <v>2510769.125</v>
      </c>
      <c r="D11" s="5">
        <v>2659159.6500000004</v>
      </c>
      <c r="E11" s="6">
        <f t="shared" si="0"/>
        <v>148390.52500000037</v>
      </c>
      <c r="F11" s="7">
        <f t="shared" si="1"/>
        <v>5.9101620902718553E-2</v>
      </c>
    </row>
    <row r="12" spans="2:6">
      <c r="B12" s="4" t="s">
        <v>13</v>
      </c>
      <c r="C12" s="5">
        <v>3005550.4499999997</v>
      </c>
      <c r="D12" s="5">
        <v>2647034.0749999997</v>
      </c>
      <c r="E12" s="6">
        <f t="shared" si="0"/>
        <v>-358516.375</v>
      </c>
      <c r="F12" s="7">
        <f t="shared" si="1"/>
        <v>-0.11928476362790717</v>
      </c>
    </row>
    <row r="13" spans="2:6">
      <c r="B13" s="4" t="s">
        <v>14</v>
      </c>
      <c r="C13" s="5">
        <v>2138791.875</v>
      </c>
      <c r="D13" s="5">
        <v>2086573</v>
      </c>
      <c r="E13" s="6">
        <f t="shared" si="0"/>
        <v>-52218.875</v>
      </c>
      <c r="F13" s="7">
        <f t="shared" si="1"/>
        <v>-2.4415126880917293E-2</v>
      </c>
    </row>
    <row r="14" spans="2:6">
      <c r="B14" s="4" t="s">
        <v>15</v>
      </c>
      <c r="C14" s="5">
        <v>1953992.675</v>
      </c>
      <c r="D14" s="5">
        <v>2016344.75</v>
      </c>
      <c r="E14" s="6">
        <f t="shared" si="0"/>
        <v>62352.074999999953</v>
      </c>
      <c r="F14" s="7">
        <f t="shared" si="1"/>
        <v>3.1910086356899958E-2</v>
      </c>
    </row>
    <row r="15" spans="2:6">
      <c r="B15" s="4" t="s">
        <v>16</v>
      </c>
      <c r="C15" s="5">
        <v>1912978.5</v>
      </c>
      <c r="D15" s="5">
        <v>1924440.75</v>
      </c>
      <c r="E15" s="6">
        <f t="shared" si="0"/>
        <v>11462.25</v>
      </c>
      <c r="F15" s="7">
        <f t="shared" si="1"/>
        <v>5.9918341999139037E-3</v>
      </c>
    </row>
    <row r="16" spans="2:6">
      <c r="B16" s="4" t="s">
        <v>17</v>
      </c>
      <c r="C16" s="5">
        <v>1823995.875</v>
      </c>
      <c r="D16" s="5">
        <v>1845437.625</v>
      </c>
      <c r="E16" s="6">
        <f t="shared" si="0"/>
        <v>21441.75</v>
      </c>
      <c r="F16" s="7">
        <f t="shared" si="1"/>
        <v>1.1755371979665251E-2</v>
      </c>
    </row>
    <row r="17" spans="2:6">
      <c r="B17" s="4" t="s">
        <v>18</v>
      </c>
      <c r="C17" s="5">
        <v>1849367.8</v>
      </c>
      <c r="D17" s="5">
        <v>1778835.675</v>
      </c>
      <c r="E17" s="6">
        <f t="shared" si="0"/>
        <v>-70532.125</v>
      </c>
      <c r="F17" s="7">
        <f t="shared" si="1"/>
        <v>-3.813850603433238E-2</v>
      </c>
    </row>
    <row r="18" spans="2:6">
      <c r="B18" s="4" t="s">
        <v>19</v>
      </c>
      <c r="C18" s="5">
        <v>1922395.8499999999</v>
      </c>
      <c r="D18" s="5">
        <v>1762832.98</v>
      </c>
      <c r="E18" s="6">
        <f t="shared" si="0"/>
        <v>-159562.86999999988</v>
      </c>
      <c r="F18" s="7">
        <f t="shared" si="1"/>
        <v>-8.3002088253571651E-2</v>
      </c>
    </row>
    <row r="19" spans="2:6">
      <c r="B19" s="4" t="s">
        <v>20</v>
      </c>
      <c r="C19" s="5">
        <v>1478501.27</v>
      </c>
      <c r="D19" s="5">
        <v>1728209.97</v>
      </c>
      <c r="E19" s="6">
        <f t="shared" si="0"/>
        <v>249708.69999999995</v>
      </c>
      <c r="F19" s="7">
        <f t="shared" si="1"/>
        <v>0.16889312513069396</v>
      </c>
    </row>
    <row r="20" spans="2:6">
      <c r="B20" s="4" t="s">
        <v>21</v>
      </c>
      <c r="C20" s="5">
        <v>1351833</v>
      </c>
      <c r="D20" s="5">
        <v>1626832.75</v>
      </c>
      <c r="E20" s="6">
        <f t="shared" si="0"/>
        <v>274999.75</v>
      </c>
      <c r="F20" s="7">
        <f t="shared" si="1"/>
        <v>0.20342730943836998</v>
      </c>
    </row>
    <row r="21" spans="2:6">
      <c r="B21" s="4" t="s">
        <v>22</v>
      </c>
      <c r="C21" s="5">
        <v>1618416.65</v>
      </c>
      <c r="D21" s="5">
        <v>1609143</v>
      </c>
      <c r="E21" s="6">
        <f t="shared" si="0"/>
        <v>-9273.6499999999069</v>
      </c>
      <c r="F21" s="7">
        <f t="shared" si="1"/>
        <v>-5.7300757502710487E-3</v>
      </c>
    </row>
    <row r="22" spans="2:6">
      <c r="B22" s="4" t="s">
        <v>23</v>
      </c>
      <c r="C22" s="5">
        <v>1589959.1</v>
      </c>
      <c r="D22" s="5">
        <v>1600713.875</v>
      </c>
      <c r="E22" s="6">
        <f t="shared" si="0"/>
        <v>10754.774999999907</v>
      </c>
      <c r="F22" s="7">
        <f t="shared" si="1"/>
        <v>6.7641834308819048E-3</v>
      </c>
    </row>
    <row r="23" spans="2:6">
      <c r="B23" s="4" t="s">
        <v>24</v>
      </c>
      <c r="C23" s="5">
        <v>1549430.25</v>
      </c>
      <c r="D23" s="5">
        <v>1585157.25</v>
      </c>
      <c r="E23" s="6">
        <f t="shared" si="0"/>
        <v>35727</v>
      </c>
      <c r="F23" s="7">
        <f t="shared" si="1"/>
        <v>2.3058153150166006E-2</v>
      </c>
    </row>
    <row r="24" spans="2:6">
      <c r="B24" s="4" t="s">
        <v>25</v>
      </c>
      <c r="C24" s="5">
        <v>1453748.625</v>
      </c>
      <c r="D24" s="5">
        <v>1498058.594</v>
      </c>
      <c r="E24" s="6">
        <f t="shared" si="0"/>
        <v>44309.969000000041</v>
      </c>
      <c r="F24" s="7">
        <f t="shared" si="1"/>
        <v>3.0479801141686403E-2</v>
      </c>
    </row>
    <row r="25" spans="2:6">
      <c r="B25" s="4" t="s">
        <v>26</v>
      </c>
      <c r="C25" s="5">
        <v>1598609.34</v>
      </c>
      <c r="D25" s="5">
        <v>1484884.29</v>
      </c>
      <c r="E25" s="6">
        <f t="shared" si="0"/>
        <v>-113725.05000000005</v>
      </c>
      <c r="F25" s="7">
        <f t="shared" si="1"/>
        <v>-7.1139988460220085E-2</v>
      </c>
    </row>
    <row r="26" spans="2:6">
      <c r="B26" s="4" t="s">
        <v>27</v>
      </c>
      <c r="C26" s="5">
        <v>1573011.99</v>
      </c>
      <c r="D26" s="5">
        <v>1410281.28</v>
      </c>
      <c r="E26" s="6">
        <f t="shared" si="0"/>
        <v>-162730.70999999996</v>
      </c>
      <c r="F26" s="7">
        <f t="shared" si="1"/>
        <v>-0.10345166536206755</v>
      </c>
    </row>
    <row r="27" spans="2:6">
      <c r="B27" s="4" t="s">
        <v>28</v>
      </c>
      <c r="C27" s="5">
        <v>1447553.375</v>
      </c>
      <c r="D27" s="5">
        <v>1281094.2</v>
      </c>
      <c r="E27" s="6">
        <f t="shared" si="0"/>
        <v>-166459.17500000005</v>
      </c>
      <c r="F27" s="7">
        <f t="shared" si="1"/>
        <v>-0.11499346267628995</v>
      </c>
    </row>
    <row r="28" spans="2:6">
      <c r="B28" s="4" t="s">
        <v>29</v>
      </c>
      <c r="C28" s="5">
        <v>1133498.05</v>
      </c>
      <c r="D28" s="5">
        <v>1272204.5499999998</v>
      </c>
      <c r="E28" s="6">
        <f t="shared" si="0"/>
        <v>138706.49999999977</v>
      </c>
      <c r="F28" s="7">
        <f t="shared" si="1"/>
        <v>0.12237030315138148</v>
      </c>
    </row>
    <row r="29" spans="2:6">
      <c r="B29" s="4" t="s">
        <v>30</v>
      </c>
      <c r="C29" s="5">
        <v>1099381.3899999999</v>
      </c>
      <c r="D29" s="5">
        <v>1229899.7849999999</v>
      </c>
      <c r="E29" s="6">
        <f t="shared" si="0"/>
        <v>130518.39500000002</v>
      </c>
      <c r="F29" s="7">
        <f t="shared" si="1"/>
        <v>0.11871985117012035</v>
      </c>
    </row>
    <row r="30" spans="2:6">
      <c r="B30" s="4" t="s">
        <v>31</v>
      </c>
      <c r="C30" s="5">
        <v>1246080.6949999998</v>
      </c>
      <c r="D30" s="5">
        <v>1219730.524</v>
      </c>
      <c r="E30" s="6">
        <f t="shared" si="0"/>
        <v>-26350.170999999857</v>
      </c>
      <c r="F30" s="7">
        <f t="shared" si="1"/>
        <v>-2.1146440279294961E-2</v>
      </c>
    </row>
    <row r="31" spans="2:6">
      <c r="B31" s="4" t="s">
        <v>32</v>
      </c>
      <c r="C31" s="5">
        <v>1220008.8500000001</v>
      </c>
      <c r="D31" s="5">
        <v>975979.25</v>
      </c>
      <c r="E31" s="6">
        <f t="shared" si="0"/>
        <v>-244029.60000000009</v>
      </c>
      <c r="F31" s="7">
        <f t="shared" si="1"/>
        <v>-0.20002281130993441</v>
      </c>
    </row>
    <row r="32" spans="2:6">
      <c r="B32" s="4" t="s">
        <v>33</v>
      </c>
      <c r="C32" s="5">
        <v>877328.125</v>
      </c>
      <c r="D32" s="5">
        <v>952330.57499999995</v>
      </c>
      <c r="E32" s="6">
        <f t="shared" si="0"/>
        <v>75002.449999999953</v>
      </c>
      <c r="F32" s="7">
        <f t="shared" si="1"/>
        <v>8.5489622255071271E-2</v>
      </c>
    </row>
    <row r="33" spans="2:6">
      <c r="B33" s="4" t="s">
        <v>34</v>
      </c>
      <c r="C33" s="5">
        <v>902680.12</v>
      </c>
      <c r="D33" s="5">
        <v>937138.005</v>
      </c>
      <c r="E33" s="6">
        <f t="shared" si="0"/>
        <v>34457.885000000009</v>
      </c>
      <c r="F33" s="7">
        <f t="shared" si="1"/>
        <v>3.8172863494545566E-2</v>
      </c>
    </row>
    <row r="34" spans="2:6">
      <c r="B34" s="4" t="s">
        <v>35</v>
      </c>
      <c r="C34" s="5">
        <v>830774.11499999999</v>
      </c>
      <c r="D34" s="5">
        <v>866703.59500000009</v>
      </c>
      <c r="E34" s="6">
        <f t="shared" si="0"/>
        <v>35929.480000000098</v>
      </c>
      <c r="F34" s="7">
        <f t="shared" si="1"/>
        <v>4.3248193884808384E-2</v>
      </c>
    </row>
    <row r="35" spans="2:6">
      <c r="B35" s="4" t="s">
        <v>36</v>
      </c>
      <c r="C35" s="5">
        <v>802299.98800000001</v>
      </c>
      <c r="D35" s="5">
        <v>823195.94700000004</v>
      </c>
      <c r="E35" s="6">
        <f t="shared" si="0"/>
        <v>20895.959000000032</v>
      </c>
      <c r="F35" s="7">
        <f t="shared" si="1"/>
        <v>2.6045069565674768E-2</v>
      </c>
    </row>
    <row r="36" spans="2:6">
      <c r="B36" s="4" t="s">
        <v>37</v>
      </c>
      <c r="C36" s="5">
        <v>857616.66</v>
      </c>
      <c r="D36" s="5">
        <v>822306.43500000006</v>
      </c>
      <c r="E36" s="6">
        <f t="shared" si="0"/>
        <v>-35310.224999999977</v>
      </c>
      <c r="F36" s="7">
        <f t="shared" si="1"/>
        <v>-4.1172503575198707E-2</v>
      </c>
    </row>
    <row r="37" spans="2:6">
      <c r="B37" s="4" t="s">
        <v>38</v>
      </c>
      <c r="C37" s="5">
        <v>859337.44300000009</v>
      </c>
      <c r="D37" s="5">
        <v>822278.1</v>
      </c>
      <c r="E37" s="6">
        <f t="shared" si="0"/>
        <v>-37059.34300000011</v>
      </c>
      <c r="F37" s="7">
        <f t="shared" si="1"/>
        <v>-4.3125483826962845E-2</v>
      </c>
    </row>
    <row r="38" spans="2:6">
      <c r="B38" s="4" t="s">
        <v>39</v>
      </c>
      <c r="C38" s="5">
        <v>338861.25</v>
      </c>
      <c r="D38" s="5">
        <v>718861.75</v>
      </c>
      <c r="E38" s="6">
        <f t="shared" si="0"/>
        <v>380000.5</v>
      </c>
      <c r="F38" s="7">
        <f t="shared" si="1"/>
        <v>1.1214044096219322</v>
      </c>
    </row>
    <row r="39" spans="2:6">
      <c r="B39" s="4" t="s">
        <v>40</v>
      </c>
      <c r="C39" s="5">
        <v>542147.38600000006</v>
      </c>
      <c r="D39" s="5">
        <v>704292.37800000003</v>
      </c>
      <c r="E39" s="6">
        <f t="shared" si="0"/>
        <v>162144.99199999997</v>
      </c>
      <c r="F39" s="7">
        <f t="shared" si="1"/>
        <v>0.29907917327853711</v>
      </c>
    </row>
    <row r="40" spans="2:6">
      <c r="B40" s="4" t="s">
        <v>41</v>
      </c>
      <c r="C40" s="5">
        <v>678131.16999999993</v>
      </c>
      <c r="D40" s="5">
        <v>697846.54999999993</v>
      </c>
      <c r="E40" s="6">
        <f t="shared" si="0"/>
        <v>19715.380000000005</v>
      </c>
      <c r="F40" s="7">
        <f t="shared" si="1"/>
        <v>2.9073106903491852E-2</v>
      </c>
    </row>
    <row r="41" spans="2:6">
      <c r="B41" s="4" t="s">
        <v>42</v>
      </c>
      <c r="C41" s="5">
        <v>653608.32499999995</v>
      </c>
      <c r="D41" s="5">
        <v>676195.22499999998</v>
      </c>
      <c r="E41" s="6">
        <f t="shared" si="0"/>
        <v>22586.900000000023</v>
      </c>
      <c r="F41" s="7">
        <f t="shared" si="1"/>
        <v>3.4557240377867011E-2</v>
      </c>
    </row>
    <row r="42" spans="2:6">
      <c r="B42" s="4" t="s">
        <v>43</v>
      </c>
      <c r="C42" s="5">
        <v>584439.72499999998</v>
      </c>
      <c r="D42" s="5">
        <v>668958.25</v>
      </c>
      <c r="E42" s="6">
        <f t="shared" si="0"/>
        <v>84518.525000000023</v>
      </c>
      <c r="F42" s="7">
        <f t="shared" si="1"/>
        <v>0.14461461359424194</v>
      </c>
    </row>
    <row r="43" spans="2:6">
      <c r="B43" s="4" t="s">
        <v>44</v>
      </c>
      <c r="C43" s="5">
        <v>457820.45</v>
      </c>
      <c r="D43" s="5">
        <v>650613.19999999995</v>
      </c>
      <c r="E43" s="6">
        <f t="shared" si="0"/>
        <v>192792.74999999994</v>
      </c>
      <c r="F43" s="7">
        <f t="shared" si="1"/>
        <v>0.42110995697112247</v>
      </c>
    </row>
    <row r="44" spans="2:6">
      <c r="B44" s="4" t="s">
        <v>45</v>
      </c>
      <c r="C44" s="5">
        <v>560636.91500000004</v>
      </c>
      <c r="D44" s="5">
        <v>645342.86999999988</v>
      </c>
      <c r="E44" s="6">
        <f t="shared" si="0"/>
        <v>84705.954999999842</v>
      </c>
      <c r="F44" s="7">
        <f t="shared" si="1"/>
        <v>0.15108879335924541</v>
      </c>
    </row>
    <row r="45" spans="2:6">
      <c r="B45" s="4" t="s">
        <v>46</v>
      </c>
      <c r="C45" s="5">
        <v>570041.31499999994</v>
      </c>
      <c r="D45" s="5">
        <v>616273.41999999993</v>
      </c>
      <c r="E45" s="6">
        <f t="shared" si="0"/>
        <v>46232.104999999981</v>
      </c>
      <c r="F45" s="7">
        <f t="shared" si="1"/>
        <v>8.1103077590086586E-2</v>
      </c>
    </row>
    <row r="46" spans="2:6">
      <c r="B46" s="4" t="s">
        <v>47</v>
      </c>
      <c r="C46" s="5">
        <v>662952.52500000002</v>
      </c>
      <c r="D46" s="5">
        <v>611448.94999999995</v>
      </c>
      <c r="E46" s="6">
        <f t="shared" si="0"/>
        <v>-51503.57500000007</v>
      </c>
      <c r="F46" s="7">
        <f t="shared" si="1"/>
        <v>-7.7688179858731318E-2</v>
      </c>
    </row>
    <row r="47" spans="2:6">
      <c r="B47" s="4" t="s">
        <v>48</v>
      </c>
      <c r="C47" s="5">
        <v>665298.625</v>
      </c>
      <c r="D47" s="5">
        <v>609914.25</v>
      </c>
      <c r="E47" s="6">
        <f t="shared" si="0"/>
        <v>-55384.375</v>
      </c>
      <c r="F47" s="7">
        <f t="shared" si="1"/>
        <v>-8.324739135001219E-2</v>
      </c>
    </row>
    <row r="48" spans="2:6">
      <c r="B48" s="4" t="s">
        <v>49</v>
      </c>
      <c r="C48" s="5">
        <v>513108.88999999996</v>
      </c>
      <c r="D48" s="5">
        <v>565766.69500000007</v>
      </c>
      <c r="E48" s="6">
        <f t="shared" si="0"/>
        <v>52657.805000000109</v>
      </c>
      <c r="F48" s="7">
        <f t="shared" si="1"/>
        <v>0.10262501006365357</v>
      </c>
    </row>
    <row r="49" spans="2:6">
      <c r="B49" s="4" t="s">
        <v>50</v>
      </c>
      <c r="C49" s="5">
        <v>470966.25</v>
      </c>
      <c r="D49" s="5">
        <v>508169.625</v>
      </c>
      <c r="E49" s="6">
        <f t="shared" si="0"/>
        <v>37203.375</v>
      </c>
      <c r="F49" s="7">
        <f t="shared" si="1"/>
        <v>7.8993717702701624E-2</v>
      </c>
    </row>
    <row r="50" spans="2:6">
      <c r="B50" s="4" t="s">
        <v>51</v>
      </c>
      <c r="C50" s="5">
        <v>539264.82499999995</v>
      </c>
      <c r="D50" s="5">
        <v>501760.67700000003</v>
      </c>
      <c r="E50" s="6">
        <f t="shared" si="0"/>
        <v>-37504.147999999928</v>
      </c>
      <c r="F50" s="7">
        <f t="shared" si="1"/>
        <v>-6.9546809399259321E-2</v>
      </c>
    </row>
    <row r="51" spans="2:6">
      <c r="B51" s="4" t="s">
        <v>52</v>
      </c>
      <c r="C51" s="5">
        <v>582963.92500000005</v>
      </c>
      <c r="D51" s="5">
        <v>501713.52500000002</v>
      </c>
      <c r="E51" s="6">
        <f t="shared" si="0"/>
        <v>-81250.400000000023</v>
      </c>
      <c r="F51" s="7">
        <f t="shared" si="1"/>
        <v>-0.13937466199130591</v>
      </c>
    </row>
    <row r="52" spans="2:6">
      <c r="B52" s="4" t="s">
        <v>53</v>
      </c>
      <c r="C52" s="5">
        <v>569194.25</v>
      </c>
      <c r="D52" s="5">
        <v>498337.25</v>
      </c>
      <c r="E52" s="6">
        <f t="shared" si="0"/>
        <v>-70857</v>
      </c>
      <c r="F52" s="7">
        <f t="shared" si="1"/>
        <v>-0.12448649999538822</v>
      </c>
    </row>
    <row r="53" spans="2:6">
      <c r="B53" s="4" t="s">
        <v>54</v>
      </c>
      <c r="C53" s="5">
        <v>583478.848</v>
      </c>
      <c r="D53" s="5">
        <v>495621.05900000001</v>
      </c>
      <c r="E53" s="6">
        <f t="shared" si="0"/>
        <v>-87857.78899999999</v>
      </c>
      <c r="F53" s="7">
        <f t="shared" si="1"/>
        <v>-0.15057579088111175</v>
      </c>
    </row>
    <row r="54" spans="2:6">
      <c r="B54" s="4" t="s">
        <v>55</v>
      </c>
      <c r="C54" s="5">
        <v>512390</v>
      </c>
      <c r="D54" s="5">
        <v>473336.5</v>
      </c>
      <c r="E54" s="6">
        <f t="shared" si="0"/>
        <v>-39053.5</v>
      </c>
      <c r="F54" s="7">
        <f t="shared" si="1"/>
        <v>-7.6218310271472897E-2</v>
      </c>
    </row>
    <row r="55" spans="2:6">
      <c r="B55" s="4" t="s">
        <v>56</v>
      </c>
      <c r="C55" s="5">
        <v>334175.625</v>
      </c>
      <c r="D55" s="5">
        <v>427131.65</v>
      </c>
      <c r="E55" s="6">
        <f t="shared" si="0"/>
        <v>92956.025000000023</v>
      </c>
      <c r="F55" s="7">
        <f t="shared" si="1"/>
        <v>0.27816518634475518</v>
      </c>
    </row>
    <row r="56" spans="2:6">
      <c r="B56" s="4" t="s">
        <v>57</v>
      </c>
      <c r="C56" s="5">
        <v>328736.95499999996</v>
      </c>
      <c r="D56" s="5">
        <v>375070.44500000001</v>
      </c>
      <c r="E56" s="6">
        <f t="shared" si="0"/>
        <v>46333.490000000049</v>
      </c>
      <c r="F56" s="7">
        <f t="shared" si="1"/>
        <v>0.1409439653658654</v>
      </c>
    </row>
    <row r="57" spans="2:6">
      <c r="B57" s="4" t="s">
        <v>58</v>
      </c>
      <c r="C57" s="5">
        <v>416653.72500000003</v>
      </c>
      <c r="D57" s="5">
        <v>366437.22500000003</v>
      </c>
      <c r="E57" s="6">
        <f t="shared" si="0"/>
        <v>-50216.5</v>
      </c>
      <c r="F57" s="7">
        <f t="shared" si="1"/>
        <v>-0.1205233434550477</v>
      </c>
    </row>
    <row r="58" spans="2:6">
      <c r="B58" s="4" t="s">
        <v>59</v>
      </c>
      <c r="C58" s="5">
        <v>374921.84499999997</v>
      </c>
      <c r="D58" s="5">
        <v>360203.83899999998</v>
      </c>
      <c r="E58" s="6">
        <f t="shared" si="0"/>
        <v>-14718.005999999994</v>
      </c>
      <c r="F58" s="7">
        <f t="shared" si="1"/>
        <v>-3.9256197514978074E-2</v>
      </c>
    </row>
    <row r="59" spans="2:6">
      <c r="B59" s="4" t="s">
        <v>60</v>
      </c>
      <c r="C59" s="5">
        <v>344861.05</v>
      </c>
      <c r="D59" s="5">
        <v>352574</v>
      </c>
      <c r="E59" s="6">
        <f t="shared" si="0"/>
        <v>7712.9500000000116</v>
      </c>
      <c r="F59" s="7">
        <f t="shared" si="1"/>
        <v>2.2365384551256258E-2</v>
      </c>
    </row>
    <row r="60" spans="2:6">
      <c r="B60" s="4" t="s">
        <v>61</v>
      </c>
      <c r="C60" s="5">
        <v>293456.78000000003</v>
      </c>
      <c r="D60" s="5">
        <v>333096.84499999997</v>
      </c>
      <c r="E60" s="6">
        <f t="shared" si="0"/>
        <v>39640.064999999944</v>
      </c>
      <c r="F60" s="7">
        <f t="shared" si="1"/>
        <v>0.13507973814747079</v>
      </c>
    </row>
    <row r="61" spans="2:6">
      <c r="B61" s="4" t="s">
        <v>62</v>
      </c>
      <c r="C61" s="5">
        <v>344049.97499999998</v>
      </c>
      <c r="D61" s="5">
        <v>332159.58</v>
      </c>
      <c r="E61" s="6">
        <f t="shared" si="0"/>
        <v>-11890.39499999996</v>
      </c>
      <c r="F61" s="7">
        <f t="shared" si="1"/>
        <v>-3.4560080988234231E-2</v>
      </c>
    </row>
    <row r="62" spans="2:6">
      <c r="B62" s="4" t="s">
        <v>63</v>
      </c>
      <c r="C62" s="5">
        <v>323521.93</v>
      </c>
      <c r="D62" s="5">
        <v>323826.42500000005</v>
      </c>
      <c r="E62" s="6">
        <f t="shared" si="0"/>
        <v>304.49500000005355</v>
      </c>
      <c r="F62" s="7">
        <f t="shared" si="1"/>
        <v>9.4118812903982605E-4</v>
      </c>
    </row>
    <row r="63" spans="2:6">
      <c r="B63" s="4" t="s">
        <v>64</v>
      </c>
      <c r="C63" s="5">
        <v>420181.5</v>
      </c>
      <c r="D63" s="5">
        <v>318453</v>
      </c>
      <c r="E63" s="6">
        <f t="shared" si="0"/>
        <v>-101728.5</v>
      </c>
      <c r="F63" s="7">
        <f t="shared" si="1"/>
        <v>-0.24210608986830692</v>
      </c>
    </row>
    <row r="64" spans="2:6">
      <c r="B64" s="4" t="s">
        <v>65</v>
      </c>
      <c r="C64" s="5">
        <v>313369.89</v>
      </c>
      <c r="D64" s="5">
        <v>318412.5</v>
      </c>
      <c r="E64" s="6">
        <f t="shared" si="0"/>
        <v>5042.609999999986</v>
      </c>
      <c r="F64" s="7">
        <f t="shared" si="1"/>
        <v>1.6091558764627915E-2</v>
      </c>
    </row>
    <row r="65" spans="2:6">
      <c r="B65" s="4" t="s">
        <v>66</v>
      </c>
      <c r="C65" s="5">
        <v>373430.25</v>
      </c>
      <c r="D65" s="5">
        <v>318227.25</v>
      </c>
      <c r="E65" s="6">
        <f t="shared" si="0"/>
        <v>-55203</v>
      </c>
      <c r="F65" s="7">
        <f t="shared" si="1"/>
        <v>-0.14782680299734691</v>
      </c>
    </row>
    <row r="66" spans="2:6">
      <c r="B66" s="4" t="s">
        <v>67</v>
      </c>
      <c r="C66" s="5">
        <v>369995.23</v>
      </c>
      <c r="D66" s="5">
        <v>311763.77999999997</v>
      </c>
      <c r="E66" s="6">
        <f t="shared" si="0"/>
        <v>-58231.450000000012</v>
      </c>
      <c r="F66" s="7">
        <f t="shared" si="1"/>
        <v>-0.15738432627901722</v>
      </c>
    </row>
    <row r="67" spans="2:6">
      <c r="B67" s="4" t="s">
        <v>68</v>
      </c>
      <c r="C67" s="5">
        <v>285639.8</v>
      </c>
      <c r="D67" s="5">
        <v>304752.3</v>
      </c>
      <c r="E67" s="6">
        <f t="shared" si="0"/>
        <v>19112.5</v>
      </c>
      <c r="F67" s="7">
        <f t="shared" si="1"/>
        <v>6.6911193748210154E-2</v>
      </c>
    </row>
    <row r="68" spans="2:6">
      <c r="B68" s="4" t="s">
        <v>69</v>
      </c>
      <c r="C68" s="5">
        <v>318626.90000000002</v>
      </c>
      <c r="D68" s="5">
        <v>293787.3</v>
      </c>
      <c r="E68" s="6">
        <f t="shared" si="0"/>
        <v>-24839.600000000035</v>
      </c>
      <c r="F68" s="7">
        <f t="shared" si="1"/>
        <v>-7.7958264038598221E-2</v>
      </c>
    </row>
    <row r="69" spans="2:6">
      <c r="B69" s="4" t="s">
        <v>70</v>
      </c>
      <c r="C69" s="5">
        <v>322130.495</v>
      </c>
      <c r="D69" s="5">
        <v>289550.55</v>
      </c>
      <c r="E69" s="6">
        <f t="shared" si="0"/>
        <v>-32579.945000000007</v>
      </c>
      <c r="F69" s="7">
        <f t="shared" si="1"/>
        <v>-0.10113896543697301</v>
      </c>
    </row>
    <row r="70" spans="2:6">
      <c r="B70" s="4" t="s">
        <v>71</v>
      </c>
      <c r="C70" s="5">
        <v>293905.23</v>
      </c>
      <c r="D70" s="5">
        <v>282379.17</v>
      </c>
      <c r="E70" s="6">
        <f t="shared" si="0"/>
        <v>-11526.059999999998</v>
      </c>
      <c r="F70" s="7">
        <f t="shared" si="1"/>
        <v>-3.921692717070737E-2</v>
      </c>
    </row>
    <row r="71" spans="2:6">
      <c r="B71" s="4" t="s">
        <v>72</v>
      </c>
      <c r="C71" s="5">
        <v>301125.17</v>
      </c>
      <c r="D71" s="5">
        <v>281884.092</v>
      </c>
      <c r="E71" s="6">
        <f t="shared" si="0"/>
        <v>-19241.07799999998</v>
      </c>
      <c r="F71" s="7">
        <f t="shared" si="1"/>
        <v>-6.3897275674431264E-2</v>
      </c>
    </row>
    <row r="72" spans="2:6">
      <c r="B72" s="4" t="s">
        <v>73</v>
      </c>
      <c r="C72" s="5">
        <v>242810.39</v>
      </c>
      <c r="D72" s="5">
        <v>279153.19</v>
      </c>
      <c r="E72" s="6">
        <f t="shared" ref="E72:E107" si="2">D72-C72</f>
        <v>36342.799999999988</v>
      </c>
      <c r="F72" s="7">
        <f t="shared" ref="F72:F107" si="3">E72/C72</f>
        <v>0.14967563785058779</v>
      </c>
    </row>
    <row r="73" spans="2:6">
      <c r="B73" s="4" t="s">
        <v>74</v>
      </c>
      <c r="C73" s="5">
        <v>262160.84999999998</v>
      </c>
      <c r="D73" s="5">
        <v>270302.47499999998</v>
      </c>
      <c r="E73" s="6">
        <f t="shared" si="2"/>
        <v>8141.625</v>
      </c>
      <c r="F73" s="7">
        <f t="shared" si="3"/>
        <v>3.1055838428964512E-2</v>
      </c>
    </row>
    <row r="74" spans="2:6">
      <c r="B74" s="4" t="s">
        <v>75</v>
      </c>
      <c r="C74" s="5">
        <v>217628.625</v>
      </c>
      <c r="D74" s="5">
        <v>268391.25</v>
      </c>
      <c r="E74" s="6">
        <f t="shared" si="2"/>
        <v>50762.625</v>
      </c>
      <c r="F74" s="7">
        <f t="shared" si="3"/>
        <v>0.23325343805301349</v>
      </c>
    </row>
    <row r="75" spans="2:6">
      <c r="B75" s="4" t="s">
        <v>76</v>
      </c>
      <c r="C75" s="5">
        <v>228553.83299999998</v>
      </c>
      <c r="D75" s="5">
        <v>253859.41999999998</v>
      </c>
      <c r="E75" s="6">
        <f t="shared" si="2"/>
        <v>25305.587</v>
      </c>
      <c r="F75" s="7">
        <f t="shared" si="3"/>
        <v>0.11072046645570806</v>
      </c>
    </row>
    <row r="76" spans="2:6">
      <c r="B76" s="4" t="s">
        <v>77</v>
      </c>
      <c r="C76" s="5">
        <v>247315.55</v>
      </c>
      <c r="D76" s="5">
        <v>250282.57500000001</v>
      </c>
      <c r="E76" s="6">
        <f t="shared" si="2"/>
        <v>2967.0250000000233</v>
      </c>
      <c r="F76" s="7">
        <f t="shared" si="3"/>
        <v>1.1996920533302591E-2</v>
      </c>
    </row>
    <row r="77" spans="2:6">
      <c r="B77" s="4" t="s">
        <v>78</v>
      </c>
      <c r="C77" s="5">
        <v>278535.73</v>
      </c>
      <c r="D77" s="5">
        <v>243419.98499999999</v>
      </c>
      <c r="E77" s="6">
        <f t="shared" si="2"/>
        <v>-35115.744999999995</v>
      </c>
      <c r="F77" s="7">
        <f t="shared" si="3"/>
        <v>-0.12607267656469062</v>
      </c>
    </row>
    <row r="78" spans="2:6">
      <c r="B78" s="4" t="s">
        <v>79</v>
      </c>
      <c r="C78" s="5">
        <v>168277.02000000002</v>
      </c>
      <c r="D78" s="5">
        <v>238468.66999999998</v>
      </c>
      <c r="E78" s="6">
        <f t="shared" si="2"/>
        <v>70191.649999999965</v>
      </c>
      <c r="F78" s="7">
        <f t="shared" si="3"/>
        <v>0.41711963998411639</v>
      </c>
    </row>
    <row r="79" spans="2:6">
      <c r="B79" s="4" t="s">
        <v>80</v>
      </c>
      <c r="C79" s="5">
        <v>232209.035</v>
      </c>
      <c r="D79" s="5">
        <v>230759.44</v>
      </c>
      <c r="E79" s="6">
        <f t="shared" si="2"/>
        <v>-1449.5950000000012</v>
      </c>
      <c r="F79" s="7">
        <f t="shared" si="3"/>
        <v>-6.2426296203332531E-3</v>
      </c>
    </row>
    <row r="80" spans="2:6">
      <c r="B80" s="4" t="s">
        <v>81</v>
      </c>
      <c r="C80" s="5">
        <v>283480</v>
      </c>
      <c r="D80" s="5">
        <v>223498.55</v>
      </c>
      <c r="E80" s="6">
        <f t="shared" si="2"/>
        <v>-59981.450000000012</v>
      </c>
      <c r="F80" s="7">
        <f t="shared" si="3"/>
        <v>-0.21158970650486811</v>
      </c>
    </row>
    <row r="81" spans="2:6">
      <c r="B81" s="4" t="s">
        <v>82</v>
      </c>
      <c r="C81" s="5">
        <v>206903</v>
      </c>
      <c r="D81" s="5">
        <v>215754.25</v>
      </c>
      <c r="E81" s="6">
        <f t="shared" si="2"/>
        <v>8851.25</v>
      </c>
      <c r="F81" s="7">
        <f t="shared" si="3"/>
        <v>4.2779708365755932E-2</v>
      </c>
    </row>
    <row r="82" spans="2:6">
      <c r="B82" s="4" t="s">
        <v>83</v>
      </c>
      <c r="C82" s="5">
        <v>142024.5</v>
      </c>
      <c r="D82" s="5">
        <v>213627.75</v>
      </c>
      <c r="E82" s="6">
        <f t="shared" si="2"/>
        <v>71603.25</v>
      </c>
      <c r="F82" s="7">
        <f t="shared" si="3"/>
        <v>0.50416125386817068</v>
      </c>
    </row>
    <row r="83" spans="2:6">
      <c r="B83" s="4" t="s">
        <v>84</v>
      </c>
      <c r="C83" s="5">
        <v>213020.25</v>
      </c>
      <c r="D83" s="5">
        <v>200504.95</v>
      </c>
      <c r="E83" s="6">
        <f t="shared" si="2"/>
        <v>-12515.299999999988</v>
      </c>
      <c r="F83" s="7">
        <f t="shared" si="3"/>
        <v>-5.875169144717457E-2</v>
      </c>
    </row>
    <row r="84" spans="2:6">
      <c r="B84" s="4" t="s">
        <v>85</v>
      </c>
      <c r="C84" s="5">
        <v>215657.9</v>
      </c>
      <c r="D84" s="5">
        <v>198799</v>
      </c>
      <c r="E84" s="6">
        <f t="shared" si="2"/>
        <v>-16858.899999999994</v>
      </c>
      <c r="F84" s="7">
        <f t="shared" si="3"/>
        <v>-7.8174275090316631E-2</v>
      </c>
    </row>
    <row r="85" spans="2:6">
      <c r="B85" s="4" t="s">
        <v>86</v>
      </c>
      <c r="C85" s="5">
        <v>136470</v>
      </c>
      <c r="D85" s="5">
        <v>189290</v>
      </c>
      <c r="E85" s="6">
        <f t="shared" si="2"/>
        <v>52820</v>
      </c>
      <c r="F85" s="7">
        <f t="shared" si="3"/>
        <v>0.38704477174470581</v>
      </c>
    </row>
    <row r="86" spans="2:6">
      <c r="B86" s="4" t="s">
        <v>87</v>
      </c>
      <c r="C86" s="5">
        <v>187753.375</v>
      </c>
      <c r="D86" s="5">
        <v>186423.625</v>
      </c>
      <c r="E86" s="6">
        <f t="shared" si="2"/>
        <v>-1329.75</v>
      </c>
      <c r="F86" s="7">
        <f t="shared" si="3"/>
        <v>-7.082429277236694E-3</v>
      </c>
    </row>
    <row r="87" spans="2:6">
      <c r="B87" s="4" t="s">
        <v>88</v>
      </c>
      <c r="C87" s="5">
        <v>5136</v>
      </c>
      <c r="D87" s="5">
        <v>176571.75</v>
      </c>
      <c r="E87" s="6">
        <f t="shared" si="2"/>
        <v>171435.75</v>
      </c>
      <c r="F87" s="7">
        <f t="shared" si="3"/>
        <v>33.379234813084111</v>
      </c>
    </row>
    <row r="88" spans="2:6">
      <c r="B88" s="4" t="s">
        <v>89</v>
      </c>
      <c r="C88" s="5">
        <v>182938.625</v>
      </c>
      <c r="D88" s="5">
        <v>171872.375</v>
      </c>
      <c r="E88" s="6">
        <f t="shared" si="2"/>
        <v>-11066.25</v>
      </c>
      <c r="F88" s="7">
        <f t="shared" si="3"/>
        <v>-6.0491599300038466E-2</v>
      </c>
    </row>
    <row r="89" spans="2:6">
      <c r="B89" s="4" t="s">
        <v>90</v>
      </c>
      <c r="C89" s="5">
        <v>176308.5</v>
      </c>
      <c r="D89" s="5">
        <v>164634</v>
      </c>
      <c r="E89" s="6">
        <f t="shared" si="2"/>
        <v>-11674.5</v>
      </c>
      <c r="F89" s="7">
        <f t="shared" si="3"/>
        <v>-6.6216319689634928E-2</v>
      </c>
    </row>
    <row r="90" spans="2:6">
      <c r="B90" s="4" t="s">
        <v>91</v>
      </c>
      <c r="C90" s="5">
        <v>220224.75</v>
      </c>
      <c r="D90" s="5">
        <v>161201.25</v>
      </c>
      <c r="E90" s="6">
        <f t="shared" si="2"/>
        <v>-59023.5</v>
      </c>
      <c r="F90" s="7">
        <f t="shared" si="3"/>
        <v>-0.26801483484485733</v>
      </c>
    </row>
    <row r="91" spans="2:6">
      <c r="B91" s="4" t="s">
        <v>92</v>
      </c>
      <c r="C91" s="5">
        <v>167054.45000000001</v>
      </c>
      <c r="D91" s="5">
        <v>159826.315</v>
      </c>
      <c r="E91" s="6">
        <f t="shared" si="2"/>
        <v>-7228.1350000000093</v>
      </c>
      <c r="F91" s="7">
        <f t="shared" si="3"/>
        <v>-4.3268138023261328E-2</v>
      </c>
    </row>
    <row r="92" spans="2:6">
      <c r="B92" s="4" t="s">
        <v>93</v>
      </c>
      <c r="C92" s="5">
        <v>166614.42499999999</v>
      </c>
      <c r="D92" s="5">
        <v>159568.52499999999</v>
      </c>
      <c r="E92" s="6">
        <f t="shared" si="2"/>
        <v>-7045.8999999999942</v>
      </c>
      <c r="F92" s="7">
        <f t="shared" si="3"/>
        <v>-4.2288655379028525E-2</v>
      </c>
    </row>
    <row r="93" spans="2:6">
      <c r="B93" s="4" t="s">
        <v>94</v>
      </c>
      <c r="C93" s="5">
        <v>183883.45</v>
      </c>
      <c r="D93" s="5">
        <v>159180.4</v>
      </c>
      <c r="E93" s="6">
        <f t="shared" si="2"/>
        <v>-24703.050000000017</v>
      </c>
      <c r="F93" s="7">
        <f t="shared" si="3"/>
        <v>-0.13434080119771527</v>
      </c>
    </row>
    <row r="94" spans="2:6">
      <c r="B94" s="4" t="s">
        <v>95</v>
      </c>
      <c r="C94" s="5">
        <v>134160.72500000001</v>
      </c>
      <c r="D94" s="5">
        <v>156010.17499999999</v>
      </c>
      <c r="E94" s="6">
        <f t="shared" si="2"/>
        <v>21849.449999999983</v>
      </c>
      <c r="F94" s="7">
        <f t="shared" si="3"/>
        <v>0.16286025586102029</v>
      </c>
    </row>
    <row r="95" spans="2:6">
      <c r="B95" s="4" t="s">
        <v>96</v>
      </c>
      <c r="C95" s="5">
        <v>154559.25</v>
      </c>
      <c r="D95" s="5">
        <v>153293.25</v>
      </c>
      <c r="E95" s="6">
        <f t="shared" si="2"/>
        <v>-1266</v>
      </c>
      <c r="F95" s="7">
        <f t="shared" si="3"/>
        <v>-8.1910335356829185E-3</v>
      </c>
    </row>
    <row r="96" spans="2:6">
      <c r="B96" s="4" t="s">
        <v>97</v>
      </c>
      <c r="C96" s="5">
        <v>118626.125</v>
      </c>
      <c r="D96" s="5">
        <v>150884.625</v>
      </c>
      <c r="E96" s="6">
        <f t="shared" si="2"/>
        <v>32258.5</v>
      </c>
      <c r="F96" s="7">
        <f t="shared" si="3"/>
        <v>0.27193419661984236</v>
      </c>
    </row>
    <row r="97" spans="2:6">
      <c r="B97" s="4" t="s">
        <v>98</v>
      </c>
      <c r="C97" s="5">
        <v>157820.29500000001</v>
      </c>
      <c r="D97" s="5">
        <v>147610.80499999999</v>
      </c>
      <c r="E97" s="6">
        <f t="shared" si="2"/>
        <v>-10209.49000000002</v>
      </c>
      <c r="F97" s="7">
        <f t="shared" si="3"/>
        <v>-6.4690602688329907E-2</v>
      </c>
    </row>
    <row r="98" spans="2:6">
      <c r="B98" s="4" t="s">
        <v>99</v>
      </c>
      <c r="C98" s="5">
        <v>87655.25</v>
      </c>
      <c r="D98" s="5">
        <v>139389</v>
      </c>
      <c r="E98" s="6">
        <f t="shared" si="2"/>
        <v>51733.75</v>
      </c>
      <c r="F98" s="7">
        <f t="shared" si="3"/>
        <v>0.59019568137675726</v>
      </c>
    </row>
    <row r="99" spans="2:6">
      <c r="B99" s="4" t="s">
        <v>100</v>
      </c>
      <c r="C99" s="5">
        <v>125171.5</v>
      </c>
      <c r="D99" s="5">
        <v>135685.6</v>
      </c>
      <c r="E99" s="6">
        <f t="shared" si="2"/>
        <v>10514.100000000006</v>
      </c>
      <c r="F99" s="7">
        <f t="shared" si="3"/>
        <v>8.3997555354054287E-2</v>
      </c>
    </row>
    <row r="100" spans="2:6">
      <c r="B100" s="4" t="s">
        <v>101</v>
      </c>
      <c r="C100" s="5">
        <v>143256</v>
      </c>
      <c r="D100" s="5">
        <v>135288</v>
      </c>
      <c r="E100" s="6">
        <f t="shared" si="2"/>
        <v>-7968</v>
      </c>
      <c r="F100" s="7">
        <f t="shared" si="3"/>
        <v>-5.5620706986094823E-2</v>
      </c>
    </row>
    <row r="101" spans="2:6">
      <c r="B101" s="4" t="s">
        <v>102</v>
      </c>
      <c r="C101" s="5">
        <v>129496.8</v>
      </c>
      <c r="D101" s="5">
        <v>128264.6</v>
      </c>
      <c r="E101" s="6">
        <f t="shared" si="2"/>
        <v>-1232.1999999999971</v>
      </c>
      <c r="F101" s="7">
        <f t="shared" si="3"/>
        <v>-9.515293041990204E-3</v>
      </c>
    </row>
    <row r="102" spans="2:6">
      <c r="B102" s="4" t="s">
        <v>103</v>
      </c>
      <c r="C102" s="5">
        <v>129292.95500000002</v>
      </c>
      <c r="D102" s="5">
        <v>124666.33500000001</v>
      </c>
      <c r="E102" s="6">
        <f t="shared" si="2"/>
        <v>-4626.6200000000099</v>
      </c>
      <c r="F102" s="7">
        <f t="shared" si="3"/>
        <v>-3.5784006947633062E-2</v>
      </c>
    </row>
    <row r="103" spans="2:6">
      <c r="B103" s="4" t="s">
        <v>104</v>
      </c>
      <c r="C103" s="5">
        <v>110391</v>
      </c>
      <c r="D103" s="5">
        <v>121176</v>
      </c>
      <c r="E103" s="6">
        <f t="shared" si="2"/>
        <v>10785</v>
      </c>
      <c r="F103" s="7">
        <f t="shared" si="3"/>
        <v>9.7698181917004107E-2</v>
      </c>
    </row>
    <row r="104" spans="2:6">
      <c r="B104" s="4" t="s">
        <v>105</v>
      </c>
      <c r="C104" s="5">
        <v>122182.1</v>
      </c>
      <c r="D104" s="5">
        <v>121151.25</v>
      </c>
      <c r="E104" s="6">
        <f t="shared" si="2"/>
        <v>-1030.8500000000058</v>
      </c>
      <c r="F104" s="7">
        <f t="shared" si="3"/>
        <v>-8.4369969087125345E-3</v>
      </c>
    </row>
    <row r="105" spans="2:6">
      <c r="B105" s="4" t="s">
        <v>106</v>
      </c>
      <c r="C105" s="5">
        <v>102102.075</v>
      </c>
      <c r="D105" s="5">
        <v>116874.5</v>
      </c>
      <c r="E105" s="6">
        <f t="shared" si="2"/>
        <v>14772.425000000003</v>
      </c>
      <c r="F105" s="7">
        <f t="shared" si="3"/>
        <v>0.14468290678715395</v>
      </c>
    </row>
    <row r="106" spans="2:6">
      <c r="B106" s="4" t="s">
        <v>107</v>
      </c>
      <c r="C106" s="5">
        <v>51692.859999999993</v>
      </c>
      <c r="D106" s="5">
        <v>114803.45</v>
      </c>
      <c r="E106" s="6">
        <f t="shared" si="2"/>
        <v>63110.590000000004</v>
      </c>
      <c r="F106" s="7">
        <f t="shared" si="3"/>
        <v>1.2208763453985718</v>
      </c>
    </row>
    <row r="107" spans="2:6">
      <c r="B107" s="8" t="s">
        <v>108</v>
      </c>
      <c r="C107" s="6">
        <f>C108-SUM(C7:C106)</f>
        <v>5220452.9569999725</v>
      </c>
      <c r="D107" s="6">
        <f>D108-SUM(D7:D106)</f>
        <v>5503876.9329999685</v>
      </c>
      <c r="E107" s="6">
        <f t="shared" ref="E107" si="4">D107-C107</f>
        <v>283423.97599999607</v>
      </c>
      <c r="F107" s="7">
        <f t="shared" ref="F107" si="5">E107/C107</f>
        <v>5.4291069823732455E-2</v>
      </c>
    </row>
    <row r="108" spans="2:6">
      <c r="B108" s="9" t="s">
        <v>109</v>
      </c>
      <c r="C108" s="10">
        <v>80680050.44599998</v>
      </c>
      <c r="D108" s="10">
        <v>82006212.789999947</v>
      </c>
      <c r="E108" s="11">
        <f>D108-C108</f>
        <v>1326162.343999967</v>
      </c>
      <c r="F108" s="12">
        <f>E108/C108</f>
        <v>1.6437301869160103E-2</v>
      </c>
    </row>
  </sheetData>
  <mergeCells count="4">
    <mergeCell ref="B4:F4"/>
    <mergeCell ref="B5:B6"/>
    <mergeCell ref="C5:D5"/>
    <mergeCell ref="E5:F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1C33C-9E6C-4026-A21A-0956D498A88A}">
  <dimension ref="B3:F107"/>
  <sheetViews>
    <sheetView workbookViewId="0">
      <selection activeCell="B4" sqref="B4:B5"/>
    </sheetView>
  </sheetViews>
  <sheetFormatPr defaultColWidth="11.42578125" defaultRowHeight="12.75"/>
  <cols>
    <col min="2" max="2" width="34.28515625" bestFit="1" customWidth="1"/>
  </cols>
  <sheetData>
    <row r="3" spans="2:6">
      <c r="B3" s="16" t="s">
        <v>110</v>
      </c>
      <c r="C3" s="16"/>
      <c r="D3" s="16"/>
      <c r="E3" s="16"/>
      <c r="F3" s="16"/>
    </row>
    <row r="4" spans="2:6">
      <c r="B4" s="19" t="s">
        <v>1</v>
      </c>
      <c r="C4" s="16" t="s">
        <v>2</v>
      </c>
      <c r="D4" s="16"/>
      <c r="E4" s="18" t="s">
        <v>3</v>
      </c>
      <c r="F4" s="18"/>
    </row>
    <row r="5" spans="2:6">
      <c r="B5" s="20"/>
      <c r="C5" s="1" t="s">
        <v>4</v>
      </c>
      <c r="D5" s="1" t="s">
        <v>5</v>
      </c>
      <c r="E5" s="2" t="s">
        <v>6</v>
      </c>
      <c r="F5" s="3" t="s">
        <v>7</v>
      </c>
    </row>
    <row r="6" spans="2:6">
      <c r="B6" s="4" t="s">
        <v>8</v>
      </c>
      <c r="C6" s="6">
        <v>4663351.75</v>
      </c>
      <c r="D6" s="6">
        <v>4635504.7450000001</v>
      </c>
      <c r="E6" s="6">
        <f>D6-C6</f>
        <v>-27847.004999999888</v>
      </c>
      <c r="F6" s="7">
        <f>E6/C6</f>
        <v>-5.9714571177265129E-3</v>
      </c>
    </row>
    <row r="7" spans="2:6">
      <c r="B7" s="4" t="s">
        <v>11</v>
      </c>
      <c r="C7" s="6">
        <v>2206004.5959999999</v>
      </c>
      <c r="D7" s="6">
        <v>2733166.9670000002</v>
      </c>
      <c r="E7" s="6">
        <f t="shared" ref="E7:E70" si="0">D7-C7</f>
        <v>527162.37100000028</v>
      </c>
      <c r="F7" s="7">
        <f t="shared" ref="F7:F70" si="1">E7/C7</f>
        <v>0.23896703205236672</v>
      </c>
    </row>
    <row r="8" spans="2:6">
      <c r="B8" s="4" t="s">
        <v>13</v>
      </c>
      <c r="C8" s="6">
        <v>2993496.3</v>
      </c>
      <c r="D8" s="6">
        <v>2637989.2749999999</v>
      </c>
      <c r="E8" s="6">
        <f t="shared" si="0"/>
        <v>-355507.02499999991</v>
      </c>
      <c r="F8" s="7">
        <f t="shared" si="1"/>
        <v>-0.11875980103933982</v>
      </c>
    </row>
    <row r="9" spans="2:6">
      <c r="B9" s="4" t="s">
        <v>12</v>
      </c>
      <c r="C9" s="6">
        <v>2489830.35</v>
      </c>
      <c r="D9" s="6">
        <v>2631472.3250000002</v>
      </c>
      <c r="E9" s="6">
        <f t="shared" si="0"/>
        <v>141641.97500000009</v>
      </c>
      <c r="F9" s="7">
        <f t="shared" si="1"/>
        <v>5.6888203246458172E-2</v>
      </c>
    </row>
    <row r="10" spans="2:6">
      <c r="B10" s="4" t="s">
        <v>10</v>
      </c>
      <c r="C10" s="6">
        <v>2312066.75</v>
      </c>
      <c r="D10" s="6">
        <v>2175919.6749999998</v>
      </c>
      <c r="E10" s="6">
        <f t="shared" si="0"/>
        <v>-136147.07500000019</v>
      </c>
      <c r="F10" s="7">
        <f t="shared" si="1"/>
        <v>-5.8885443078146506E-2</v>
      </c>
    </row>
    <row r="11" spans="2:6">
      <c r="B11" s="4" t="s">
        <v>14</v>
      </c>
      <c r="C11" s="6">
        <v>2115322.125</v>
      </c>
      <c r="D11" s="6">
        <v>2077348</v>
      </c>
      <c r="E11" s="6">
        <f t="shared" si="0"/>
        <v>-37974.125</v>
      </c>
      <c r="F11" s="7">
        <f t="shared" si="1"/>
        <v>-1.7951934861930308E-2</v>
      </c>
    </row>
    <row r="12" spans="2:6">
      <c r="B12" s="4" t="s">
        <v>15</v>
      </c>
      <c r="C12" s="6">
        <v>1895532.375</v>
      </c>
      <c r="D12" s="6">
        <v>1959457</v>
      </c>
      <c r="E12" s="6">
        <f t="shared" si="0"/>
        <v>63924.625</v>
      </c>
      <c r="F12" s="7">
        <f t="shared" si="1"/>
        <v>3.3723837082972531E-2</v>
      </c>
    </row>
    <row r="13" spans="2:6">
      <c r="B13" s="4" t="s">
        <v>16</v>
      </c>
      <c r="C13" s="6">
        <v>1912978.5</v>
      </c>
      <c r="D13" s="6">
        <v>1924440.75</v>
      </c>
      <c r="E13" s="6">
        <f t="shared" si="0"/>
        <v>11462.25</v>
      </c>
      <c r="F13" s="7">
        <f t="shared" si="1"/>
        <v>5.9918341999139037E-3</v>
      </c>
    </row>
    <row r="14" spans="2:6">
      <c r="B14" s="4" t="s">
        <v>17</v>
      </c>
      <c r="C14" s="6">
        <v>1823995.875</v>
      </c>
      <c r="D14" s="6">
        <v>1845437.625</v>
      </c>
      <c r="E14" s="6">
        <f t="shared" si="0"/>
        <v>21441.75</v>
      </c>
      <c r="F14" s="7">
        <f t="shared" si="1"/>
        <v>1.1755371979665251E-2</v>
      </c>
    </row>
    <row r="15" spans="2:6">
      <c r="B15" s="4" t="s">
        <v>19</v>
      </c>
      <c r="C15" s="6">
        <v>1854685.0149999999</v>
      </c>
      <c r="D15" s="6">
        <v>1709494.665</v>
      </c>
      <c r="E15" s="6">
        <f t="shared" si="0"/>
        <v>-145190.34999999986</v>
      </c>
      <c r="F15" s="7">
        <f t="shared" si="1"/>
        <v>-7.8283023168761554E-2</v>
      </c>
    </row>
    <row r="16" spans="2:6">
      <c r="B16" s="4" t="s">
        <v>21</v>
      </c>
      <c r="C16" s="6">
        <v>1351833</v>
      </c>
      <c r="D16" s="6">
        <v>1626832.75</v>
      </c>
      <c r="E16" s="6">
        <f t="shared" si="0"/>
        <v>274999.75</v>
      </c>
      <c r="F16" s="7">
        <f t="shared" si="1"/>
        <v>0.20342730943836998</v>
      </c>
    </row>
    <row r="17" spans="2:6">
      <c r="B17" s="4" t="s">
        <v>23</v>
      </c>
      <c r="C17" s="6">
        <v>1589909.25</v>
      </c>
      <c r="D17" s="6">
        <v>1600707.375</v>
      </c>
      <c r="E17" s="6">
        <f t="shared" si="0"/>
        <v>10798.125</v>
      </c>
      <c r="F17" s="7">
        <f t="shared" si="1"/>
        <v>6.7916612221735296E-3</v>
      </c>
    </row>
    <row r="18" spans="2:6">
      <c r="B18" s="4" t="s">
        <v>24</v>
      </c>
      <c r="C18" s="6">
        <v>1549430.25</v>
      </c>
      <c r="D18" s="6">
        <v>1585157.25</v>
      </c>
      <c r="E18" s="6">
        <f t="shared" si="0"/>
        <v>35727</v>
      </c>
      <c r="F18" s="7">
        <f t="shared" si="1"/>
        <v>2.3058153150166006E-2</v>
      </c>
    </row>
    <row r="19" spans="2:6">
      <c r="B19" s="4" t="s">
        <v>25</v>
      </c>
      <c r="C19" s="6">
        <v>1453707.75</v>
      </c>
      <c r="D19" s="6">
        <v>1498005.344</v>
      </c>
      <c r="E19" s="6">
        <f t="shared" si="0"/>
        <v>44297.594000000041</v>
      </c>
      <c r="F19" s="7">
        <f t="shared" si="1"/>
        <v>3.0472145450142946E-2</v>
      </c>
    </row>
    <row r="20" spans="2:6">
      <c r="B20" s="4" t="s">
        <v>26</v>
      </c>
      <c r="C20" s="6">
        <v>1595547.29</v>
      </c>
      <c r="D20" s="6">
        <v>1482067.59</v>
      </c>
      <c r="E20" s="6">
        <f t="shared" si="0"/>
        <v>-113479.69999999995</v>
      </c>
      <c r="F20" s="7">
        <f t="shared" si="1"/>
        <v>-7.1122743093374532E-2</v>
      </c>
    </row>
    <row r="21" spans="2:6">
      <c r="B21" s="4" t="s">
        <v>27</v>
      </c>
      <c r="C21" s="6">
        <v>1572742.14</v>
      </c>
      <c r="D21" s="6">
        <v>1409711.23</v>
      </c>
      <c r="E21" s="6">
        <f t="shared" si="0"/>
        <v>-163030.90999999992</v>
      </c>
      <c r="F21" s="7">
        <f t="shared" si="1"/>
        <v>-0.10366029233501681</v>
      </c>
    </row>
    <row r="22" spans="2:6">
      <c r="B22" s="4" t="s">
        <v>29</v>
      </c>
      <c r="C22" s="6">
        <v>1133498.05</v>
      </c>
      <c r="D22" s="6">
        <v>1272126.1499999999</v>
      </c>
      <c r="E22" s="6">
        <f t="shared" si="0"/>
        <v>138628.09999999986</v>
      </c>
      <c r="F22" s="7">
        <f t="shared" si="1"/>
        <v>0.12230113673331847</v>
      </c>
    </row>
    <row r="23" spans="2:6">
      <c r="B23" s="4" t="s">
        <v>28</v>
      </c>
      <c r="C23" s="6">
        <v>1384527.375</v>
      </c>
      <c r="D23" s="6">
        <v>1218164.75</v>
      </c>
      <c r="E23" s="6">
        <f t="shared" si="0"/>
        <v>-166362.625</v>
      </c>
      <c r="F23" s="7">
        <f t="shared" si="1"/>
        <v>-0.12015842229193915</v>
      </c>
    </row>
    <row r="24" spans="2:6">
      <c r="B24" s="4" t="s">
        <v>31</v>
      </c>
      <c r="C24" s="6">
        <v>1244562.7949999999</v>
      </c>
      <c r="D24" s="6">
        <v>1217439.2239999999</v>
      </c>
      <c r="E24" s="6">
        <f t="shared" si="0"/>
        <v>-27123.570999999996</v>
      </c>
      <c r="F24" s="7">
        <f t="shared" si="1"/>
        <v>-2.1793654051823073E-2</v>
      </c>
    </row>
    <row r="25" spans="2:6">
      <c r="B25" s="4" t="s">
        <v>30</v>
      </c>
      <c r="C25" s="6">
        <v>1081773.75</v>
      </c>
      <c r="D25" s="6">
        <v>1216441.75</v>
      </c>
      <c r="E25" s="6">
        <f t="shared" si="0"/>
        <v>134668</v>
      </c>
      <c r="F25" s="7">
        <f t="shared" si="1"/>
        <v>0.12448813811575664</v>
      </c>
    </row>
    <row r="26" spans="2:6">
      <c r="B26" s="4" t="s">
        <v>20</v>
      </c>
      <c r="C26" s="6">
        <v>861045.25</v>
      </c>
      <c r="D26" s="6">
        <v>980107.5</v>
      </c>
      <c r="E26" s="6">
        <f t="shared" si="0"/>
        <v>119062.25</v>
      </c>
      <c r="F26" s="7">
        <f t="shared" si="1"/>
        <v>0.13827641462513149</v>
      </c>
    </row>
    <row r="27" spans="2:6">
      <c r="B27" s="4" t="s">
        <v>32</v>
      </c>
      <c r="C27" s="6">
        <v>1208988.5</v>
      </c>
      <c r="D27" s="6">
        <v>969342.5</v>
      </c>
      <c r="E27" s="6">
        <f t="shared" si="0"/>
        <v>-239646</v>
      </c>
      <c r="F27" s="7">
        <f t="shared" si="1"/>
        <v>-0.19822024775256342</v>
      </c>
    </row>
    <row r="28" spans="2:6">
      <c r="B28" s="4" t="s">
        <v>33</v>
      </c>
      <c r="C28" s="6">
        <v>877201.875</v>
      </c>
      <c r="D28" s="6">
        <v>952225.625</v>
      </c>
      <c r="E28" s="6">
        <f t="shared" si="0"/>
        <v>75023.75</v>
      </c>
      <c r="F28" s="7">
        <f t="shared" si="1"/>
        <v>8.5526207978066621E-2</v>
      </c>
    </row>
    <row r="29" spans="2:6">
      <c r="B29" s="4" t="s">
        <v>34</v>
      </c>
      <c r="C29" s="6">
        <v>834157.02</v>
      </c>
      <c r="D29" s="6">
        <v>901878.255</v>
      </c>
      <c r="E29" s="6">
        <f t="shared" si="0"/>
        <v>67721.234999999986</v>
      </c>
      <c r="F29" s="7">
        <f t="shared" si="1"/>
        <v>8.1185236563734706E-2</v>
      </c>
    </row>
    <row r="30" spans="2:6">
      <c r="B30" s="4" t="s">
        <v>37</v>
      </c>
      <c r="C30" s="6">
        <v>857293.5</v>
      </c>
      <c r="D30" s="6">
        <v>821856.125</v>
      </c>
      <c r="E30" s="6">
        <f t="shared" si="0"/>
        <v>-35437.375</v>
      </c>
      <c r="F30" s="7">
        <f t="shared" si="1"/>
        <v>-4.133633930503381E-2</v>
      </c>
    </row>
    <row r="31" spans="2:6">
      <c r="B31" s="4" t="s">
        <v>35</v>
      </c>
      <c r="C31" s="6">
        <v>764315.22499999998</v>
      </c>
      <c r="D31" s="6">
        <v>788619.01500000001</v>
      </c>
      <c r="E31" s="6">
        <f t="shared" si="0"/>
        <v>24303.790000000037</v>
      </c>
      <c r="F31" s="7">
        <f t="shared" si="1"/>
        <v>3.1798123607965599E-2</v>
      </c>
    </row>
    <row r="32" spans="2:6">
      <c r="B32" s="4" t="s">
        <v>36</v>
      </c>
      <c r="C32" s="6">
        <v>759156.21299999999</v>
      </c>
      <c r="D32" s="6">
        <v>787529.92700000003</v>
      </c>
      <c r="E32" s="6">
        <f t="shared" si="0"/>
        <v>28373.714000000036</v>
      </c>
      <c r="F32" s="7">
        <f t="shared" si="1"/>
        <v>3.7375330023150369E-2</v>
      </c>
    </row>
    <row r="33" spans="2:6">
      <c r="B33" s="4" t="s">
        <v>38</v>
      </c>
      <c r="C33" s="6">
        <v>821475.51800000004</v>
      </c>
      <c r="D33" s="6">
        <v>774850.625</v>
      </c>
      <c r="E33" s="6">
        <f t="shared" si="0"/>
        <v>-46624.89300000004</v>
      </c>
      <c r="F33" s="7">
        <f t="shared" si="1"/>
        <v>-5.6757495480224449E-2</v>
      </c>
    </row>
    <row r="34" spans="2:6">
      <c r="B34" s="4" t="s">
        <v>18</v>
      </c>
      <c r="C34" s="6">
        <v>818460.75</v>
      </c>
      <c r="D34" s="6">
        <v>729291.125</v>
      </c>
      <c r="E34" s="6">
        <f t="shared" si="0"/>
        <v>-89169.625</v>
      </c>
      <c r="F34" s="7">
        <f t="shared" si="1"/>
        <v>-0.10894795504854692</v>
      </c>
    </row>
    <row r="35" spans="2:6">
      <c r="B35" s="4" t="s">
        <v>39</v>
      </c>
      <c r="C35" s="6">
        <v>338861.25</v>
      </c>
      <c r="D35" s="6">
        <v>718810.75</v>
      </c>
      <c r="E35" s="6">
        <f t="shared" si="0"/>
        <v>379949.5</v>
      </c>
      <c r="F35" s="7">
        <f t="shared" si="1"/>
        <v>1.1212539055439357</v>
      </c>
    </row>
    <row r="36" spans="2:6">
      <c r="B36" s="4" t="s">
        <v>41</v>
      </c>
      <c r="C36" s="6">
        <v>677887.32</v>
      </c>
      <c r="D36" s="6">
        <v>696533.07499999995</v>
      </c>
      <c r="E36" s="6">
        <f t="shared" si="0"/>
        <v>18645.755000000005</v>
      </c>
      <c r="F36" s="7">
        <f t="shared" si="1"/>
        <v>2.7505684868098738E-2</v>
      </c>
    </row>
    <row r="37" spans="2:6">
      <c r="B37" s="4" t="s">
        <v>40</v>
      </c>
      <c r="C37" s="6">
        <v>530018.76100000006</v>
      </c>
      <c r="D37" s="6">
        <v>689766.75300000003</v>
      </c>
      <c r="E37" s="6">
        <f t="shared" si="0"/>
        <v>159747.99199999997</v>
      </c>
      <c r="F37" s="7">
        <f t="shared" si="1"/>
        <v>0.30140063664652045</v>
      </c>
    </row>
    <row r="38" spans="2:6">
      <c r="B38" s="4" t="s">
        <v>43</v>
      </c>
      <c r="C38" s="6">
        <v>575005.875</v>
      </c>
      <c r="D38" s="6">
        <v>657808</v>
      </c>
      <c r="E38" s="6">
        <f t="shared" si="0"/>
        <v>82802.125</v>
      </c>
      <c r="F38" s="7">
        <f t="shared" si="1"/>
        <v>0.14400222432509929</v>
      </c>
    </row>
    <row r="39" spans="2:6">
      <c r="B39" s="4" t="s">
        <v>44</v>
      </c>
      <c r="C39" s="6">
        <v>457820.45</v>
      </c>
      <c r="D39" s="6">
        <v>650613.19999999995</v>
      </c>
      <c r="E39" s="6">
        <f t="shared" si="0"/>
        <v>192792.74999999994</v>
      </c>
      <c r="F39" s="7">
        <f t="shared" si="1"/>
        <v>0.42110995697112247</v>
      </c>
    </row>
    <row r="40" spans="2:6">
      <c r="B40" s="4" t="s">
        <v>45</v>
      </c>
      <c r="C40" s="6">
        <v>559061.375</v>
      </c>
      <c r="D40" s="6">
        <v>642970.85</v>
      </c>
      <c r="E40" s="6">
        <f t="shared" si="0"/>
        <v>83909.474999999977</v>
      </c>
      <c r="F40" s="7">
        <f t="shared" si="1"/>
        <v>0.15008991633521448</v>
      </c>
    </row>
    <row r="41" spans="2:6">
      <c r="B41" s="4" t="s">
        <v>47</v>
      </c>
      <c r="C41" s="6">
        <v>662844.625</v>
      </c>
      <c r="D41" s="6">
        <v>611379.25</v>
      </c>
      <c r="E41" s="6">
        <f t="shared" si="0"/>
        <v>-51465.375</v>
      </c>
      <c r="F41" s="7">
        <f t="shared" si="1"/>
        <v>-7.7643195794187811E-2</v>
      </c>
    </row>
    <row r="42" spans="2:6">
      <c r="B42" s="4" t="s">
        <v>48</v>
      </c>
      <c r="C42" s="6">
        <v>665299</v>
      </c>
      <c r="D42" s="6">
        <v>609914.25</v>
      </c>
      <c r="E42" s="6">
        <f t="shared" si="0"/>
        <v>-55384.75</v>
      </c>
      <c r="F42" s="7">
        <f t="shared" si="1"/>
        <v>-8.3247908083433159E-2</v>
      </c>
    </row>
    <row r="43" spans="2:6">
      <c r="B43" s="4" t="s">
        <v>46</v>
      </c>
      <c r="C43" s="6">
        <v>524044.55</v>
      </c>
      <c r="D43" s="6">
        <v>571440.44999999995</v>
      </c>
      <c r="E43" s="6">
        <f t="shared" si="0"/>
        <v>47395.899999999965</v>
      </c>
      <c r="F43" s="7">
        <f t="shared" si="1"/>
        <v>9.0442501501065059E-2</v>
      </c>
    </row>
    <row r="44" spans="2:6">
      <c r="B44" s="4" t="s">
        <v>49</v>
      </c>
      <c r="C44" s="6">
        <v>512941.35</v>
      </c>
      <c r="D44" s="6">
        <v>565611.27500000002</v>
      </c>
      <c r="E44" s="6">
        <f t="shared" si="0"/>
        <v>52669.925000000047</v>
      </c>
      <c r="F44" s="7">
        <f t="shared" si="1"/>
        <v>0.10268215849628821</v>
      </c>
    </row>
    <row r="45" spans="2:6">
      <c r="B45" s="4" t="s">
        <v>50</v>
      </c>
      <c r="C45" s="6">
        <v>470966.25</v>
      </c>
      <c r="D45" s="6">
        <v>508169.625</v>
      </c>
      <c r="E45" s="6">
        <f t="shared" si="0"/>
        <v>37203.375</v>
      </c>
      <c r="F45" s="7">
        <f t="shared" si="1"/>
        <v>7.8993717702701624E-2</v>
      </c>
    </row>
    <row r="46" spans="2:6">
      <c r="B46" s="4" t="s">
        <v>53</v>
      </c>
      <c r="C46" s="6">
        <v>569194.25</v>
      </c>
      <c r="D46" s="6">
        <v>498337.25</v>
      </c>
      <c r="E46" s="6">
        <f t="shared" si="0"/>
        <v>-70857</v>
      </c>
      <c r="F46" s="7">
        <f t="shared" si="1"/>
        <v>-0.12448649999538822</v>
      </c>
    </row>
    <row r="47" spans="2:6">
      <c r="B47" s="4" t="s">
        <v>54</v>
      </c>
      <c r="C47" s="6">
        <v>583476.48800000001</v>
      </c>
      <c r="D47" s="6">
        <v>495486.75900000002</v>
      </c>
      <c r="E47" s="6">
        <f t="shared" si="0"/>
        <v>-87989.728999999992</v>
      </c>
      <c r="F47" s="7">
        <f t="shared" si="1"/>
        <v>-0.1508025272819562</v>
      </c>
    </row>
    <row r="48" spans="2:6">
      <c r="B48" s="4" t="s">
        <v>55</v>
      </c>
      <c r="C48" s="6">
        <v>512390</v>
      </c>
      <c r="D48" s="6">
        <v>473336.5</v>
      </c>
      <c r="E48" s="6">
        <f t="shared" si="0"/>
        <v>-39053.5</v>
      </c>
      <c r="F48" s="7">
        <f t="shared" si="1"/>
        <v>-7.6218310271472897E-2</v>
      </c>
    </row>
    <row r="49" spans="2:6">
      <c r="B49" s="4" t="s">
        <v>52</v>
      </c>
      <c r="C49" s="6">
        <v>547249.625</v>
      </c>
      <c r="D49" s="6">
        <v>469306.125</v>
      </c>
      <c r="E49" s="6">
        <f t="shared" si="0"/>
        <v>-77943.5</v>
      </c>
      <c r="F49" s="7">
        <f t="shared" si="1"/>
        <v>-0.14242769010577211</v>
      </c>
    </row>
    <row r="50" spans="2:6">
      <c r="B50" s="4" t="s">
        <v>56</v>
      </c>
      <c r="C50" s="6">
        <v>333931.125</v>
      </c>
      <c r="D50" s="6">
        <v>406742.25</v>
      </c>
      <c r="E50" s="6">
        <f t="shared" si="0"/>
        <v>72811.125</v>
      </c>
      <c r="F50" s="7">
        <f t="shared" si="1"/>
        <v>0.21804234331256184</v>
      </c>
    </row>
    <row r="51" spans="2:6">
      <c r="B51" s="4" t="s">
        <v>51</v>
      </c>
      <c r="C51" s="6">
        <v>415894.42499999999</v>
      </c>
      <c r="D51" s="6">
        <v>383311.42700000003</v>
      </c>
      <c r="E51" s="6">
        <f t="shared" si="0"/>
        <v>-32582.997999999963</v>
      </c>
      <c r="F51" s="7">
        <f t="shared" si="1"/>
        <v>-7.8344397138768965E-2</v>
      </c>
    </row>
    <row r="52" spans="2:6">
      <c r="B52" s="4" t="s">
        <v>58</v>
      </c>
      <c r="C52" s="6">
        <v>414274.82500000001</v>
      </c>
      <c r="D52" s="6">
        <v>363852.27500000002</v>
      </c>
      <c r="E52" s="6">
        <f t="shared" si="0"/>
        <v>-50422.549999999988</v>
      </c>
      <c r="F52" s="7">
        <f t="shared" si="1"/>
        <v>-0.12171280260633743</v>
      </c>
    </row>
    <row r="53" spans="2:6">
      <c r="B53" s="4" t="s">
        <v>59</v>
      </c>
      <c r="C53" s="6">
        <v>369944.17499999999</v>
      </c>
      <c r="D53" s="6">
        <v>357577.53899999999</v>
      </c>
      <c r="E53" s="6">
        <f t="shared" si="0"/>
        <v>-12366.635999999999</v>
      </c>
      <c r="F53" s="7">
        <f t="shared" si="1"/>
        <v>-3.3428384160934549E-2</v>
      </c>
    </row>
    <row r="54" spans="2:6">
      <c r="B54" s="4" t="s">
        <v>57</v>
      </c>
      <c r="C54" s="6">
        <v>300001.72499999998</v>
      </c>
      <c r="D54" s="6">
        <v>347639.82500000001</v>
      </c>
      <c r="E54" s="6">
        <f t="shared" si="0"/>
        <v>47638.100000000035</v>
      </c>
      <c r="F54" s="7">
        <f t="shared" si="1"/>
        <v>0.15879275360833356</v>
      </c>
    </row>
    <row r="55" spans="2:6">
      <c r="B55" s="4" t="s">
        <v>64</v>
      </c>
      <c r="C55" s="6">
        <v>420181.5</v>
      </c>
      <c r="D55" s="6">
        <v>318453</v>
      </c>
      <c r="E55" s="6">
        <f t="shared" si="0"/>
        <v>-101728.5</v>
      </c>
      <c r="F55" s="7">
        <f t="shared" si="1"/>
        <v>-0.24210608986830692</v>
      </c>
    </row>
    <row r="56" spans="2:6">
      <c r="B56" s="4" t="s">
        <v>66</v>
      </c>
      <c r="C56" s="6">
        <v>373430.25</v>
      </c>
      <c r="D56" s="6">
        <v>318227.25</v>
      </c>
      <c r="E56" s="6">
        <f t="shared" si="0"/>
        <v>-55203</v>
      </c>
      <c r="F56" s="7">
        <f t="shared" si="1"/>
        <v>-0.14782680299734691</v>
      </c>
    </row>
    <row r="57" spans="2:6">
      <c r="B57" s="4" t="s">
        <v>61</v>
      </c>
      <c r="C57" s="6">
        <v>288064.38</v>
      </c>
      <c r="D57" s="6">
        <v>311901.42</v>
      </c>
      <c r="E57" s="6">
        <f t="shared" si="0"/>
        <v>23837.039999999979</v>
      </c>
      <c r="F57" s="7">
        <f t="shared" si="1"/>
        <v>8.2749002150144274E-2</v>
      </c>
    </row>
    <row r="58" spans="2:6">
      <c r="B58" s="4" t="s">
        <v>65</v>
      </c>
      <c r="C58" s="6">
        <v>281090.63500000001</v>
      </c>
      <c r="D58" s="6">
        <v>290642.625</v>
      </c>
      <c r="E58" s="6">
        <f t="shared" si="0"/>
        <v>9551.9899999999907</v>
      </c>
      <c r="F58" s="7">
        <f t="shared" si="1"/>
        <v>3.3981886305105791E-2</v>
      </c>
    </row>
    <row r="59" spans="2:6">
      <c r="B59" s="4" t="s">
        <v>69</v>
      </c>
      <c r="C59" s="6">
        <v>311510.5</v>
      </c>
      <c r="D59" s="6">
        <v>283612.75</v>
      </c>
      <c r="E59" s="6">
        <f t="shared" si="0"/>
        <v>-27897.75</v>
      </c>
      <c r="F59" s="7">
        <f t="shared" si="1"/>
        <v>-8.9556371294065532E-2</v>
      </c>
    </row>
    <row r="60" spans="2:6">
      <c r="B60" s="4" t="s">
        <v>70</v>
      </c>
      <c r="C60" s="6">
        <v>318378.125</v>
      </c>
      <c r="D60" s="6">
        <v>282581.25</v>
      </c>
      <c r="E60" s="6">
        <f t="shared" si="0"/>
        <v>-35796.875</v>
      </c>
      <c r="F60" s="7">
        <f t="shared" si="1"/>
        <v>-0.11243509584711575</v>
      </c>
    </row>
    <row r="61" spans="2:6">
      <c r="B61" s="4" t="s">
        <v>71</v>
      </c>
      <c r="C61" s="6">
        <v>293860.23</v>
      </c>
      <c r="D61" s="6">
        <v>282356.67</v>
      </c>
      <c r="E61" s="6">
        <f t="shared" si="0"/>
        <v>-11503.559999999998</v>
      </c>
      <c r="F61" s="7">
        <f t="shared" si="1"/>
        <v>-3.9146365603811031E-2</v>
      </c>
    </row>
    <row r="62" spans="2:6">
      <c r="B62" s="4" t="s">
        <v>73</v>
      </c>
      <c r="C62" s="6">
        <v>240783.75</v>
      </c>
      <c r="D62" s="6">
        <v>279062.25</v>
      </c>
      <c r="E62" s="6">
        <f t="shared" si="0"/>
        <v>38278.5</v>
      </c>
      <c r="F62" s="7">
        <f t="shared" si="1"/>
        <v>0.15897459857652355</v>
      </c>
    </row>
    <row r="63" spans="2:6">
      <c r="B63" s="4" t="s">
        <v>75</v>
      </c>
      <c r="C63" s="6">
        <v>217628.625</v>
      </c>
      <c r="D63" s="6">
        <v>268391.25</v>
      </c>
      <c r="E63" s="6">
        <f t="shared" si="0"/>
        <v>50762.625</v>
      </c>
      <c r="F63" s="7">
        <f t="shared" si="1"/>
        <v>0.23325343805301349</v>
      </c>
    </row>
    <row r="64" spans="2:6">
      <c r="B64" s="4" t="s">
        <v>76</v>
      </c>
      <c r="C64" s="6">
        <v>200479.875</v>
      </c>
      <c r="D64" s="6">
        <v>218957.375</v>
      </c>
      <c r="E64" s="6">
        <f t="shared" si="0"/>
        <v>18477.5</v>
      </c>
      <c r="F64" s="7">
        <f t="shared" si="1"/>
        <v>9.2166358343948485E-2</v>
      </c>
    </row>
    <row r="65" spans="2:6">
      <c r="B65" s="4" t="s">
        <v>82</v>
      </c>
      <c r="C65" s="6">
        <v>206903</v>
      </c>
      <c r="D65" s="6">
        <v>215720.25</v>
      </c>
      <c r="E65" s="6">
        <f t="shared" si="0"/>
        <v>8817.25</v>
      </c>
      <c r="F65" s="7">
        <f t="shared" si="1"/>
        <v>4.2615380153985201E-2</v>
      </c>
    </row>
    <row r="66" spans="2:6">
      <c r="B66" s="4" t="s">
        <v>83</v>
      </c>
      <c r="C66" s="6">
        <v>142024.5</v>
      </c>
      <c r="D66" s="6">
        <v>213627.75</v>
      </c>
      <c r="E66" s="6">
        <f t="shared" si="0"/>
        <v>71603.25</v>
      </c>
      <c r="F66" s="7">
        <f t="shared" si="1"/>
        <v>0.50416125386817068</v>
      </c>
    </row>
    <row r="67" spans="2:6">
      <c r="B67" s="4" t="s">
        <v>85</v>
      </c>
      <c r="C67" s="6">
        <v>213003.25</v>
      </c>
      <c r="D67" s="6">
        <v>197295.25</v>
      </c>
      <c r="E67" s="6">
        <f t="shared" si="0"/>
        <v>-15708</v>
      </c>
      <c r="F67" s="7">
        <f t="shared" si="1"/>
        <v>-7.374535365070721E-2</v>
      </c>
    </row>
    <row r="68" spans="2:6">
      <c r="B68" s="4" t="s">
        <v>78</v>
      </c>
      <c r="C68" s="6">
        <v>223378.5</v>
      </c>
      <c r="D68" s="6">
        <v>191098.125</v>
      </c>
      <c r="E68" s="6">
        <f t="shared" si="0"/>
        <v>-32280.375</v>
      </c>
      <c r="F68" s="7">
        <f t="shared" si="1"/>
        <v>-0.1445097670545733</v>
      </c>
    </row>
    <row r="69" spans="2:6">
      <c r="B69" s="4" t="s">
        <v>86</v>
      </c>
      <c r="C69" s="6">
        <v>136470</v>
      </c>
      <c r="D69" s="6">
        <v>189290</v>
      </c>
      <c r="E69" s="6">
        <f t="shared" si="0"/>
        <v>52820</v>
      </c>
      <c r="F69" s="7">
        <f t="shared" si="1"/>
        <v>0.38704477174470581</v>
      </c>
    </row>
    <row r="70" spans="2:6">
      <c r="B70" s="4" t="s">
        <v>87</v>
      </c>
      <c r="C70" s="6">
        <v>187753.375</v>
      </c>
      <c r="D70" s="6">
        <v>186423.625</v>
      </c>
      <c r="E70" s="6">
        <f t="shared" si="0"/>
        <v>-1329.75</v>
      </c>
      <c r="F70" s="7">
        <f t="shared" si="1"/>
        <v>-7.082429277236694E-3</v>
      </c>
    </row>
    <row r="71" spans="2:6">
      <c r="B71" s="4" t="s">
        <v>88</v>
      </c>
      <c r="C71" s="6">
        <v>5136</v>
      </c>
      <c r="D71" s="6">
        <v>176571.75</v>
      </c>
      <c r="E71" s="6">
        <f t="shared" ref="E71:E105" si="2">D71-C71</f>
        <v>171435.75</v>
      </c>
      <c r="F71" s="7">
        <f t="shared" ref="F71:F105" si="3">E71/C71</f>
        <v>33.379234813084111</v>
      </c>
    </row>
    <row r="72" spans="2:6">
      <c r="B72" s="4" t="s">
        <v>89</v>
      </c>
      <c r="C72" s="6">
        <v>182830.125</v>
      </c>
      <c r="D72" s="6">
        <v>171802.375</v>
      </c>
      <c r="E72" s="6">
        <f t="shared" si="2"/>
        <v>-11027.75</v>
      </c>
      <c r="F72" s="7">
        <f t="shared" si="3"/>
        <v>-6.0316919873024205E-2</v>
      </c>
    </row>
    <row r="73" spans="2:6">
      <c r="B73" s="4" t="s">
        <v>90</v>
      </c>
      <c r="C73" s="6">
        <v>176308.5</v>
      </c>
      <c r="D73" s="6">
        <v>164634</v>
      </c>
      <c r="E73" s="6">
        <f t="shared" si="2"/>
        <v>-11674.5</v>
      </c>
      <c r="F73" s="7">
        <f t="shared" si="3"/>
        <v>-6.6216319689634928E-2</v>
      </c>
    </row>
    <row r="74" spans="2:6">
      <c r="B74" s="4" t="s">
        <v>91</v>
      </c>
      <c r="C74" s="6">
        <v>220224.75</v>
      </c>
      <c r="D74" s="6">
        <v>161201.25</v>
      </c>
      <c r="E74" s="6">
        <f t="shared" si="2"/>
        <v>-59023.5</v>
      </c>
      <c r="F74" s="7">
        <f t="shared" si="3"/>
        <v>-0.26801483484485733</v>
      </c>
    </row>
    <row r="75" spans="2:6">
      <c r="B75" s="4" t="s">
        <v>95</v>
      </c>
      <c r="C75" s="6">
        <v>133920.625</v>
      </c>
      <c r="D75" s="6">
        <v>155832.375</v>
      </c>
      <c r="E75" s="6">
        <f t="shared" si="2"/>
        <v>21911.75</v>
      </c>
      <c r="F75" s="7">
        <f t="shared" si="3"/>
        <v>0.16361744130151723</v>
      </c>
    </row>
    <row r="76" spans="2:6">
      <c r="B76" s="4" t="s">
        <v>96</v>
      </c>
      <c r="C76" s="6">
        <v>154559.25</v>
      </c>
      <c r="D76" s="6">
        <v>153293.25</v>
      </c>
      <c r="E76" s="6">
        <f t="shared" si="2"/>
        <v>-1266</v>
      </c>
      <c r="F76" s="7">
        <f t="shared" si="3"/>
        <v>-8.1910335356829185E-3</v>
      </c>
    </row>
    <row r="77" spans="2:6">
      <c r="B77" s="4" t="s">
        <v>94</v>
      </c>
      <c r="C77" s="6">
        <v>179088.7</v>
      </c>
      <c r="D77" s="6">
        <v>153128.65</v>
      </c>
      <c r="E77" s="6">
        <f t="shared" si="2"/>
        <v>-25960.050000000017</v>
      </c>
      <c r="F77" s="7">
        <f t="shared" si="3"/>
        <v>-0.14495638194927998</v>
      </c>
    </row>
    <row r="78" spans="2:6">
      <c r="B78" s="4" t="s">
        <v>97</v>
      </c>
      <c r="C78" s="6">
        <v>118626.125</v>
      </c>
      <c r="D78" s="6">
        <v>150884.625</v>
      </c>
      <c r="E78" s="6">
        <f t="shared" si="2"/>
        <v>32258.5</v>
      </c>
      <c r="F78" s="7">
        <f t="shared" si="3"/>
        <v>0.27193419661984236</v>
      </c>
    </row>
    <row r="79" spans="2:6">
      <c r="B79" s="4" t="s">
        <v>99</v>
      </c>
      <c r="C79" s="6">
        <v>87655.25</v>
      </c>
      <c r="D79" s="6">
        <v>139389</v>
      </c>
      <c r="E79" s="6">
        <f t="shared" si="2"/>
        <v>51733.75</v>
      </c>
      <c r="F79" s="7">
        <f t="shared" si="3"/>
        <v>0.59019568137675726</v>
      </c>
    </row>
    <row r="80" spans="2:6">
      <c r="B80" s="4" t="s">
        <v>42</v>
      </c>
      <c r="C80" s="6">
        <v>133454.625</v>
      </c>
      <c r="D80" s="6">
        <v>139180.5</v>
      </c>
      <c r="E80" s="6">
        <f t="shared" si="2"/>
        <v>5725.875</v>
      </c>
      <c r="F80" s="7">
        <f t="shared" si="3"/>
        <v>4.2905032328403758E-2</v>
      </c>
    </row>
    <row r="81" spans="2:6">
      <c r="B81" s="4" t="s">
        <v>101</v>
      </c>
      <c r="C81" s="6">
        <v>143256</v>
      </c>
      <c r="D81" s="6">
        <v>135288</v>
      </c>
      <c r="E81" s="6">
        <f t="shared" si="2"/>
        <v>-7968</v>
      </c>
      <c r="F81" s="7">
        <f t="shared" si="3"/>
        <v>-5.5620706986094823E-2</v>
      </c>
    </row>
    <row r="82" spans="2:6">
      <c r="B82" s="4" t="s">
        <v>100</v>
      </c>
      <c r="C82" s="6">
        <v>121275.5</v>
      </c>
      <c r="D82" s="6">
        <v>131727</v>
      </c>
      <c r="E82" s="6">
        <f t="shared" si="2"/>
        <v>10451.5</v>
      </c>
      <c r="F82" s="7">
        <f t="shared" si="3"/>
        <v>8.6179813729895985E-2</v>
      </c>
    </row>
    <row r="83" spans="2:6">
      <c r="B83" s="4" t="s">
        <v>102</v>
      </c>
      <c r="C83" s="6">
        <v>129490.5</v>
      </c>
      <c r="D83" s="6">
        <v>128038.5</v>
      </c>
      <c r="E83" s="6">
        <f t="shared" si="2"/>
        <v>-1452</v>
      </c>
      <c r="F83" s="7">
        <f t="shared" si="3"/>
        <v>-1.1213177800688081E-2</v>
      </c>
    </row>
    <row r="84" spans="2:6">
      <c r="B84" s="4" t="s">
        <v>104</v>
      </c>
      <c r="C84" s="6">
        <v>110391</v>
      </c>
      <c r="D84" s="6">
        <v>121176</v>
      </c>
      <c r="E84" s="6">
        <f t="shared" si="2"/>
        <v>10785</v>
      </c>
      <c r="F84" s="7">
        <f t="shared" si="3"/>
        <v>9.7698181917004107E-2</v>
      </c>
    </row>
    <row r="85" spans="2:6">
      <c r="B85" s="4" t="s">
        <v>111</v>
      </c>
      <c r="C85" s="6">
        <v>31616.25</v>
      </c>
      <c r="D85" s="6">
        <v>114559.5</v>
      </c>
      <c r="E85" s="6">
        <f t="shared" si="2"/>
        <v>82943.25</v>
      </c>
      <c r="F85" s="7">
        <f t="shared" si="3"/>
        <v>2.6234373146720436</v>
      </c>
    </row>
    <row r="86" spans="2:6">
      <c r="B86" s="4" t="s">
        <v>112</v>
      </c>
      <c r="C86" s="6">
        <v>143459.25</v>
      </c>
      <c r="D86" s="6">
        <v>113806.5</v>
      </c>
      <c r="E86" s="6">
        <f t="shared" si="2"/>
        <v>-29652.75</v>
      </c>
      <c r="F86" s="7">
        <f t="shared" si="3"/>
        <v>-0.2066980693123657</v>
      </c>
    </row>
    <row r="87" spans="2:6">
      <c r="B87" s="4" t="s">
        <v>93</v>
      </c>
      <c r="C87" s="6">
        <v>117137.925</v>
      </c>
      <c r="D87" s="6">
        <v>112531.625</v>
      </c>
      <c r="E87" s="6">
        <f t="shared" si="2"/>
        <v>-4606.3000000000029</v>
      </c>
      <c r="F87" s="7">
        <f t="shared" si="3"/>
        <v>-3.9323728843583344E-2</v>
      </c>
    </row>
    <row r="88" spans="2:6">
      <c r="B88" s="4" t="s">
        <v>113</v>
      </c>
      <c r="C88" s="6">
        <v>99963.875</v>
      </c>
      <c r="D88" s="6">
        <v>110154.375</v>
      </c>
      <c r="E88" s="6">
        <f t="shared" si="2"/>
        <v>10190.5</v>
      </c>
      <c r="F88" s="7">
        <f t="shared" si="3"/>
        <v>0.10194182648481764</v>
      </c>
    </row>
    <row r="89" spans="2:6">
      <c r="B89" s="4" t="s">
        <v>103</v>
      </c>
      <c r="C89" s="6">
        <v>115352.69500000001</v>
      </c>
      <c r="D89" s="6">
        <v>107376.32000000001</v>
      </c>
      <c r="E89" s="6">
        <f t="shared" si="2"/>
        <v>-7976.375</v>
      </c>
      <c r="F89" s="7">
        <f t="shared" si="3"/>
        <v>-6.9147712587035781E-2</v>
      </c>
    </row>
    <row r="90" spans="2:6">
      <c r="B90" s="4" t="s">
        <v>114</v>
      </c>
      <c r="C90" s="6">
        <v>111766.125</v>
      </c>
      <c r="D90" s="6">
        <v>106996.5</v>
      </c>
      <c r="E90" s="6">
        <f t="shared" si="2"/>
        <v>-4769.625</v>
      </c>
      <c r="F90" s="7">
        <f t="shared" si="3"/>
        <v>-4.2675050244427817E-2</v>
      </c>
    </row>
    <row r="91" spans="2:6">
      <c r="B91" s="4" t="s">
        <v>115</v>
      </c>
      <c r="C91" s="6">
        <v>79494.75</v>
      </c>
      <c r="D91" s="6">
        <v>95184</v>
      </c>
      <c r="E91" s="6">
        <f t="shared" si="2"/>
        <v>15689.25</v>
      </c>
      <c r="F91" s="7">
        <f t="shared" si="3"/>
        <v>0.19736208994933627</v>
      </c>
    </row>
    <row r="92" spans="2:6">
      <c r="B92" s="4" t="s">
        <v>116</v>
      </c>
      <c r="C92" s="6">
        <v>106488</v>
      </c>
      <c r="D92" s="6">
        <v>91983.375</v>
      </c>
      <c r="E92" s="6">
        <f t="shared" si="2"/>
        <v>-14504.625</v>
      </c>
      <c r="F92" s="7">
        <f t="shared" si="3"/>
        <v>-0.13620900946585532</v>
      </c>
    </row>
    <row r="93" spans="2:6">
      <c r="B93" s="4" t="s">
        <v>117</v>
      </c>
      <c r="C93" s="6">
        <v>103864.875</v>
      </c>
      <c r="D93" s="6">
        <v>91700.625</v>
      </c>
      <c r="E93" s="6">
        <f t="shared" si="2"/>
        <v>-12164.25</v>
      </c>
      <c r="F93" s="7">
        <f t="shared" si="3"/>
        <v>-0.11711610879038752</v>
      </c>
    </row>
    <row r="94" spans="2:6">
      <c r="B94" s="4" t="s">
        <v>118</v>
      </c>
      <c r="C94" s="6">
        <v>199713</v>
      </c>
      <c r="D94" s="6">
        <v>91353.375</v>
      </c>
      <c r="E94" s="6">
        <f t="shared" si="2"/>
        <v>-108359.625</v>
      </c>
      <c r="F94" s="7">
        <f t="shared" si="3"/>
        <v>-0.54257672259692658</v>
      </c>
    </row>
    <row r="95" spans="2:6">
      <c r="B95" s="4" t="s">
        <v>119</v>
      </c>
      <c r="C95" s="6">
        <v>83275.5</v>
      </c>
      <c r="D95" s="6">
        <v>88714.75</v>
      </c>
      <c r="E95" s="6">
        <f t="shared" si="2"/>
        <v>5439.25</v>
      </c>
      <c r="F95" s="7">
        <f t="shared" si="3"/>
        <v>6.5316329532695686E-2</v>
      </c>
    </row>
    <row r="96" spans="2:6">
      <c r="B96" s="4" t="s">
        <v>120</v>
      </c>
      <c r="C96" s="6">
        <v>83386.5</v>
      </c>
      <c r="D96" s="6">
        <v>87202.5</v>
      </c>
      <c r="E96" s="6">
        <f t="shared" si="2"/>
        <v>3816</v>
      </c>
      <c r="F96" s="7">
        <f t="shared" si="3"/>
        <v>4.5762803331474519E-2</v>
      </c>
    </row>
    <row r="97" spans="2:6">
      <c r="B97" s="4" t="s">
        <v>121</v>
      </c>
      <c r="C97" s="6">
        <v>52216.5</v>
      </c>
      <c r="D97" s="6">
        <v>82930.5</v>
      </c>
      <c r="E97" s="6">
        <f t="shared" si="2"/>
        <v>30714</v>
      </c>
      <c r="F97" s="7">
        <f t="shared" si="3"/>
        <v>0.58820487776852148</v>
      </c>
    </row>
    <row r="98" spans="2:6">
      <c r="B98" s="4" t="s">
        <v>122</v>
      </c>
      <c r="C98" s="6">
        <v>47005.074999999997</v>
      </c>
      <c r="D98" s="6">
        <v>79580.149999999994</v>
      </c>
      <c r="E98" s="6">
        <f t="shared" si="2"/>
        <v>32575.074999999997</v>
      </c>
      <c r="F98" s="7">
        <f t="shared" si="3"/>
        <v>0.69301187159046118</v>
      </c>
    </row>
    <row r="99" spans="2:6">
      <c r="B99" s="4" t="s">
        <v>123</v>
      </c>
      <c r="C99" s="6">
        <v>59160.875</v>
      </c>
      <c r="D99" s="6">
        <v>77218.25</v>
      </c>
      <c r="E99" s="6">
        <f t="shared" si="2"/>
        <v>18057.375</v>
      </c>
      <c r="F99" s="7">
        <f t="shared" si="3"/>
        <v>0.30522494807590322</v>
      </c>
    </row>
    <row r="100" spans="2:6">
      <c r="B100" s="4" t="s">
        <v>124</v>
      </c>
      <c r="C100" s="6">
        <v>40610.25</v>
      </c>
      <c r="D100" s="6">
        <v>70758.75</v>
      </c>
      <c r="E100" s="6">
        <f t="shared" si="2"/>
        <v>30148.5</v>
      </c>
      <c r="F100" s="7">
        <f t="shared" si="3"/>
        <v>0.74238646647090323</v>
      </c>
    </row>
    <row r="101" spans="2:6">
      <c r="B101" s="4" t="s">
        <v>125</v>
      </c>
      <c r="C101" s="6">
        <v>42441</v>
      </c>
      <c r="D101" s="6">
        <v>69203.25</v>
      </c>
      <c r="E101" s="6">
        <f t="shared" si="2"/>
        <v>26762.25</v>
      </c>
      <c r="F101" s="7">
        <f t="shared" si="3"/>
        <v>0.63057538700784621</v>
      </c>
    </row>
    <row r="102" spans="2:6">
      <c r="B102" s="4" t="s">
        <v>126</v>
      </c>
      <c r="C102" s="6">
        <v>66684</v>
      </c>
      <c r="D102" s="6">
        <v>68159.25</v>
      </c>
      <c r="E102" s="6">
        <f t="shared" si="2"/>
        <v>1475.25</v>
      </c>
      <c r="F102" s="7">
        <f t="shared" si="3"/>
        <v>2.2122998020514668E-2</v>
      </c>
    </row>
    <row r="103" spans="2:6">
      <c r="B103" s="4" t="s">
        <v>127</v>
      </c>
      <c r="C103" s="6">
        <v>61251</v>
      </c>
      <c r="D103" s="6">
        <v>67145.25</v>
      </c>
      <c r="E103" s="6">
        <f t="shared" si="2"/>
        <v>5894.25</v>
      </c>
      <c r="F103" s="7">
        <f t="shared" si="3"/>
        <v>9.6231081941519317E-2</v>
      </c>
    </row>
    <row r="104" spans="2:6">
      <c r="B104" s="4" t="s">
        <v>128</v>
      </c>
      <c r="C104" s="6">
        <v>55325.125</v>
      </c>
      <c r="D104" s="6">
        <v>65975</v>
      </c>
      <c r="E104" s="6">
        <f t="shared" si="2"/>
        <v>10649.875</v>
      </c>
      <c r="F104" s="7">
        <f t="shared" si="3"/>
        <v>0.19249617601406233</v>
      </c>
    </row>
    <row r="105" spans="2:6">
      <c r="B105" s="4" t="s">
        <v>129</v>
      </c>
      <c r="C105" s="6">
        <v>36363.75</v>
      </c>
      <c r="D105" s="6">
        <v>65438.5</v>
      </c>
      <c r="E105" s="6">
        <f t="shared" si="2"/>
        <v>29074.75</v>
      </c>
      <c r="F105" s="7">
        <f t="shared" si="3"/>
        <v>0.79955312639648002</v>
      </c>
    </row>
    <row r="106" spans="2:6">
      <c r="B106" s="8" t="s">
        <v>108</v>
      </c>
      <c r="C106" s="6">
        <f>C107-SUM(C6:C105)</f>
        <v>2010889.0310000107</v>
      </c>
      <c r="D106" s="6">
        <f>D107-SUM(D6:D105)</f>
        <v>2116040.8999999985</v>
      </c>
      <c r="E106" s="6">
        <f t="shared" ref="E106:E107" si="4">D106-C106</f>
        <v>105151.86899998784</v>
      </c>
      <c r="F106" s="7">
        <f t="shared" ref="F106:F107" si="5">E106/C106</f>
        <v>5.2291234065609302E-2</v>
      </c>
    </row>
    <row r="107" spans="2:6">
      <c r="B107" s="13" t="s">
        <v>109</v>
      </c>
      <c r="C107" s="14">
        <v>65746619.377000012</v>
      </c>
      <c r="D107" s="14">
        <v>66984993.925000012</v>
      </c>
      <c r="E107" s="11">
        <f t="shared" si="4"/>
        <v>1238374.5480000004</v>
      </c>
      <c r="F107" s="12">
        <f t="shared" si="5"/>
        <v>1.8835562341220819E-2</v>
      </c>
    </row>
  </sheetData>
  <mergeCells count="4">
    <mergeCell ref="B3:F3"/>
    <mergeCell ref="B4:B5"/>
    <mergeCell ref="C4:D4"/>
    <mergeCell ref="E4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4A835-730D-4297-9725-C3CE428765B5}">
  <dimension ref="B3:F107"/>
  <sheetViews>
    <sheetView workbookViewId="0">
      <selection activeCell="B4" sqref="B4:B5"/>
    </sheetView>
  </sheetViews>
  <sheetFormatPr defaultColWidth="11.42578125" defaultRowHeight="12.75"/>
  <cols>
    <col min="2" max="2" width="34.28515625" bestFit="1" customWidth="1"/>
  </cols>
  <sheetData>
    <row r="3" spans="2:6">
      <c r="B3" s="16" t="s">
        <v>130</v>
      </c>
      <c r="C3" s="16"/>
      <c r="D3" s="16"/>
      <c r="E3" s="16"/>
      <c r="F3" s="16"/>
    </row>
    <row r="4" spans="2:6">
      <c r="B4" s="19" t="s">
        <v>1</v>
      </c>
      <c r="C4" s="16" t="s">
        <v>2</v>
      </c>
      <c r="D4" s="16"/>
      <c r="E4" s="18" t="s">
        <v>3</v>
      </c>
      <c r="F4" s="18"/>
    </row>
    <row r="5" spans="2:6">
      <c r="B5" s="20"/>
      <c r="C5" s="1" t="s">
        <v>4</v>
      </c>
      <c r="D5" s="1" t="s">
        <v>5</v>
      </c>
      <c r="E5" s="2" t="s">
        <v>6</v>
      </c>
      <c r="F5" s="3" t="s">
        <v>7</v>
      </c>
    </row>
    <row r="6" spans="2:6">
      <c r="B6" s="8" t="s">
        <v>9</v>
      </c>
      <c r="C6" s="6">
        <v>3523318.83</v>
      </c>
      <c r="D6" s="6">
        <v>3419856.08</v>
      </c>
      <c r="E6" s="6">
        <f>D6-C6</f>
        <v>-103462.75</v>
      </c>
      <c r="F6" s="7">
        <f>E6/C6</f>
        <v>-2.9365139799170544E-2</v>
      </c>
    </row>
    <row r="7" spans="2:6">
      <c r="B7" s="4" t="s">
        <v>22</v>
      </c>
      <c r="C7" s="6">
        <v>1618416.65</v>
      </c>
      <c r="D7" s="6">
        <v>1609143</v>
      </c>
      <c r="E7" s="6">
        <f t="shared" ref="E7:E70" si="0">D7-C7</f>
        <v>-9273.6499999999069</v>
      </c>
      <c r="F7" s="7">
        <f t="shared" ref="F7:F70" si="1">E7/C7</f>
        <v>-5.7300757502710487E-3</v>
      </c>
    </row>
    <row r="8" spans="2:6">
      <c r="B8" s="4" t="s">
        <v>18</v>
      </c>
      <c r="C8" s="6">
        <v>1008698.05</v>
      </c>
      <c r="D8" s="6">
        <v>1024524.05</v>
      </c>
      <c r="E8" s="6">
        <f t="shared" si="0"/>
        <v>15826</v>
      </c>
      <c r="F8" s="7">
        <f t="shared" si="1"/>
        <v>1.5689531669065882E-2</v>
      </c>
    </row>
    <row r="9" spans="2:6">
      <c r="B9" s="4" t="s">
        <v>10</v>
      </c>
      <c r="C9" s="6">
        <v>835447.9</v>
      </c>
      <c r="D9" s="6">
        <v>832091.15</v>
      </c>
      <c r="E9" s="6">
        <f t="shared" si="0"/>
        <v>-3356.75</v>
      </c>
      <c r="F9" s="7">
        <f t="shared" si="1"/>
        <v>-4.0179046473155294E-3</v>
      </c>
    </row>
    <row r="10" spans="2:6">
      <c r="B10" s="4" t="s">
        <v>20</v>
      </c>
      <c r="C10" s="6">
        <v>613354.27</v>
      </c>
      <c r="D10" s="6">
        <v>744359.97</v>
      </c>
      <c r="E10" s="6">
        <f t="shared" si="0"/>
        <v>131005.69999999995</v>
      </c>
      <c r="F10" s="7">
        <f t="shared" si="1"/>
        <v>0.21358895895515645</v>
      </c>
    </row>
    <row r="11" spans="2:6">
      <c r="B11" s="4" t="s">
        <v>60</v>
      </c>
      <c r="C11" s="6">
        <v>344755.55</v>
      </c>
      <c r="D11" s="6">
        <v>352463</v>
      </c>
      <c r="E11" s="6">
        <f t="shared" si="0"/>
        <v>7707.4500000000116</v>
      </c>
      <c r="F11" s="7">
        <f t="shared" si="1"/>
        <v>2.2356275337699457E-2</v>
      </c>
    </row>
    <row r="12" spans="2:6">
      <c r="B12" s="4" t="s">
        <v>42</v>
      </c>
      <c r="C12" s="6">
        <v>326694.2</v>
      </c>
      <c r="D12" s="6">
        <v>348966.85</v>
      </c>
      <c r="E12" s="6">
        <f t="shared" si="0"/>
        <v>22272.649999999965</v>
      </c>
      <c r="F12" s="7">
        <f t="shared" si="1"/>
        <v>6.8175835383670613E-2</v>
      </c>
    </row>
    <row r="13" spans="2:6">
      <c r="B13" s="4" t="s">
        <v>68</v>
      </c>
      <c r="C13" s="6">
        <v>285639.8</v>
      </c>
      <c r="D13" s="6">
        <v>304752.3</v>
      </c>
      <c r="E13" s="6">
        <f t="shared" si="0"/>
        <v>19112.5</v>
      </c>
      <c r="F13" s="7">
        <f t="shared" si="1"/>
        <v>6.6911193748210154E-2</v>
      </c>
    </row>
    <row r="14" spans="2:6">
      <c r="B14" s="4" t="s">
        <v>67</v>
      </c>
      <c r="C14" s="6">
        <v>311636.3</v>
      </c>
      <c r="D14" s="6">
        <v>277352.3</v>
      </c>
      <c r="E14" s="6">
        <f t="shared" si="0"/>
        <v>-34284</v>
      </c>
      <c r="F14" s="7">
        <f t="shared" si="1"/>
        <v>-0.11001285793728138</v>
      </c>
    </row>
    <row r="15" spans="2:6">
      <c r="B15" s="4" t="s">
        <v>63</v>
      </c>
      <c r="C15" s="6">
        <v>228585.42</v>
      </c>
      <c r="D15" s="6">
        <v>235690.12</v>
      </c>
      <c r="E15" s="6">
        <f t="shared" si="0"/>
        <v>7104.6999999999825</v>
      </c>
      <c r="F15" s="7">
        <f t="shared" si="1"/>
        <v>3.1081159944496818E-2</v>
      </c>
    </row>
    <row r="16" spans="2:6">
      <c r="B16" s="4" t="s">
        <v>81</v>
      </c>
      <c r="C16" s="6">
        <v>283480</v>
      </c>
      <c r="D16" s="6">
        <v>223498.55</v>
      </c>
      <c r="E16" s="6">
        <f t="shared" si="0"/>
        <v>-59981.450000000012</v>
      </c>
      <c r="F16" s="7">
        <f t="shared" si="1"/>
        <v>-0.21158970650486811</v>
      </c>
    </row>
    <row r="17" spans="2:6">
      <c r="B17" s="4" t="s">
        <v>77</v>
      </c>
      <c r="C17" s="6">
        <v>178903.3</v>
      </c>
      <c r="D17" s="6">
        <v>185102.95</v>
      </c>
      <c r="E17" s="6">
        <f t="shared" si="0"/>
        <v>6199.6500000000233</v>
      </c>
      <c r="F17" s="7">
        <f t="shared" si="1"/>
        <v>3.4653636908877725E-2</v>
      </c>
    </row>
    <row r="18" spans="2:6">
      <c r="B18" s="4" t="s">
        <v>84</v>
      </c>
      <c r="C18" s="6">
        <v>179405</v>
      </c>
      <c r="D18" s="6">
        <v>176224.45</v>
      </c>
      <c r="E18" s="6">
        <f t="shared" si="0"/>
        <v>-3180.5499999999884</v>
      </c>
      <c r="F18" s="7">
        <f t="shared" si="1"/>
        <v>-1.772832418271502E-2</v>
      </c>
    </row>
    <row r="19" spans="2:6">
      <c r="B19" s="4" t="s">
        <v>51</v>
      </c>
      <c r="C19" s="6">
        <v>123370.4</v>
      </c>
      <c r="D19" s="6">
        <v>118231.75</v>
      </c>
      <c r="E19" s="6">
        <f t="shared" si="0"/>
        <v>-5138.6499999999942</v>
      </c>
      <c r="F19" s="7">
        <f t="shared" si="1"/>
        <v>-4.1652211551555268E-2</v>
      </c>
    </row>
    <row r="20" spans="2:6">
      <c r="B20" s="4" t="s">
        <v>105</v>
      </c>
      <c r="C20" s="6">
        <v>116271.35</v>
      </c>
      <c r="D20" s="6">
        <v>117661.5</v>
      </c>
      <c r="E20" s="6">
        <f t="shared" si="0"/>
        <v>1390.1499999999942</v>
      </c>
      <c r="F20" s="7">
        <f t="shared" si="1"/>
        <v>1.1956083764401068E-2</v>
      </c>
    </row>
    <row r="21" spans="2:6">
      <c r="B21" s="4" t="s">
        <v>106</v>
      </c>
      <c r="C21" s="6">
        <v>101680.2</v>
      </c>
      <c r="D21" s="6">
        <v>116544.5</v>
      </c>
      <c r="E21" s="6">
        <f t="shared" si="0"/>
        <v>14864.300000000003</v>
      </c>
      <c r="F21" s="7">
        <f t="shared" si="1"/>
        <v>0.14618676989227011</v>
      </c>
    </row>
    <row r="22" spans="2:6">
      <c r="B22" s="4" t="s">
        <v>131</v>
      </c>
      <c r="C22" s="6">
        <v>100124.7</v>
      </c>
      <c r="D22" s="6">
        <v>91213.5</v>
      </c>
      <c r="E22" s="6">
        <f t="shared" si="0"/>
        <v>-8911.1999999999971</v>
      </c>
      <c r="F22" s="7">
        <f t="shared" si="1"/>
        <v>-8.9001015733380442E-2</v>
      </c>
    </row>
    <row r="23" spans="2:6">
      <c r="B23" s="4" t="s">
        <v>132</v>
      </c>
      <c r="C23" s="6">
        <v>96431.45</v>
      </c>
      <c r="D23" s="6">
        <v>89472.3</v>
      </c>
      <c r="E23" s="6">
        <f t="shared" si="0"/>
        <v>-6959.1499999999942</v>
      </c>
      <c r="F23" s="7">
        <f t="shared" si="1"/>
        <v>-7.2166808650082459E-2</v>
      </c>
    </row>
    <row r="24" spans="2:6">
      <c r="B24" s="4" t="s">
        <v>133</v>
      </c>
      <c r="C24" s="6">
        <v>56974.7</v>
      </c>
      <c r="D24" s="6">
        <v>79443.360000000001</v>
      </c>
      <c r="E24" s="6">
        <f t="shared" si="0"/>
        <v>22468.660000000003</v>
      </c>
      <c r="F24" s="7">
        <f t="shared" si="1"/>
        <v>0.39436205894897219</v>
      </c>
    </row>
    <row r="25" spans="2:6">
      <c r="B25" s="4" t="s">
        <v>35</v>
      </c>
      <c r="C25" s="6">
        <v>66160.899999999994</v>
      </c>
      <c r="D25" s="6">
        <v>68683.899999999994</v>
      </c>
      <c r="E25" s="6">
        <f t="shared" si="0"/>
        <v>2523</v>
      </c>
      <c r="F25" s="7">
        <f t="shared" si="1"/>
        <v>3.8134305911799872E-2</v>
      </c>
    </row>
    <row r="26" spans="2:6">
      <c r="B26" s="4" t="s">
        <v>134</v>
      </c>
      <c r="C26" s="6">
        <v>45077.8</v>
      </c>
      <c r="D26" s="6">
        <v>62670.45</v>
      </c>
      <c r="E26" s="6">
        <f t="shared" si="0"/>
        <v>17592.649999999994</v>
      </c>
      <c r="F26" s="7">
        <f t="shared" si="1"/>
        <v>0.39027303905691924</v>
      </c>
    </row>
    <row r="27" spans="2:6">
      <c r="B27" s="4" t="s">
        <v>135</v>
      </c>
      <c r="C27" s="6">
        <v>47102.82</v>
      </c>
      <c r="D27" s="6">
        <v>50010.7</v>
      </c>
      <c r="E27" s="6">
        <f t="shared" si="0"/>
        <v>2907.8799999999974</v>
      </c>
      <c r="F27" s="7">
        <f t="shared" si="1"/>
        <v>6.17347326550724E-2</v>
      </c>
    </row>
    <row r="28" spans="2:6">
      <c r="B28" s="4" t="s">
        <v>78</v>
      </c>
      <c r="C28" s="6">
        <v>51609.8</v>
      </c>
      <c r="D28" s="6">
        <v>49937.55</v>
      </c>
      <c r="E28" s="6">
        <f t="shared" si="0"/>
        <v>-1672.25</v>
      </c>
      <c r="F28" s="7">
        <f t="shared" si="1"/>
        <v>-3.2401791907738453E-2</v>
      </c>
    </row>
    <row r="29" spans="2:6">
      <c r="B29" s="4" t="s">
        <v>93</v>
      </c>
      <c r="C29" s="6">
        <v>49476.5</v>
      </c>
      <c r="D29" s="6">
        <v>47036.9</v>
      </c>
      <c r="E29" s="6">
        <f t="shared" si="0"/>
        <v>-2439.5999999999985</v>
      </c>
      <c r="F29" s="7">
        <f t="shared" si="1"/>
        <v>-4.9308257455559681E-2</v>
      </c>
    </row>
    <row r="30" spans="2:6">
      <c r="B30" s="4" t="s">
        <v>19</v>
      </c>
      <c r="C30" s="6">
        <v>42269.120000000003</v>
      </c>
      <c r="D30" s="6">
        <v>39617.08</v>
      </c>
      <c r="E30" s="6">
        <f t="shared" si="0"/>
        <v>-2652.0400000000009</v>
      </c>
      <c r="F30" s="7">
        <f t="shared" si="1"/>
        <v>-6.2741784073101131E-2</v>
      </c>
    </row>
    <row r="31" spans="2:6">
      <c r="B31" s="4" t="s">
        <v>136</v>
      </c>
      <c r="C31" s="6">
        <v>37563.800000000003</v>
      </c>
      <c r="D31" s="6">
        <v>39474.25</v>
      </c>
      <c r="E31" s="6">
        <f t="shared" si="0"/>
        <v>1910.4499999999971</v>
      </c>
      <c r="F31" s="7">
        <f t="shared" si="1"/>
        <v>5.0858805552153857E-2</v>
      </c>
    </row>
    <row r="32" spans="2:6">
      <c r="B32" s="4" t="s">
        <v>137</v>
      </c>
      <c r="C32" s="6">
        <v>49204.800000000003</v>
      </c>
      <c r="D32" s="6">
        <v>38809.4</v>
      </c>
      <c r="E32" s="6">
        <f t="shared" si="0"/>
        <v>-10395.400000000001</v>
      </c>
      <c r="F32" s="7">
        <f t="shared" si="1"/>
        <v>-0.21126800637336196</v>
      </c>
    </row>
    <row r="33" spans="2:6">
      <c r="B33" s="4" t="s">
        <v>138</v>
      </c>
      <c r="C33" s="6">
        <v>39380.25</v>
      </c>
      <c r="D33" s="6">
        <v>36619.300000000003</v>
      </c>
      <c r="E33" s="6">
        <f t="shared" si="0"/>
        <v>-2760.9499999999971</v>
      </c>
      <c r="F33" s="7">
        <f t="shared" si="1"/>
        <v>-7.0110017077088055E-2</v>
      </c>
    </row>
    <row r="34" spans="2:6">
      <c r="B34" s="4" t="s">
        <v>139</v>
      </c>
      <c r="C34" s="6">
        <v>32086.9</v>
      </c>
      <c r="D34" s="6">
        <v>34837</v>
      </c>
      <c r="E34" s="6">
        <f t="shared" si="0"/>
        <v>2750.0999999999985</v>
      </c>
      <c r="F34" s="7">
        <f t="shared" si="1"/>
        <v>8.5707874553166502E-2</v>
      </c>
    </row>
    <row r="35" spans="2:6">
      <c r="B35" s="4" t="s">
        <v>140</v>
      </c>
      <c r="C35" s="6">
        <v>41806.9</v>
      </c>
      <c r="D35" s="6">
        <v>33559.9</v>
      </c>
      <c r="E35" s="6">
        <f t="shared" si="0"/>
        <v>-8247</v>
      </c>
      <c r="F35" s="7">
        <f t="shared" si="1"/>
        <v>-0.19726408798547607</v>
      </c>
    </row>
    <row r="36" spans="2:6">
      <c r="B36" s="4" t="s">
        <v>52</v>
      </c>
      <c r="C36" s="6">
        <v>32982.800000000003</v>
      </c>
      <c r="D36" s="6">
        <v>30070.400000000001</v>
      </c>
      <c r="E36" s="6">
        <f t="shared" si="0"/>
        <v>-2912.4000000000015</v>
      </c>
      <c r="F36" s="7">
        <f t="shared" si="1"/>
        <v>-8.8300568781304226E-2</v>
      </c>
    </row>
    <row r="37" spans="2:6">
      <c r="B37" s="4" t="s">
        <v>141</v>
      </c>
      <c r="C37" s="6">
        <v>39385.910000000003</v>
      </c>
      <c r="D37" s="6">
        <v>28304.46</v>
      </c>
      <c r="E37" s="6">
        <f t="shared" si="0"/>
        <v>-11081.450000000004</v>
      </c>
      <c r="F37" s="7">
        <f t="shared" si="1"/>
        <v>-0.28135569293689044</v>
      </c>
    </row>
    <row r="38" spans="2:6">
      <c r="B38" s="4" t="s">
        <v>12</v>
      </c>
      <c r="C38" s="6">
        <v>20637.900000000001</v>
      </c>
      <c r="D38" s="6">
        <v>27497.200000000001</v>
      </c>
      <c r="E38" s="6">
        <f t="shared" si="0"/>
        <v>6859.2999999999993</v>
      </c>
      <c r="F38" s="7">
        <f t="shared" si="1"/>
        <v>0.33236424248591179</v>
      </c>
    </row>
    <row r="39" spans="2:6">
      <c r="B39" s="4" t="s">
        <v>72</v>
      </c>
      <c r="C39" s="6">
        <v>27190.625</v>
      </c>
      <c r="D39" s="6">
        <v>26771.599999999999</v>
      </c>
      <c r="E39" s="6">
        <f t="shared" si="0"/>
        <v>-419.02500000000146</v>
      </c>
      <c r="F39" s="7">
        <f t="shared" si="1"/>
        <v>-1.5410642454890296E-2</v>
      </c>
    </row>
    <row r="40" spans="2:6">
      <c r="B40" s="4" t="s">
        <v>142</v>
      </c>
      <c r="C40" s="6">
        <v>28374.5</v>
      </c>
      <c r="D40" s="6">
        <v>26468.44</v>
      </c>
      <c r="E40" s="6">
        <f t="shared" si="0"/>
        <v>-1906.0600000000013</v>
      </c>
      <c r="F40" s="7">
        <f t="shared" si="1"/>
        <v>-6.7175104407126165E-2</v>
      </c>
    </row>
    <row r="41" spans="2:6">
      <c r="B41" s="4" t="s">
        <v>143</v>
      </c>
      <c r="C41" s="6">
        <v>23878.5</v>
      </c>
      <c r="D41" s="6">
        <v>21725</v>
      </c>
      <c r="E41" s="6">
        <f t="shared" si="0"/>
        <v>-2153.5</v>
      </c>
      <c r="F41" s="7">
        <f t="shared" si="1"/>
        <v>-9.0185731934585511E-2</v>
      </c>
    </row>
    <row r="42" spans="2:6">
      <c r="B42" s="4" t="s">
        <v>61</v>
      </c>
      <c r="C42" s="6">
        <v>361.4</v>
      </c>
      <c r="D42" s="6">
        <v>14049.424999999999</v>
      </c>
      <c r="E42" s="6">
        <f t="shared" si="0"/>
        <v>13688.025</v>
      </c>
      <c r="F42" s="7">
        <f t="shared" si="1"/>
        <v>37.875</v>
      </c>
    </row>
    <row r="43" spans="2:6">
      <c r="B43" s="4" t="s">
        <v>144</v>
      </c>
      <c r="C43" s="6">
        <v>13033.55</v>
      </c>
      <c r="D43" s="6">
        <v>11265.6</v>
      </c>
      <c r="E43" s="6">
        <f t="shared" si="0"/>
        <v>-1767.9499999999989</v>
      </c>
      <c r="F43" s="7">
        <f t="shared" si="1"/>
        <v>-0.13564608260987981</v>
      </c>
    </row>
    <row r="44" spans="2:6">
      <c r="B44" s="4" t="s">
        <v>145</v>
      </c>
      <c r="C44" s="6">
        <v>8153.7</v>
      </c>
      <c r="D44" s="6">
        <v>10778.5</v>
      </c>
      <c r="E44" s="6">
        <f t="shared" si="0"/>
        <v>2624.8</v>
      </c>
      <c r="F44" s="7">
        <f t="shared" si="1"/>
        <v>0.32191520414045161</v>
      </c>
    </row>
    <row r="45" spans="2:6">
      <c r="B45" s="4" t="s">
        <v>146</v>
      </c>
      <c r="C45" s="6">
        <v>9529.5</v>
      </c>
      <c r="D45" s="6">
        <v>10588</v>
      </c>
      <c r="E45" s="6">
        <f t="shared" si="0"/>
        <v>1058.5</v>
      </c>
      <c r="F45" s="7">
        <f t="shared" si="1"/>
        <v>0.11107613201112336</v>
      </c>
    </row>
    <row r="46" spans="2:6">
      <c r="B46" s="4" t="s">
        <v>34</v>
      </c>
      <c r="C46" s="6">
        <v>13795.5</v>
      </c>
      <c r="D46" s="6">
        <v>10267.450000000001</v>
      </c>
      <c r="E46" s="6">
        <f t="shared" si="0"/>
        <v>-3528.0499999999993</v>
      </c>
      <c r="F46" s="7">
        <f t="shared" si="1"/>
        <v>-0.2557391903156826</v>
      </c>
    </row>
    <row r="47" spans="2:6">
      <c r="B47" s="4" t="s">
        <v>147</v>
      </c>
      <c r="C47" s="6">
        <v>8220.5</v>
      </c>
      <c r="D47" s="6">
        <v>8672.6</v>
      </c>
      <c r="E47" s="6">
        <f t="shared" si="0"/>
        <v>452.10000000000036</v>
      </c>
      <c r="F47" s="7">
        <f t="shared" si="1"/>
        <v>5.4996654704701706E-2</v>
      </c>
    </row>
    <row r="48" spans="2:6">
      <c r="B48" s="4" t="s">
        <v>148</v>
      </c>
      <c r="C48" s="6">
        <v>7252.5</v>
      </c>
      <c r="D48" s="6">
        <v>8069.5</v>
      </c>
      <c r="E48" s="6">
        <f t="shared" si="0"/>
        <v>817</v>
      </c>
      <c r="F48" s="7">
        <f t="shared" si="1"/>
        <v>0.11265081006549466</v>
      </c>
    </row>
    <row r="49" spans="2:6">
      <c r="B49" s="4" t="s">
        <v>149</v>
      </c>
      <c r="C49" s="6">
        <v>8217.2999999999993</v>
      </c>
      <c r="D49" s="6">
        <v>7838.95</v>
      </c>
      <c r="E49" s="6">
        <f t="shared" si="0"/>
        <v>-378.34999999999945</v>
      </c>
      <c r="F49" s="7">
        <f t="shared" si="1"/>
        <v>-4.6043104182639003E-2</v>
      </c>
    </row>
    <row r="50" spans="2:6">
      <c r="B50" s="4" t="s">
        <v>28</v>
      </c>
      <c r="C50" s="6">
        <v>8400.7999999999993</v>
      </c>
      <c r="D50" s="6">
        <v>7323.8</v>
      </c>
      <c r="E50" s="6">
        <f t="shared" si="0"/>
        <v>-1076.9999999999991</v>
      </c>
      <c r="F50" s="7">
        <f t="shared" si="1"/>
        <v>-0.12820207599276251</v>
      </c>
    </row>
    <row r="51" spans="2:6">
      <c r="B51" s="4" t="s">
        <v>150</v>
      </c>
      <c r="C51" s="6">
        <v>6975.15</v>
      </c>
      <c r="D51" s="6">
        <v>7088</v>
      </c>
      <c r="E51" s="6">
        <f t="shared" si="0"/>
        <v>112.85000000000036</v>
      </c>
      <c r="F51" s="7">
        <f t="shared" si="1"/>
        <v>1.617886353698492E-2</v>
      </c>
    </row>
    <row r="52" spans="2:6">
      <c r="B52" s="4" t="s">
        <v>151</v>
      </c>
      <c r="C52" s="6">
        <v>6284</v>
      </c>
      <c r="D52" s="6">
        <v>7085.5</v>
      </c>
      <c r="E52" s="6">
        <f t="shared" si="0"/>
        <v>801.5</v>
      </c>
      <c r="F52" s="7">
        <f t="shared" si="1"/>
        <v>0.12754614894971356</v>
      </c>
    </row>
    <row r="53" spans="2:6">
      <c r="B53" s="4" t="s">
        <v>152</v>
      </c>
      <c r="C53" s="6">
        <v>8513.2000000000007</v>
      </c>
      <c r="D53" s="6">
        <v>7029.3</v>
      </c>
      <c r="E53" s="6">
        <f t="shared" si="0"/>
        <v>-1483.9000000000005</v>
      </c>
      <c r="F53" s="7">
        <f t="shared" si="1"/>
        <v>-0.17430578395902838</v>
      </c>
    </row>
    <row r="54" spans="2:6">
      <c r="B54" s="4" t="s">
        <v>38</v>
      </c>
      <c r="C54" s="6">
        <v>8292.7999999999993</v>
      </c>
      <c r="D54" s="6">
        <v>5842.1</v>
      </c>
      <c r="E54" s="6">
        <f t="shared" si="0"/>
        <v>-2450.6999999999989</v>
      </c>
      <c r="F54" s="7">
        <f t="shared" si="1"/>
        <v>-0.29552141616824223</v>
      </c>
    </row>
    <row r="55" spans="2:6">
      <c r="B55" s="4" t="s">
        <v>128</v>
      </c>
      <c r="C55" s="6">
        <v>5858.16</v>
      </c>
      <c r="D55" s="6">
        <v>5380.25</v>
      </c>
      <c r="E55" s="6">
        <f t="shared" si="0"/>
        <v>-477.90999999999985</v>
      </c>
      <c r="F55" s="7">
        <f t="shared" si="1"/>
        <v>-8.158022314173731E-2</v>
      </c>
    </row>
    <row r="56" spans="2:6">
      <c r="B56" s="4" t="s">
        <v>57</v>
      </c>
      <c r="C56" s="6">
        <v>399.25</v>
      </c>
      <c r="D56" s="6">
        <v>5159.75</v>
      </c>
      <c r="E56" s="6">
        <f t="shared" si="0"/>
        <v>4760.5</v>
      </c>
      <c r="F56" s="7">
        <f t="shared" si="1"/>
        <v>11.923606762680025</v>
      </c>
    </row>
    <row r="57" spans="2:6">
      <c r="B57" s="4" t="s">
        <v>153</v>
      </c>
      <c r="C57" s="6">
        <v>1290.8</v>
      </c>
      <c r="D57" s="6">
        <v>4983.3</v>
      </c>
      <c r="E57" s="6">
        <f t="shared" si="0"/>
        <v>3692.5</v>
      </c>
      <c r="F57" s="7">
        <f t="shared" si="1"/>
        <v>2.8606290672451196</v>
      </c>
    </row>
    <row r="58" spans="2:6">
      <c r="B58" s="4" t="s">
        <v>100</v>
      </c>
      <c r="C58" s="6">
        <v>3878</v>
      </c>
      <c r="D58" s="6">
        <v>3862.6</v>
      </c>
      <c r="E58" s="6">
        <f t="shared" si="0"/>
        <v>-15.400000000000091</v>
      </c>
      <c r="F58" s="7">
        <f t="shared" si="1"/>
        <v>-3.9711191335740307E-3</v>
      </c>
    </row>
    <row r="59" spans="2:6">
      <c r="B59" s="4" t="s">
        <v>43</v>
      </c>
      <c r="C59" s="6">
        <v>2057.3000000000002</v>
      </c>
      <c r="D59" s="6">
        <v>3801.8</v>
      </c>
      <c r="E59" s="6">
        <f t="shared" si="0"/>
        <v>1744.5</v>
      </c>
      <c r="F59" s="7">
        <f t="shared" si="1"/>
        <v>0.84795605891216641</v>
      </c>
    </row>
    <row r="60" spans="2:6">
      <c r="B60" s="4" t="s">
        <v>154</v>
      </c>
      <c r="C60" s="6">
        <v>4957.25</v>
      </c>
      <c r="D60" s="6">
        <v>3772.3</v>
      </c>
      <c r="E60" s="6">
        <f t="shared" si="0"/>
        <v>-1184.9499999999998</v>
      </c>
      <c r="F60" s="7">
        <f t="shared" si="1"/>
        <v>-0.23903373846386602</v>
      </c>
    </row>
    <row r="61" spans="2:6">
      <c r="B61" s="4" t="s">
        <v>155</v>
      </c>
      <c r="C61" s="6">
        <v>3690.5</v>
      </c>
      <c r="D61" s="6">
        <v>3591</v>
      </c>
      <c r="E61" s="6">
        <f t="shared" si="0"/>
        <v>-99.5</v>
      </c>
      <c r="F61" s="7">
        <f t="shared" si="1"/>
        <v>-2.6961116379894325E-2</v>
      </c>
    </row>
    <row r="62" spans="2:6">
      <c r="B62" s="4" t="s">
        <v>70</v>
      </c>
      <c r="C62" s="6">
        <v>3327</v>
      </c>
      <c r="D62" s="6">
        <v>3490.9</v>
      </c>
      <c r="E62" s="6">
        <f t="shared" si="0"/>
        <v>163.90000000000009</v>
      </c>
      <c r="F62" s="7">
        <f t="shared" si="1"/>
        <v>4.9263600841599066E-2</v>
      </c>
    </row>
    <row r="63" spans="2:6">
      <c r="B63" s="4" t="s">
        <v>156</v>
      </c>
      <c r="C63" s="6">
        <v>7824.2</v>
      </c>
      <c r="D63" s="6">
        <v>3394.3</v>
      </c>
      <c r="E63" s="6">
        <f t="shared" si="0"/>
        <v>-4429.8999999999996</v>
      </c>
      <c r="F63" s="7">
        <f t="shared" si="1"/>
        <v>-0.56617928989545252</v>
      </c>
    </row>
    <row r="64" spans="2:6">
      <c r="B64" s="4" t="s">
        <v>157</v>
      </c>
      <c r="C64" s="6">
        <v>2067.8000000000002</v>
      </c>
      <c r="D64" s="6">
        <v>3260.1</v>
      </c>
      <c r="E64" s="6">
        <f t="shared" si="0"/>
        <v>1192.2999999999997</v>
      </c>
      <c r="F64" s="7">
        <f t="shared" si="1"/>
        <v>0.57660315310958488</v>
      </c>
    </row>
    <row r="65" spans="2:6">
      <c r="B65" s="4" t="s">
        <v>158</v>
      </c>
      <c r="C65" s="6">
        <v>2092.5</v>
      </c>
      <c r="D65" s="6">
        <v>3156.5</v>
      </c>
      <c r="E65" s="6">
        <f t="shared" si="0"/>
        <v>1064</v>
      </c>
      <c r="F65" s="7">
        <f t="shared" si="1"/>
        <v>0.50848267622461174</v>
      </c>
    </row>
    <row r="66" spans="2:6">
      <c r="B66" s="4" t="s">
        <v>159</v>
      </c>
      <c r="C66" s="6">
        <v>1135.4000000000001</v>
      </c>
      <c r="D66" s="6">
        <v>3098.4</v>
      </c>
      <c r="E66" s="6">
        <f t="shared" si="0"/>
        <v>1963</v>
      </c>
      <c r="F66" s="7">
        <f t="shared" si="1"/>
        <v>1.7289061123833009</v>
      </c>
    </row>
    <row r="67" spans="2:6">
      <c r="B67" s="4" t="s">
        <v>160</v>
      </c>
      <c r="C67" s="6">
        <v>3167.1</v>
      </c>
      <c r="D67" s="6">
        <v>3053.8</v>
      </c>
      <c r="E67" s="6">
        <f t="shared" si="0"/>
        <v>-113.29999999999973</v>
      </c>
      <c r="F67" s="7">
        <f t="shared" si="1"/>
        <v>-3.5774051971835349E-2</v>
      </c>
    </row>
    <row r="68" spans="2:6">
      <c r="B68" s="4" t="s">
        <v>161</v>
      </c>
      <c r="C68" s="6">
        <v>1618.1</v>
      </c>
      <c r="D68" s="6">
        <v>2879.9</v>
      </c>
      <c r="E68" s="6">
        <f t="shared" si="0"/>
        <v>1261.8000000000002</v>
      </c>
      <c r="F68" s="7">
        <f t="shared" si="1"/>
        <v>0.77980347320931975</v>
      </c>
    </row>
    <row r="69" spans="2:6">
      <c r="B69" s="4" t="s">
        <v>162</v>
      </c>
      <c r="C69" s="6">
        <v>1242.5</v>
      </c>
      <c r="D69" s="6">
        <v>2766</v>
      </c>
      <c r="E69" s="6">
        <f t="shared" si="0"/>
        <v>1523.5</v>
      </c>
      <c r="F69" s="7">
        <f t="shared" si="1"/>
        <v>1.2261569416498994</v>
      </c>
    </row>
    <row r="70" spans="2:6">
      <c r="B70" s="4" t="s">
        <v>26</v>
      </c>
      <c r="C70" s="6">
        <v>2812.6</v>
      </c>
      <c r="D70" s="6">
        <v>2488.5</v>
      </c>
      <c r="E70" s="6">
        <f t="shared" si="0"/>
        <v>-324.09999999999991</v>
      </c>
      <c r="F70" s="7">
        <f t="shared" si="1"/>
        <v>-0.11523145843703332</v>
      </c>
    </row>
    <row r="71" spans="2:6">
      <c r="B71" s="4" t="s">
        <v>58</v>
      </c>
      <c r="C71" s="6">
        <v>2361.9</v>
      </c>
      <c r="D71" s="6">
        <v>2465.6999999999998</v>
      </c>
      <c r="E71" s="6">
        <f t="shared" ref="E71:E105" si="2">D71-C71</f>
        <v>103.79999999999973</v>
      </c>
      <c r="F71" s="7">
        <f t="shared" ref="F71:F105" si="3">E71/C71</f>
        <v>4.3947669249333049E-2</v>
      </c>
    </row>
    <row r="72" spans="2:6">
      <c r="B72" s="4" t="s">
        <v>13</v>
      </c>
      <c r="C72" s="6">
        <v>2525.4</v>
      </c>
      <c r="D72" s="6">
        <v>2445.8000000000002</v>
      </c>
      <c r="E72" s="6">
        <f t="shared" si="2"/>
        <v>-79.599999999999909</v>
      </c>
      <c r="F72" s="7">
        <f t="shared" si="3"/>
        <v>-3.1519759246059993E-2</v>
      </c>
    </row>
    <row r="73" spans="2:6">
      <c r="B73" s="4" t="s">
        <v>59</v>
      </c>
      <c r="C73" s="6">
        <v>3060.3</v>
      </c>
      <c r="D73" s="6">
        <v>2444.8000000000002</v>
      </c>
      <c r="E73" s="6">
        <f t="shared" si="2"/>
        <v>-615.5</v>
      </c>
      <c r="F73" s="7">
        <f t="shared" si="3"/>
        <v>-0.20112407280331993</v>
      </c>
    </row>
    <row r="74" spans="2:6">
      <c r="B74" s="4" t="s">
        <v>94</v>
      </c>
      <c r="C74" s="6"/>
      <c r="D74" s="6">
        <v>2359</v>
      </c>
      <c r="E74" s="6">
        <f t="shared" si="2"/>
        <v>2359</v>
      </c>
      <c r="F74" s="7"/>
    </row>
    <row r="75" spans="2:6">
      <c r="B75" s="4" t="s">
        <v>30</v>
      </c>
      <c r="C75" s="6">
        <v>1589.2</v>
      </c>
      <c r="D75" s="6">
        <v>2203.6999999999998</v>
      </c>
      <c r="E75" s="6">
        <f t="shared" si="2"/>
        <v>614.49999999999977</v>
      </c>
      <c r="F75" s="7">
        <f t="shared" si="3"/>
        <v>0.3866725396425873</v>
      </c>
    </row>
    <row r="76" spans="2:6">
      <c r="B76" s="4" t="s">
        <v>163</v>
      </c>
      <c r="C76" s="6"/>
      <c r="D76" s="6">
        <v>2098.5</v>
      </c>
      <c r="E76" s="6">
        <f t="shared" si="2"/>
        <v>2098.5</v>
      </c>
      <c r="F76" s="7"/>
    </row>
    <row r="77" spans="2:6">
      <c r="B77" s="4" t="s">
        <v>164</v>
      </c>
      <c r="C77" s="6">
        <v>2148.5</v>
      </c>
      <c r="D77" s="6">
        <v>1792.7</v>
      </c>
      <c r="E77" s="6">
        <f t="shared" si="2"/>
        <v>-355.79999999999995</v>
      </c>
      <c r="F77" s="7">
        <f t="shared" si="3"/>
        <v>-0.16560390970444494</v>
      </c>
    </row>
    <row r="78" spans="2:6">
      <c r="B78" s="4" t="s">
        <v>165</v>
      </c>
      <c r="C78" s="6">
        <v>1421.7</v>
      </c>
      <c r="D78" s="6">
        <v>1707.4</v>
      </c>
      <c r="E78" s="6">
        <f t="shared" si="2"/>
        <v>285.70000000000005</v>
      </c>
      <c r="F78" s="7">
        <f t="shared" si="3"/>
        <v>0.20095660125202225</v>
      </c>
    </row>
    <row r="79" spans="2:6">
      <c r="B79" s="4" t="s">
        <v>65</v>
      </c>
      <c r="C79" s="6">
        <v>4033.05</v>
      </c>
      <c r="D79" s="6">
        <v>1703.2</v>
      </c>
      <c r="E79" s="6">
        <f t="shared" si="2"/>
        <v>-2329.8500000000004</v>
      </c>
      <c r="F79" s="7">
        <f t="shared" si="3"/>
        <v>-0.57768934181326792</v>
      </c>
    </row>
    <row r="80" spans="2:6">
      <c r="B80" s="4" t="s">
        <v>85</v>
      </c>
      <c r="C80" s="6">
        <v>2654.65</v>
      </c>
      <c r="D80" s="6">
        <v>1503.75</v>
      </c>
      <c r="E80" s="6">
        <f t="shared" si="2"/>
        <v>-1150.9000000000001</v>
      </c>
      <c r="F80" s="7">
        <f t="shared" si="3"/>
        <v>-0.4335411447836815</v>
      </c>
    </row>
    <row r="81" spans="2:6">
      <c r="B81" s="4" t="s">
        <v>166</v>
      </c>
      <c r="C81" s="6">
        <v>1166.2</v>
      </c>
      <c r="D81" s="6">
        <v>1488.9</v>
      </c>
      <c r="E81" s="6">
        <f t="shared" si="2"/>
        <v>322.70000000000005</v>
      </c>
      <c r="F81" s="7">
        <f t="shared" si="3"/>
        <v>0.27671068427370954</v>
      </c>
    </row>
    <row r="82" spans="2:6">
      <c r="B82" s="4" t="s">
        <v>167</v>
      </c>
      <c r="C82" s="6">
        <v>2961.5</v>
      </c>
      <c r="D82" s="6">
        <v>1442.5</v>
      </c>
      <c r="E82" s="6">
        <f t="shared" si="2"/>
        <v>-1519</v>
      </c>
      <c r="F82" s="7">
        <f t="shared" si="3"/>
        <v>-0.5129157521526253</v>
      </c>
    </row>
    <row r="83" spans="2:6">
      <c r="B83" s="4" t="s">
        <v>168</v>
      </c>
      <c r="C83" s="6">
        <v>1414.7</v>
      </c>
      <c r="D83" s="6">
        <v>1340.5</v>
      </c>
      <c r="E83" s="6">
        <f t="shared" si="2"/>
        <v>-74.200000000000045</v>
      </c>
      <c r="F83" s="7">
        <f t="shared" si="3"/>
        <v>-5.2449282533399338E-2</v>
      </c>
    </row>
    <row r="84" spans="2:6">
      <c r="B84" s="4" t="s">
        <v>169</v>
      </c>
      <c r="C84" s="6">
        <v>368.2</v>
      </c>
      <c r="D84" s="6">
        <v>1059.8</v>
      </c>
      <c r="E84" s="6">
        <f t="shared" si="2"/>
        <v>691.59999999999991</v>
      </c>
      <c r="F84" s="7">
        <f t="shared" si="3"/>
        <v>1.8783269961977185</v>
      </c>
    </row>
    <row r="85" spans="2:6">
      <c r="B85" s="4" t="s">
        <v>170</v>
      </c>
      <c r="C85" s="6"/>
      <c r="D85" s="6">
        <v>963.5</v>
      </c>
      <c r="E85" s="6">
        <f t="shared" si="2"/>
        <v>963.5</v>
      </c>
      <c r="F85" s="7"/>
    </row>
    <row r="86" spans="2:6">
      <c r="B86" s="4" t="s">
        <v>171</v>
      </c>
      <c r="C86" s="6"/>
      <c r="D86" s="6">
        <v>925.5</v>
      </c>
      <c r="E86" s="6">
        <f t="shared" si="2"/>
        <v>925.5</v>
      </c>
      <c r="F86" s="7"/>
    </row>
    <row r="87" spans="2:6">
      <c r="B87" s="4" t="s">
        <v>172</v>
      </c>
      <c r="C87" s="6"/>
      <c r="D87" s="6">
        <v>803.6</v>
      </c>
      <c r="E87" s="6">
        <f t="shared" si="2"/>
        <v>803.6</v>
      </c>
      <c r="F87" s="7"/>
    </row>
    <row r="88" spans="2:6">
      <c r="B88" s="4" t="s">
        <v>31</v>
      </c>
      <c r="C88" s="6">
        <v>1009.9</v>
      </c>
      <c r="D88" s="6">
        <v>777.3</v>
      </c>
      <c r="E88" s="6">
        <f t="shared" si="2"/>
        <v>-232.60000000000002</v>
      </c>
      <c r="F88" s="7">
        <f t="shared" si="3"/>
        <v>-0.23031983364689576</v>
      </c>
    </row>
    <row r="89" spans="2:6">
      <c r="B89" s="4" t="s">
        <v>118</v>
      </c>
      <c r="C89" s="6">
        <v>1600.9</v>
      </c>
      <c r="D89" s="6">
        <v>767.9</v>
      </c>
      <c r="E89" s="6">
        <f t="shared" si="2"/>
        <v>-833.00000000000011</v>
      </c>
      <c r="F89" s="7">
        <f t="shared" si="3"/>
        <v>-0.52033231307389594</v>
      </c>
    </row>
    <row r="90" spans="2:6">
      <c r="B90" s="4" t="s">
        <v>15</v>
      </c>
      <c r="C90" s="6">
        <v>705.8</v>
      </c>
      <c r="D90" s="6">
        <v>760</v>
      </c>
      <c r="E90" s="6">
        <f t="shared" si="2"/>
        <v>54.200000000000045</v>
      </c>
      <c r="F90" s="7">
        <f t="shared" si="3"/>
        <v>7.6792292434117379E-2</v>
      </c>
    </row>
    <row r="91" spans="2:6">
      <c r="B91" s="4" t="s">
        <v>173</v>
      </c>
      <c r="C91" s="6">
        <v>1049</v>
      </c>
      <c r="D91" s="6">
        <v>730.5</v>
      </c>
      <c r="E91" s="6">
        <f t="shared" si="2"/>
        <v>-318.5</v>
      </c>
      <c r="F91" s="7">
        <f t="shared" si="3"/>
        <v>-0.3036224976167779</v>
      </c>
    </row>
    <row r="92" spans="2:6">
      <c r="B92" s="4" t="s">
        <v>174</v>
      </c>
      <c r="C92" s="6">
        <v>716.1</v>
      </c>
      <c r="D92" s="6">
        <v>692</v>
      </c>
      <c r="E92" s="6">
        <f t="shared" si="2"/>
        <v>-24.100000000000023</v>
      </c>
      <c r="F92" s="7">
        <f t="shared" si="3"/>
        <v>-3.3654517525485296E-2</v>
      </c>
    </row>
    <row r="93" spans="2:6">
      <c r="B93" s="4" t="s">
        <v>107</v>
      </c>
      <c r="C93" s="6">
        <v>408.87</v>
      </c>
      <c r="D93" s="6">
        <v>663.63</v>
      </c>
      <c r="E93" s="6">
        <f t="shared" si="2"/>
        <v>254.76</v>
      </c>
      <c r="F93" s="7">
        <f t="shared" si="3"/>
        <v>0.62308313155770778</v>
      </c>
    </row>
    <row r="94" spans="2:6">
      <c r="B94" s="4" t="s">
        <v>27</v>
      </c>
      <c r="C94" s="6">
        <v>269.85000000000002</v>
      </c>
      <c r="D94" s="6">
        <v>570.04999999999995</v>
      </c>
      <c r="E94" s="6">
        <f t="shared" si="2"/>
        <v>300.19999999999993</v>
      </c>
      <c r="F94" s="7">
        <f t="shared" si="3"/>
        <v>1.112469890680007</v>
      </c>
    </row>
    <row r="95" spans="2:6">
      <c r="B95" s="4" t="s">
        <v>175</v>
      </c>
      <c r="C95" s="6">
        <v>647.29999999999995</v>
      </c>
      <c r="D95" s="6">
        <v>558.15</v>
      </c>
      <c r="E95" s="6">
        <f t="shared" si="2"/>
        <v>-89.149999999999977</v>
      </c>
      <c r="F95" s="7">
        <f t="shared" si="3"/>
        <v>-0.13772593851382664</v>
      </c>
    </row>
    <row r="96" spans="2:6">
      <c r="B96" s="4" t="s">
        <v>37</v>
      </c>
      <c r="C96" s="6">
        <v>296.10000000000002</v>
      </c>
      <c r="D96" s="6">
        <v>441.4</v>
      </c>
      <c r="E96" s="6">
        <f t="shared" si="2"/>
        <v>145.29999999999995</v>
      </c>
      <c r="F96" s="7">
        <f t="shared" si="3"/>
        <v>0.49071259709557563</v>
      </c>
    </row>
    <row r="97" spans="2:6">
      <c r="B97" s="4" t="s">
        <v>176</v>
      </c>
      <c r="C97" s="6">
        <v>685.9</v>
      </c>
      <c r="D97" s="6">
        <v>353.22</v>
      </c>
      <c r="E97" s="6">
        <f t="shared" si="2"/>
        <v>-332.67999999999995</v>
      </c>
      <c r="F97" s="7">
        <f t="shared" si="3"/>
        <v>-0.48502697186178739</v>
      </c>
    </row>
    <row r="98" spans="2:6">
      <c r="B98" s="4" t="s">
        <v>36</v>
      </c>
      <c r="C98" s="6">
        <v>452.3</v>
      </c>
      <c r="D98" s="6">
        <v>344.1</v>
      </c>
      <c r="E98" s="6">
        <f t="shared" si="2"/>
        <v>-108.19999999999999</v>
      </c>
      <c r="F98" s="7">
        <f t="shared" si="3"/>
        <v>-0.23922175547203181</v>
      </c>
    </row>
    <row r="99" spans="2:6">
      <c r="B99" s="4" t="s">
        <v>177</v>
      </c>
      <c r="C99" s="6">
        <v>378</v>
      </c>
      <c r="D99" s="6">
        <v>291.89999999999998</v>
      </c>
      <c r="E99" s="6">
        <f t="shared" si="2"/>
        <v>-86.100000000000023</v>
      </c>
      <c r="F99" s="7">
        <f t="shared" si="3"/>
        <v>-0.22777777777777783</v>
      </c>
    </row>
    <row r="100" spans="2:6">
      <c r="B100" s="4" t="s">
        <v>56</v>
      </c>
      <c r="C100" s="6"/>
      <c r="D100" s="6">
        <v>272.89999999999998</v>
      </c>
      <c r="E100" s="6">
        <f t="shared" si="2"/>
        <v>272.89999999999998</v>
      </c>
      <c r="F100" s="7"/>
    </row>
    <row r="101" spans="2:6">
      <c r="B101" s="4" t="s">
        <v>178</v>
      </c>
      <c r="C101" s="6">
        <v>192.6</v>
      </c>
      <c r="D101" s="6">
        <v>269.60000000000002</v>
      </c>
      <c r="E101" s="6">
        <f t="shared" si="2"/>
        <v>77.000000000000028</v>
      </c>
      <c r="F101" s="7">
        <f t="shared" si="3"/>
        <v>0.39979231568016632</v>
      </c>
    </row>
    <row r="102" spans="2:6">
      <c r="B102" s="4" t="s">
        <v>179</v>
      </c>
      <c r="C102" s="6">
        <v>4681.5</v>
      </c>
      <c r="D102" s="6">
        <v>251.5</v>
      </c>
      <c r="E102" s="6">
        <f t="shared" si="2"/>
        <v>-4430</v>
      </c>
      <c r="F102" s="7">
        <f t="shared" si="3"/>
        <v>-0.94627790238171527</v>
      </c>
    </row>
    <row r="103" spans="2:6">
      <c r="B103" s="4" t="s">
        <v>180</v>
      </c>
      <c r="C103" s="6">
        <v>308.2</v>
      </c>
      <c r="D103" s="6">
        <v>238.9</v>
      </c>
      <c r="E103" s="6">
        <f t="shared" si="2"/>
        <v>-69.299999999999983</v>
      </c>
      <c r="F103" s="7">
        <f t="shared" si="3"/>
        <v>-0.22485399091499023</v>
      </c>
    </row>
    <row r="104" spans="2:6">
      <c r="B104" s="4" t="s">
        <v>102</v>
      </c>
      <c r="C104" s="6">
        <v>6.3</v>
      </c>
      <c r="D104" s="6">
        <v>226.1</v>
      </c>
      <c r="E104" s="6">
        <f t="shared" si="2"/>
        <v>219.79999999999998</v>
      </c>
      <c r="F104" s="7">
        <f t="shared" si="3"/>
        <v>34.888888888888886</v>
      </c>
    </row>
    <row r="105" spans="2:6">
      <c r="B105" s="4" t="s">
        <v>45</v>
      </c>
      <c r="C105" s="6">
        <v>63.6</v>
      </c>
      <c r="D105" s="6">
        <v>186.4</v>
      </c>
      <c r="E105" s="6">
        <f t="shared" si="2"/>
        <v>122.80000000000001</v>
      </c>
      <c r="F105" s="7">
        <f t="shared" si="3"/>
        <v>1.9308176100628933</v>
      </c>
    </row>
    <row r="106" spans="2:6">
      <c r="B106" s="8" t="s">
        <v>108</v>
      </c>
      <c r="C106" s="6">
        <f>C107-SUM(C6:C105)</f>
        <v>4367.660000000149</v>
      </c>
      <c r="D106" s="6">
        <f>D107-SUM(D6:D105)</f>
        <v>2625.3199999984354</v>
      </c>
      <c r="E106" s="6">
        <f t="shared" ref="E106" si="4">D106-C106</f>
        <v>-1742.3400000017136</v>
      </c>
      <c r="F106" s="7">
        <f t="shared" ref="F106" si="5">E106/C106</f>
        <v>-0.39891841397948885</v>
      </c>
    </row>
    <row r="107" spans="2:6">
      <c r="B107" s="13" t="s">
        <v>109</v>
      </c>
      <c r="C107" s="14">
        <v>11205371.435000008</v>
      </c>
      <c r="D107" s="14">
        <v>11222493.055000007</v>
      </c>
      <c r="E107" s="6">
        <f t="shared" ref="E107" si="6">D107-C107</f>
        <v>17121.61999999918</v>
      </c>
      <c r="F107" s="7">
        <f t="shared" ref="F107" si="7">E107/C107</f>
        <v>1.5279832622522224E-3</v>
      </c>
    </row>
  </sheetData>
  <mergeCells count="4">
    <mergeCell ref="B3:F3"/>
    <mergeCell ref="B4:B5"/>
    <mergeCell ref="C4:D4"/>
    <mergeCell ref="E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3DDEB-D4DD-49B8-BAEE-1BA8C40974E6}">
  <dimension ref="B4:F56"/>
  <sheetViews>
    <sheetView workbookViewId="0">
      <selection activeCell="B15" sqref="B15"/>
    </sheetView>
  </sheetViews>
  <sheetFormatPr defaultColWidth="11.42578125" defaultRowHeight="12.75"/>
  <cols>
    <col min="2" max="2" width="34.28515625" bestFit="1" customWidth="1"/>
  </cols>
  <sheetData>
    <row r="4" spans="2:6">
      <c r="B4" s="16" t="s">
        <v>181</v>
      </c>
      <c r="C4" s="16"/>
      <c r="D4" s="16"/>
      <c r="E4" s="16"/>
      <c r="F4" s="16"/>
    </row>
    <row r="5" spans="2:6">
      <c r="B5" s="17" t="s">
        <v>1</v>
      </c>
      <c r="C5" s="16" t="s">
        <v>2</v>
      </c>
      <c r="D5" s="16"/>
      <c r="E5" s="18" t="s">
        <v>3</v>
      </c>
      <c r="F5" s="18"/>
    </row>
    <row r="6" spans="2:6">
      <c r="B6" s="17"/>
      <c r="C6" s="1" t="s">
        <v>4</v>
      </c>
      <c r="D6" s="1" t="s">
        <v>5</v>
      </c>
      <c r="E6" s="2" t="s">
        <v>6</v>
      </c>
      <c r="F6" s="3" t="s">
        <v>7</v>
      </c>
    </row>
    <row r="7" spans="2:6">
      <c r="B7" s="4" t="s">
        <v>62</v>
      </c>
      <c r="C7" s="6">
        <v>339297.315</v>
      </c>
      <c r="D7" s="6">
        <v>327012.24</v>
      </c>
      <c r="E7" s="6">
        <f>D7-C7</f>
        <v>-12285.075000000012</v>
      </c>
      <c r="F7" s="15">
        <f>E7/C7</f>
        <v>-3.6207404116946847E-2</v>
      </c>
    </row>
    <row r="8" spans="2:6">
      <c r="B8" s="4" t="s">
        <v>74</v>
      </c>
      <c r="C8" s="6">
        <v>262160.84999999998</v>
      </c>
      <c r="D8" s="6">
        <v>270302.47499999998</v>
      </c>
      <c r="E8" s="6">
        <f t="shared" ref="E8:E56" si="0">D8-C8</f>
        <v>8141.625</v>
      </c>
      <c r="F8" s="15">
        <f t="shared" ref="F8:F56" si="1">E8/C8</f>
        <v>3.1055838428964512E-2</v>
      </c>
    </row>
    <row r="9" spans="2:6">
      <c r="B9" s="4" t="s">
        <v>72</v>
      </c>
      <c r="C9" s="6">
        <v>262160.17499999999</v>
      </c>
      <c r="D9" s="6">
        <v>243474.182</v>
      </c>
      <c r="E9" s="6">
        <f t="shared" si="0"/>
        <v>-18685.992999999988</v>
      </c>
      <c r="F9" s="15">
        <f t="shared" si="1"/>
        <v>-7.1277008416705506E-2</v>
      </c>
    </row>
    <row r="10" spans="2:6">
      <c r="B10" s="4" t="s">
        <v>80</v>
      </c>
      <c r="C10" s="6">
        <v>176880.685</v>
      </c>
      <c r="D10" s="6">
        <v>182435.39</v>
      </c>
      <c r="E10" s="6">
        <f t="shared" si="0"/>
        <v>5554.7050000000163</v>
      </c>
      <c r="F10" s="15">
        <f t="shared" si="1"/>
        <v>3.1403683222959118E-2</v>
      </c>
    </row>
    <row r="11" spans="2:6">
      <c r="B11" s="4" t="s">
        <v>79</v>
      </c>
      <c r="C11" s="6">
        <v>129848.83</v>
      </c>
      <c r="D11" s="6">
        <v>182215.36</v>
      </c>
      <c r="E11" s="6">
        <f t="shared" si="0"/>
        <v>52366.529999999984</v>
      </c>
      <c r="F11" s="15">
        <f t="shared" si="1"/>
        <v>0.40328842393112041</v>
      </c>
    </row>
    <row r="12" spans="2:6">
      <c r="B12" s="4" t="s">
        <v>92</v>
      </c>
      <c r="C12" s="6">
        <v>167053.70000000001</v>
      </c>
      <c r="D12" s="6">
        <v>159826.315</v>
      </c>
      <c r="E12" s="6">
        <f t="shared" si="0"/>
        <v>-7227.3850000000093</v>
      </c>
      <c r="F12" s="15">
        <f t="shared" si="1"/>
        <v>-4.3263842704471728E-2</v>
      </c>
    </row>
    <row r="13" spans="2:6">
      <c r="B13" s="4" t="s">
        <v>98</v>
      </c>
      <c r="C13" s="6">
        <v>148561.095</v>
      </c>
      <c r="D13" s="6">
        <v>135212.72500000001</v>
      </c>
      <c r="E13" s="6">
        <f t="shared" si="0"/>
        <v>-13348.369999999995</v>
      </c>
      <c r="F13" s="15">
        <f t="shared" si="1"/>
        <v>-8.9851047476460749E-2</v>
      </c>
    </row>
    <row r="14" spans="2:6">
      <c r="B14" s="4" t="s">
        <v>107</v>
      </c>
      <c r="C14" s="6">
        <v>50597.59</v>
      </c>
      <c r="D14" s="6">
        <v>111682.97</v>
      </c>
      <c r="E14" s="6">
        <f t="shared" si="0"/>
        <v>61085.380000000005</v>
      </c>
      <c r="F14" s="15">
        <f t="shared" si="1"/>
        <v>1.207278449428125</v>
      </c>
    </row>
    <row r="15" spans="2:6">
      <c r="B15" s="4" t="s">
        <v>182</v>
      </c>
      <c r="C15" s="6">
        <v>174672.905</v>
      </c>
      <c r="D15" s="6">
        <v>108242.88499999999</v>
      </c>
      <c r="E15" s="6">
        <f t="shared" si="0"/>
        <v>-66430.02</v>
      </c>
      <c r="F15" s="15">
        <f t="shared" si="1"/>
        <v>-0.38031095893206796</v>
      </c>
    </row>
    <row r="16" spans="2:6">
      <c r="B16" s="4" t="s">
        <v>183</v>
      </c>
      <c r="C16" s="6">
        <v>98845.255000000005</v>
      </c>
      <c r="D16" s="6">
        <v>98336.985000000001</v>
      </c>
      <c r="E16" s="6">
        <f t="shared" si="0"/>
        <v>-508.27000000000407</v>
      </c>
      <c r="F16" s="15">
        <f t="shared" si="1"/>
        <v>-5.1420778872997399E-3</v>
      </c>
    </row>
    <row r="17" spans="2:6">
      <c r="B17" s="4" t="s">
        <v>168</v>
      </c>
      <c r="C17" s="6">
        <v>86439.3</v>
      </c>
      <c r="D17" s="6">
        <v>84795.16</v>
      </c>
      <c r="E17" s="6">
        <f t="shared" si="0"/>
        <v>-1644.1399999999994</v>
      </c>
      <c r="F17" s="15">
        <f t="shared" si="1"/>
        <v>-1.9020746350329066E-2</v>
      </c>
    </row>
    <row r="18" spans="2:6">
      <c r="B18" s="4" t="s">
        <v>184</v>
      </c>
      <c r="C18" s="6">
        <v>30095.27</v>
      </c>
      <c r="D18" s="6">
        <v>68252.45</v>
      </c>
      <c r="E18" s="6">
        <f t="shared" si="0"/>
        <v>38157.179999999993</v>
      </c>
      <c r="F18" s="15">
        <f t="shared" si="1"/>
        <v>1.2678796368997518</v>
      </c>
    </row>
    <row r="19" spans="2:6">
      <c r="B19" s="4" t="s">
        <v>185</v>
      </c>
      <c r="C19" s="6">
        <v>34416.555</v>
      </c>
      <c r="D19" s="6">
        <v>63484.508999999998</v>
      </c>
      <c r="E19" s="6">
        <f t="shared" si="0"/>
        <v>29067.953999999998</v>
      </c>
      <c r="F19" s="15">
        <f t="shared" si="1"/>
        <v>0.84459220279310343</v>
      </c>
    </row>
    <row r="20" spans="2:6">
      <c r="B20" s="4" t="s">
        <v>176</v>
      </c>
      <c r="C20" s="6">
        <v>51670.74</v>
      </c>
      <c r="D20" s="6">
        <v>52902.559999999998</v>
      </c>
      <c r="E20" s="6">
        <f t="shared" si="0"/>
        <v>1231.8199999999997</v>
      </c>
      <c r="F20" s="15">
        <f t="shared" si="1"/>
        <v>2.3839797920447815E-2</v>
      </c>
    </row>
    <row r="21" spans="2:6">
      <c r="B21" s="4" t="s">
        <v>149</v>
      </c>
      <c r="C21" s="6">
        <v>63376.14</v>
      </c>
      <c r="D21" s="6">
        <v>51319.53</v>
      </c>
      <c r="E21" s="6">
        <f t="shared" si="0"/>
        <v>-12056.61</v>
      </c>
      <c r="F21" s="15">
        <f t="shared" si="1"/>
        <v>-0.19023894481424714</v>
      </c>
    </row>
    <row r="22" spans="2:6">
      <c r="B22" s="4" t="s">
        <v>186</v>
      </c>
      <c r="C22" s="6">
        <v>41758.97</v>
      </c>
      <c r="D22" s="6">
        <v>51019.275000000001</v>
      </c>
      <c r="E22" s="6">
        <f t="shared" si="0"/>
        <v>9260.3050000000003</v>
      </c>
      <c r="F22" s="15">
        <f t="shared" si="1"/>
        <v>0.22175606821719981</v>
      </c>
    </row>
    <row r="23" spans="2:6">
      <c r="B23" s="4" t="s">
        <v>187</v>
      </c>
      <c r="C23" s="6">
        <v>35088.239999999998</v>
      </c>
      <c r="D23" s="6">
        <v>44957.55</v>
      </c>
      <c r="E23" s="6">
        <f t="shared" si="0"/>
        <v>9869.3100000000049</v>
      </c>
      <c r="F23" s="15">
        <f t="shared" si="1"/>
        <v>0.28127116093597188</v>
      </c>
    </row>
    <row r="24" spans="2:6">
      <c r="B24" s="4" t="s">
        <v>76</v>
      </c>
      <c r="C24" s="6">
        <v>27844.457999999999</v>
      </c>
      <c r="D24" s="6">
        <v>34823.794999999998</v>
      </c>
      <c r="E24" s="6">
        <f t="shared" si="0"/>
        <v>6979.3369999999995</v>
      </c>
      <c r="F24" s="15">
        <f t="shared" si="1"/>
        <v>0.25065443902696904</v>
      </c>
    </row>
    <row r="25" spans="2:6">
      <c r="B25" s="4" t="s">
        <v>46</v>
      </c>
      <c r="C25" s="6">
        <v>34802.99</v>
      </c>
      <c r="D25" s="6">
        <v>34019.97</v>
      </c>
      <c r="E25" s="6">
        <f t="shared" si="0"/>
        <v>-783.0199999999968</v>
      </c>
      <c r="F25" s="15">
        <f t="shared" si="1"/>
        <v>-2.2498641639698107E-2</v>
      </c>
    </row>
    <row r="26" spans="2:6">
      <c r="B26" s="4" t="s">
        <v>188</v>
      </c>
      <c r="C26" s="6">
        <v>35278.5</v>
      </c>
      <c r="D26" s="6">
        <v>31612.514999999999</v>
      </c>
      <c r="E26" s="6">
        <f t="shared" si="0"/>
        <v>-3665.9850000000006</v>
      </c>
      <c r="F26" s="15">
        <f t="shared" si="1"/>
        <v>-0.10391555763425317</v>
      </c>
    </row>
    <row r="27" spans="2:6">
      <c r="B27" s="4" t="s">
        <v>36</v>
      </c>
      <c r="C27" s="6">
        <v>33044.85</v>
      </c>
      <c r="D27" s="6">
        <v>30870.42</v>
      </c>
      <c r="E27" s="6">
        <f t="shared" si="0"/>
        <v>-2174.4300000000003</v>
      </c>
      <c r="F27" s="15">
        <f t="shared" si="1"/>
        <v>-6.5802386756181386E-2</v>
      </c>
    </row>
    <row r="28" spans="2:6">
      <c r="B28" s="4" t="s">
        <v>189</v>
      </c>
      <c r="C28" s="6">
        <v>24667.54</v>
      </c>
      <c r="D28" s="6">
        <v>26254.404999999999</v>
      </c>
      <c r="E28" s="6">
        <f t="shared" si="0"/>
        <v>1586.864999999998</v>
      </c>
      <c r="F28" s="15">
        <f t="shared" si="1"/>
        <v>6.4330087232046571E-2</v>
      </c>
    </row>
    <row r="29" spans="2:6">
      <c r="B29" s="4" t="s">
        <v>65</v>
      </c>
      <c r="C29" s="6">
        <v>28178.705000000002</v>
      </c>
      <c r="D29" s="6">
        <v>25970.674999999999</v>
      </c>
      <c r="E29" s="6">
        <f t="shared" si="0"/>
        <v>-2208.0300000000025</v>
      </c>
      <c r="F29" s="15">
        <f t="shared" si="1"/>
        <v>-7.835810765611842E-2</v>
      </c>
    </row>
    <row r="30" spans="2:6">
      <c r="B30" s="4" t="s">
        <v>143</v>
      </c>
      <c r="C30" s="6">
        <v>27943.41</v>
      </c>
      <c r="D30" s="6">
        <v>24352.35</v>
      </c>
      <c r="E30" s="6">
        <f t="shared" si="0"/>
        <v>-3591.0600000000013</v>
      </c>
      <c r="F30" s="15">
        <f t="shared" si="1"/>
        <v>-0.12851187453499774</v>
      </c>
    </row>
    <row r="31" spans="2:6">
      <c r="B31" s="4" t="s">
        <v>190</v>
      </c>
      <c r="C31" s="6">
        <v>20794.45</v>
      </c>
      <c r="D31" s="6">
        <v>23740.71</v>
      </c>
      <c r="E31" s="6">
        <f t="shared" si="0"/>
        <v>2946.2599999999984</v>
      </c>
      <c r="F31" s="15">
        <f t="shared" si="1"/>
        <v>0.1416849207360617</v>
      </c>
    </row>
    <row r="32" spans="2:6">
      <c r="B32" s="4" t="s">
        <v>57</v>
      </c>
      <c r="C32" s="6">
        <v>28335.98</v>
      </c>
      <c r="D32" s="6">
        <v>22270.87</v>
      </c>
      <c r="E32" s="6">
        <f t="shared" si="0"/>
        <v>-6065.1100000000006</v>
      </c>
      <c r="F32" s="15">
        <f t="shared" si="1"/>
        <v>-0.21404271177492365</v>
      </c>
    </row>
    <row r="33" spans="2:6">
      <c r="B33" s="4" t="s">
        <v>103</v>
      </c>
      <c r="C33" s="6">
        <v>13890.91</v>
      </c>
      <c r="D33" s="6">
        <v>17285.465</v>
      </c>
      <c r="E33" s="6">
        <f t="shared" si="0"/>
        <v>3394.5550000000003</v>
      </c>
      <c r="F33" s="15">
        <f t="shared" si="1"/>
        <v>0.24437239892850796</v>
      </c>
    </row>
    <row r="34" spans="2:6">
      <c r="B34" s="4" t="s">
        <v>191</v>
      </c>
      <c r="C34" s="6">
        <v>17227.446</v>
      </c>
      <c r="D34" s="6">
        <v>15073.12</v>
      </c>
      <c r="E34" s="6">
        <f t="shared" si="0"/>
        <v>-2154.3259999999991</v>
      </c>
      <c r="F34" s="15">
        <f t="shared" si="1"/>
        <v>-0.12505196649578812</v>
      </c>
    </row>
    <row r="35" spans="2:6">
      <c r="B35" s="4" t="s">
        <v>192</v>
      </c>
      <c r="C35" s="6">
        <v>12357.98</v>
      </c>
      <c r="D35" s="6">
        <v>14532.74</v>
      </c>
      <c r="E35" s="6">
        <f t="shared" si="0"/>
        <v>2174.7600000000002</v>
      </c>
      <c r="F35" s="15">
        <f t="shared" si="1"/>
        <v>0.1759802168315534</v>
      </c>
    </row>
    <row r="36" spans="2:6">
      <c r="B36" s="4" t="s">
        <v>193</v>
      </c>
      <c r="C36" s="6">
        <v>12916.06</v>
      </c>
      <c r="D36" s="6">
        <v>14100.3</v>
      </c>
      <c r="E36" s="6">
        <f t="shared" si="0"/>
        <v>1184.2399999999998</v>
      </c>
      <c r="F36" s="15">
        <f t="shared" si="1"/>
        <v>9.1687403124482217E-2</v>
      </c>
    </row>
    <row r="37" spans="2:6">
      <c r="B37" s="4" t="s">
        <v>194</v>
      </c>
      <c r="C37" s="6">
        <v>2289.7600000000002</v>
      </c>
      <c r="D37" s="6">
        <v>11415.8</v>
      </c>
      <c r="E37" s="6">
        <f t="shared" si="0"/>
        <v>9126.0399999999991</v>
      </c>
      <c r="F37" s="15">
        <f t="shared" si="1"/>
        <v>3.9855880092236733</v>
      </c>
    </row>
    <row r="38" spans="2:6">
      <c r="B38" s="4" t="s">
        <v>30</v>
      </c>
      <c r="C38" s="6">
        <v>16018.44</v>
      </c>
      <c r="D38" s="6">
        <v>11254.334999999999</v>
      </c>
      <c r="E38" s="6">
        <f t="shared" si="0"/>
        <v>-4764.1050000000014</v>
      </c>
      <c r="F38" s="15">
        <f t="shared" si="1"/>
        <v>-0.29741379310344834</v>
      </c>
    </row>
    <row r="39" spans="2:6">
      <c r="B39" s="4" t="s">
        <v>19</v>
      </c>
      <c r="C39" s="6">
        <v>21559.705000000002</v>
      </c>
      <c r="D39" s="6">
        <v>10207.184999999999</v>
      </c>
      <c r="E39" s="6">
        <f t="shared" si="0"/>
        <v>-11352.520000000002</v>
      </c>
      <c r="F39" s="15">
        <f t="shared" si="1"/>
        <v>-0.5265619357964314</v>
      </c>
    </row>
    <row r="40" spans="2:6">
      <c r="B40" s="4" t="s">
        <v>69</v>
      </c>
      <c r="C40" s="6">
        <v>7055.5</v>
      </c>
      <c r="D40" s="6">
        <v>10137.450000000001</v>
      </c>
      <c r="E40" s="6">
        <f t="shared" si="0"/>
        <v>3081.9500000000007</v>
      </c>
      <c r="F40" s="15">
        <f t="shared" si="1"/>
        <v>0.43681525051378367</v>
      </c>
    </row>
    <row r="41" spans="2:6">
      <c r="B41" s="4" t="s">
        <v>195</v>
      </c>
      <c r="C41" s="6">
        <v>10402.700000000001</v>
      </c>
      <c r="D41" s="6">
        <v>9830.7999999999993</v>
      </c>
      <c r="E41" s="6">
        <f t="shared" si="0"/>
        <v>-571.90000000000146</v>
      </c>
      <c r="F41" s="15">
        <f t="shared" si="1"/>
        <v>-5.4976111970930761E-2</v>
      </c>
    </row>
    <row r="42" spans="2:6">
      <c r="B42" s="4" t="s">
        <v>196</v>
      </c>
      <c r="C42" s="6">
        <v>6243.6</v>
      </c>
      <c r="D42" s="6">
        <v>8836.08</v>
      </c>
      <c r="E42" s="6">
        <f t="shared" si="0"/>
        <v>2592.4799999999996</v>
      </c>
      <c r="F42" s="15">
        <f t="shared" si="1"/>
        <v>0.41522198731501048</v>
      </c>
    </row>
    <row r="43" spans="2:6">
      <c r="B43" s="4" t="s">
        <v>197</v>
      </c>
      <c r="C43" s="6">
        <v>11261.25</v>
      </c>
      <c r="D43" s="6">
        <v>8803.08</v>
      </c>
      <c r="E43" s="6">
        <f t="shared" si="0"/>
        <v>-2458.17</v>
      </c>
      <c r="F43" s="15">
        <f t="shared" si="1"/>
        <v>-0.21828571428571431</v>
      </c>
    </row>
    <row r="44" spans="2:6">
      <c r="B44" s="4" t="s">
        <v>198</v>
      </c>
      <c r="C44" s="6">
        <v>15187.92</v>
      </c>
      <c r="D44" s="6">
        <v>8766.7800000000007</v>
      </c>
      <c r="E44" s="6">
        <f t="shared" si="0"/>
        <v>-6421.1399999999994</v>
      </c>
      <c r="F44" s="15">
        <f t="shared" si="1"/>
        <v>-0.42277941943333908</v>
      </c>
    </row>
    <row r="45" spans="2:6">
      <c r="B45" s="4" t="s">
        <v>199</v>
      </c>
      <c r="C45" s="6">
        <v>6569.88</v>
      </c>
      <c r="D45" s="6">
        <v>7618</v>
      </c>
      <c r="E45" s="6">
        <f t="shared" si="0"/>
        <v>1048.1199999999999</v>
      </c>
      <c r="F45" s="15">
        <f t="shared" si="1"/>
        <v>0.15953411630044992</v>
      </c>
    </row>
    <row r="46" spans="2:6">
      <c r="B46" s="4" t="s">
        <v>166</v>
      </c>
      <c r="C46" s="6">
        <v>6688.98</v>
      </c>
      <c r="D46" s="6">
        <v>7390.99</v>
      </c>
      <c r="E46" s="6">
        <f t="shared" si="0"/>
        <v>702.01000000000022</v>
      </c>
      <c r="F46" s="15">
        <f t="shared" si="1"/>
        <v>0.10495023157491878</v>
      </c>
    </row>
    <row r="47" spans="2:6">
      <c r="B47" s="4" t="s">
        <v>174</v>
      </c>
      <c r="C47" s="6">
        <v>13936.16</v>
      </c>
      <c r="D47" s="6">
        <v>6566.39</v>
      </c>
      <c r="E47" s="6">
        <f t="shared" si="0"/>
        <v>-7369.7699999999995</v>
      </c>
      <c r="F47" s="15">
        <f t="shared" si="1"/>
        <v>-0.52882357837453065</v>
      </c>
    </row>
    <row r="48" spans="2:6">
      <c r="B48" s="4" t="s">
        <v>200</v>
      </c>
      <c r="C48" s="6">
        <v>5777.31</v>
      </c>
      <c r="D48" s="6">
        <v>6261.42</v>
      </c>
      <c r="E48" s="6">
        <f t="shared" si="0"/>
        <v>484.10999999999967</v>
      </c>
      <c r="F48" s="15">
        <f t="shared" si="1"/>
        <v>8.3795053407208483E-2</v>
      </c>
    </row>
    <row r="49" spans="2:6">
      <c r="B49" s="4" t="s">
        <v>162</v>
      </c>
      <c r="C49" s="6">
        <v>943.8</v>
      </c>
      <c r="D49" s="6">
        <v>6216.59</v>
      </c>
      <c r="E49" s="6">
        <f t="shared" si="0"/>
        <v>5272.79</v>
      </c>
      <c r="F49" s="15">
        <f t="shared" si="1"/>
        <v>5.5867662640389915</v>
      </c>
    </row>
    <row r="50" spans="2:6">
      <c r="B50" s="4" t="s">
        <v>201</v>
      </c>
      <c r="C50" s="6">
        <v>9086.0300000000007</v>
      </c>
      <c r="D50" s="6">
        <v>5902.9</v>
      </c>
      <c r="E50" s="6">
        <f t="shared" si="0"/>
        <v>-3183.130000000001</v>
      </c>
      <c r="F50" s="15">
        <f t="shared" si="1"/>
        <v>-0.35033232335794628</v>
      </c>
    </row>
    <row r="51" spans="2:6">
      <c r="B51" s="4" t="s">
        <v>202</v>
      </c>
      <c r="C51" s="6">
        <v>4786.5</v>
      </c>
      <c r="D51" s="6">
        <v>5881</v>
      </c>
      <c r="E51" s="6">
        <f t="shared" si="0"/>
        <v>1094.5</v>
      </c>
      <c r="F51" s="15">
        <f t="shared" si="1"/>
        <v>0.22866395069466208</v>
      </c>
    </row>
    <row r="52" spans="2:6">
      <c r="B52" s="4" t="s">
        <v>63</v>
      </c>
      <c r="C52" s="6">
        <v>3671.91</v>
      </c>
      <c r="D52" s="6">
        <v>5649.9</v>
      </c>
      <c r="E52" s="6">
        <f t="shared" si="0"/>
        <v>1977.9899999999998</v>
      </c>
      <c r="F52" s="15">
        <f t="shared" si="1"/>
        <v>0.53868150363162492</v>
      </c>
    </row>
    <row r="53" spans="2:6">
      <c r="B53" s="4" t="s">
        <v>128</v>
      </c>
      <c r="C53" s="6">
        <v>5767.14</v>
      </c>
      <c r="D53" s="6">
        <v>5107.04</v>
      </c>
      <c r="E53" s="6">
        <f t="shared" si="0"/>
        <v>-660.10000000000036</v>
      </c>
      <c r="F53" s="15">
        <f t="shared" si="1"/>
        <v>-0.11445881320723969</v>
      </c>
    </row>
    <row r="54" spans="2:6">
      <c r="B54" s="4" t="s">
        <v>118</v>
      </c>
      <c r="C54" s="6">
        <v>4844.72</v>
      </c>
      <c r="D54" s="6">
        <v>5082.4799999999996</v>
      </c>
      <c r="E54" s="6">
        <f t="shared" si="0"/>
        <v>237.75999999999931</v>
      </c>
      <c r="F54" s="15">
        <f t="shared" si="1"/>
        <v>4.9076107597549351E-2</v>
      </c>
    </row>
    <row r="55" spans="2:6">
      <c r="B55" s="4" t="s">
        <v>203</v>
      </c>
      <c r="C55" s="6">
        <v>5639.37</v>
      </c>
      <c r="D55" s="6">
        <v>4677.42</v>
      </c>
      <c r="E55" s="6">
        <f t="shared" si="0"/>
        <v>-961.94999999999982</v>
      </c>
      <c r="F55" s="15">
        <f t="shared" si="1"/>
        <v>-0.17057756451518519</v>
      </c>
    </row>
    <row r="56" spans="2:6">
      <c r="B56" s="4" t="s">
        <v>204</v>
      </c>
      <c r="C56" s="6">
        <v>11820.75</v>
      </c>
      <c r="D56" s="6">
        <v>3862.28</v>
      </c>
      <c r="E56" s="6">
        <f t="shared" si="0"/>
        <v>-7958.4699999999993</v>
      </c>
      <c r="F56" s="15">
        <f t="shared" si="1"/>
        <v>-0.67326269483746792</v>
      </c>
    </row>
  </sheetData>
  <mergeCells count="4">
    <mergeCell ref="B4:F4"/>
    <mergeCell ref="B5:B6"/>
    <mergeCell ref="C5:D5"/>
    <mergeCell ref="E5:F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A78B-D17A-41A9-80F9-61AC2E049CF8}">
  <dimension ref="B4:F36"/>
  <sheetViews>
    <sheetView workbookViewId="0">
      <selection activeCell="B4" sqref="B4:F6"/>
    </sheetView>
  </sheetViews>
  <sheetFormatPr defaultColWidth="11.42578125" defaultRowHeight="12.75"/>
  <cols>
    <col min="2" max="2" width="38.28515625" customWidth="1"/>
  </cols>
  <sheetData>
    <row r="4" spans="2:6">
      <c r="B4" s="16" t="s">
        <v>205</v>
      </c>
      <c r="C4" s="16"/>
      <c r="D4" s="16"/>
      <c r="E4" s="16"/>
      <c r="F4" s="16"/>
    </row>
    <row r="5" spans="2:6">
      <c r="B5" s="17" t="s">
        <v>1</v>
      </c>
      <c r="C5" s="16" t="s">
        <v>2</v>
      </c>
      <c r="D5" s="16"/>
      <c r="E5" s="18" t="s">
        <v>3</v>
      </c>
      <c r="F5" s="18"/>
    </row>
    <row r="6" spans="2:6">
      <c r="B6" s="17"/>
      <c r="C6" s="1" t="s">
        <v>4</v>
      </c>
      <c r="D6" s="1" t="s">
        <v>5</v>
      </c>
      <c r="E6" s="2" t="s">
        <v>6</v>
      </c>
      <c r="F6" s="3" t="s">
        <v>7</v>
      </c>
    </row>
    <row r="7" spans="2:6">
      <c r="B7" s="4" t="s">
        <v>10</v>
      </c>
      <c r="C7" s="6">
        <v>57143.95</v>
      </c>
      <c r="D7" s="6">
        <v>69603.25</v>
      </c>
      <c r="E7" s="6">
        <f>D7-C7</f>
        <v>12459.300000000003</v>
      </c>
      <c r="F7" s="15">
        <f>E7/C7</f>
        <v>0.21803358010778051</v>
      </c>
    </row>
    <row r="8" spans="2:6">
      <c r="B8" s="4" t="s">
        <v>167</v>
      </c>
      <c r="C8" s="6">
        <v>16578.87</v>
      </c>
      <c r="D8" s="6">
        <v>50343</v>
      </c>
      <c r="E8" s="6">
        <f t="shared" ref="E8:E36" si="0">D8-C8</f>
        <v>33764.130000000005</v>
      </c>
      <c r="F8" s="15">
        <f t="shared" ref="F8:F36" si="1">E8/C8</f>
        <v>2.0365760754502573</v>
      </c>
    </row>
    <row r="9" spans="2:6">
      <c r="B9" s="4" t="s">
        <v>206</v>
      </c>
      <c r="C9" s="6">
        <v>56934.75</v>
      </c>
      <c r="D9" s="6">
        <v>44963.5</v>
      </c>
      <c r="E9" s="6">
        <f t="shared" si="0"/>
        <v>-11971.25</v>
      </c>
      <c r="F9" s="15">
        <f t="shared" si="1"/>
        <v>-0.21026262519814348</v>
      </c>
    </row>
    <row r="10" spans="2:6">
      <c r="B10" s="4" t="s">
        <v>63</v>
      </c>
      <c r="C10" s="6">
        <v>30375.1</v>
      </c>
      <c r="D10" s="6">
        <v>41974.2</v>
      </c>
      <c r="E10" s="6">
        <f t="shared" si="0"/>
        <v>11599.099999999999</v>
      </c>
      <c r="F10" s="15">
        <f t="shared" si="1"/>
        <v>0.38186211732636266</v>
      </c>
    </row>
    <row r="11" spans="2:6">
      <c r="B11" s="4" t="s">
        <v>38</v>
      </c>
      <c r="C11" s="6">
        <v>29038.5</v>
      </c>
      <c r="D11" s="6">
        <v>41181.75</v>
      </c>
      <c r="E11" s="6">
        <f t="shared" si="0"/>
        <v>12143.25</v>
      </c>
      <c r="F11" s="15">
        <f t="shared" si="1"/>
        <v>0.41817759181775921</v>
      </c>
    </row>
    <row r="12" spans="2:6">
      <c r="B12" s="4" t="s">
        <v>152</v>
      </c>
      <c r="C12" s="6">
        <v>38375.19</v>
      </c>
      <c r="D12" s="6">
        <v>34793.279999999999</v>
      </c>
      <c r="E12" s="6">
        <f t="shared" si="0"/>
        <v>-3581.9100000000035</v>
      </c>
      <c r="F12" s="15">
        <f t="shared" si="1"/>
        <v>-9.3339212131588231E-2</v>
      </c>
    </row>
    <row r="13" spans="2:6">
      <c r="B13" s="4" t="s">
        <v>79</v>
      </c>
      <c r="C13" s="6">
        <v>24044.9</v>
      </c>
      <c r="D13" s="6">
        <v>32090.17</v>
      </c>
      <c r="E13" s="6">
        <f t="shared" si="0"/>
        <v>8045.2699999999968</v>
      </c>
      <c r="F13" s="15">
        <f t="shared" si="1"/>
        <v>0.33459361444630653</v>
      </c>
    </row>
    <row r="14" spans="2:6">
      <c r="B14" s="4" t="s">
        <v>207</v>
      </c>
      <c r="C14" s="6">
        <v>28304.25</v>
      </c>
      <c r="D14" s="6">
        <v>28004.25</v>
      </c>
      <c r="E14" s="6">
        <f t="shared" si="0"/>
        <v>-300</v>
      </c>
      <c r="F14" s="15">
        <f t="shared" si="1"/>
        <v>-1.0599114973899679E-2</v>
      </c>
    </row>
    <row r="15" spans="2:6">
      <c r="B15" s="4" t="s">
        <v>34</v>
      </c>
      <c r="C15" s="6">
        <v>53392.125</v>
      </c>
      <c r="D15" s="6">
        <v>24555.75</v>
      </c>
      <c r="E15" s="6">
        <f t="shared" si="0"/>
        <v>-28836.375</v>
      </c>
      <c r="F15" s="15">
        <f t="shared" si="1"/>
        <v>-0.54008667008477373</v>
      </c>
    </row>
    <row r="16" spans="2:6">
      <c r="B16" s="4" t="s">
        <v>208</v>
      </c>
      <c r="C16" s="6">
        <v>25056</v>
      </c>
      <c r="D16" s="6">
        <v>24464.25</v>
      </c>
      <c r="E16" s="6">
        <f t="shared" si="0"/>
        <v>-591.75</v>
      </c>
      <c r="F16" s="15">
        <f t="shared" si="1"/>
        <v>-2.3617097701149427E-2</v>
      </c>
    </row>
    <row r="17" spans="2:6">
      <c r="B17" s="4" t="s">
        <v>144</v>
      </c>
      <c r="C17" s="6">
        <v>20751.75</v>
      </c>
      <c r="D17" s="6">
        <v>21937.5</v>
      </c>
      <c r="E17" s="6">
        <f t="shared" si="0"/>
        <v>1185.75</v>
      </c>
      <c r="F17" s="15">
        <f t="shared" si="1"/>
        <v>5.7139759297408652E-2</v>
      </c>
    </row>
    <row r="18" spans="2:6">
      <c r="B18" s="4" t="s">
        <v>56</v>
      </c>
      <c r="C18" s="6">
        <v>244.5</v>
      </c>
      <c r="D18" s="6">
        <v>19968.75</v>
      </c>
      <c r="E18" s="6">
        <f t="shared" si="0"/>
        <v>19724.25</v>
      </c>
      <c r="F18" s="15">
        <f t="shared" si="1"/>
        <v>80.671779141104295</v>
      </c>
    </row>
    <row r="19" spans="2:6">
      <c r="B19" s="4" t="s">
        <v>80</v>
      </c>
      <c r="C19" s="6">
        <v>10605</v>
      </c>
      <c r="D19" s="6">
        <v>12638.6</v>
      </c>
      <c r="E19" s="6">
        <f t="shared" si="0"/>
        <v>2033.6000000000004</v>
      </c>
      <c r="F19" s="15">
        <f t="shared" si="1"/>
        <v>0.19175860443187179</v>
      </c>
    </row>
    <row r="20" spans="2:6">
      <c r="B20" s="4" t="s">
        <v>35</v>
      </c>
      <c r="C20" s="6"/>
      <c r="D20" s="6">
        <v>9352.5</v>
      </c>
      <c r="E20" s="6">
        <f t="shared" si="0"/>
        <v>9352.5</v>
      </c>
      <c r="F20" s="15"/>
    </row>
    <row r="21" spans="2:6">
      <c r="B21" s="4" t="s">
        <v>14</v>
      </c>
      <c r="C21" s="6">
        <v>23364</v>
      </c>
      <c r="D21" s="6">
        <v>8955.75</v>
      </c>
      <c r="E21" s="6">
        <f t="shared" si="0"/>
        <v>-14408.25</v>
      </c>
      <c r="F21" s="15">
        <f t="shared" si="1"/>
        <v>-0.61668592706728298</v>
      </c>
    </row>
    <row r="22" spans="2:6">
      <c r="B22" s="4" t="s">
        <v>72</v>
      </c>
      <c r="C22" s="6">
        <v>8609.3700000000008</v>
      </c>
      <c r="D22" s="6">
        <v>8244.39</v>
      </c>
      <c r="E22" s="6">
        <f t="shared" si="0"/>
        <v>-364.98000000000138</v>
      </c>
      <c r="F22" s="15">
        <f t="shared" si="1"/>
        <v>-4.2393345854574882E-2</v>
      </c>
    </row>
    <row r="23" spans="2:6">
      <c r="B23" s="4" t="s">
        <v>67</v>
      </c>
      <c r="C23" s="6">
        <v>7767</v>
      </c>
      <c r="D23" s="6">
        <v>7313.625</v>
      </c>
      <c r="E23" s="6">
        <f t="shared" si="0"/>
        <v>-453.375</v>
      </c>
      <c r="F23" s="15">
        <f t="shared" si="1"/>
        <v>-5.8371958285052143E-2</v>
      </c>
    </row>
    <row r="24" spans="2:6">
      <c r="B24" s="4" t="s">
        <v>209</v>
      </c>
      <c r="C24" s="6"/>
      <c r="D24" s="6">
        <v>7017</v>
      </c>
      <c r="E24" s="6">
        <f t="shared" si="0"/>
        <v>7017</v>
      </c>
      <c r="F24" s="15"/>
    </row>
    <row r="25" spans="2:6">
      <c r="B25" s="4" t="s">
        <v>32</v>
      </c>
      <c r="C25" s="6">
        <v>10781.25</v>
      </c>
      <c r="D25" s="6">
        <v>6443.25</v>
      </c>
      <c r="E25" s="6">
        <f t="shared" si="0"/>
        <v>-4338</v>
      </c>
      <c r="F25" s="15">
        <f t="shared" si="1"/>
        <v>-0.40236521739130438</v>
      </c>
    </row>
    <row r="26" spans="2:6">
      <c r="B26" s="4" t="s">
        <v>210</v>
      </c>
      <c r="C26" s="6"/>
      <c r="D26" s="6">
        <v>5372.25</v>
      </c>
      <c r="E26" s="6">
        <f t="shared" si="0"/>
        <v>5372.25</v>
      </c>
      <c r="F26" s="15"/>
    </row>
    <row r="27" spans="2:6">
      <c r="B27" s="4" t="s">
        <v>62</v>
      </c>
      <c r="C27" s="6">
        <v>4752.66</v>
      </c>
      <c r="D27" s="6">
        <v>5147.34</v>
      </c>
      <c r="E27" s="6">
        <f t="shared" si="0"/>
        <v>394.68000000000029</v>
      </c>
      <c r="F27" s="15">
        <f t="shared" si="1"/>
        <v>8.3044021663657888E-2</v>
      </c>
    </row>
    <row r="28" spans="2:6">
      <c r="B28" s="4" t="s">
        <v>211</v>
      </c>
      <c r="C28" s="6"/>
      <c r="D28" s="6">
        <v>5091.2</v>
      </c>
      <c r="E28" s="6">
        <f t="shared" si="0"/>
        <v>5091.2</v>
      </c>
      <c r="F28" s="15"/>
    </row>
    <row r="29" spans="2:6">
      <c r="B29" s="4" t="s">
        <v>40</v>
      </c>
      <c r="C29" s="6"/>
      <c r="D29" s="6">
        <v>4304.25</v>
      </c>
      <c r="E29" s="6">
        <f t="shared" si="0"/>
        <v>4304.25</v>
      </c>
      <c r="F29" s="15"/>
    </row>
    <row r="30" spans="2:6">
      <c r="B30" s="4" t="s">
        <v>18</v>
      </c>
      <c r="C30" s="6">
        <v>829.125</v>
      </c>
      <c r="D30" s="6">
        <v>4222.625</v>
      </c>
      <c r="E30" s="6">
        <f t="shared" si="0"/>
        <v>3393.5</v>
      </c>
      <c r="F30" s="15">
        <f t="shared" si="1"/>
        <v>4.092868988391376</v>
      </c>
    </row>
    <row r="31" spans="2:6">
      <c r="B31" s="4" t="s">
        <v>20</v>
      </c>
      <c r="C31" s="6">
        <v>4101.75</v>
      </c>
      <c r="D31" s="6">
        <v>3742.5</v>
      </c>
      <c r="E31" s="6">
        <f t="shared" si="0"/>
        <v>-359.25</v>
      </c>
      <c r="F31" s="15">
        <f t="shared" si="1"/>
        <v>-8.7584567562625712E-2</v>
      </c>
    </row>
    <row r="32" spans="2:6">
      <c r="B32" s="4" t="s">
        <v>182</v>
      </c>
      <c r="C32" s="6">
        <v>13093.5</v>
      </c>
      <c r="D32" s="6">
        <v>3682</v>
      </c>
      <c r="E32" s="6">
        <f t="shared" si="0"/>
        <v>-9411.5</v>
      </c>
      <c r="F32" s="15">
        <f t="shared" si="1"/>
        <v>-0.718791766907244</v>
      </c>
    </row>
    <row r="33" spans="2:6">
      <c r="B33" s="4" t="s">
        <v>70</v>
      </c>
      <c r="C33" s="6"/>
      <c r="D33" s="6">
        <v>3478.4</v>
      </c>
      <c r="E33" s="6">
        <f t="shared" si="0"/>
        <v>3478.4</v>
      </c>
      <c r="F33" s="15"/>
    </row>
    <row r="34" spans="2:6">
      <c r="B34" s="4" t="s">
        <v>168</v>
      </c>
      <c r="C34" s="6"/>
      <c r="D34" s="6">
        <v>2696.1</v>
      </c>
      <c r="E34" s="6">
        <f t="shared" si="0"/>
        <v>2696.1</v>
      </c>
      <c r="F34" s="15"/>
    </row>
    <row r="35" spans="2:6">
      <c r="B35" s="4" t="s">
        <v>189</v>
      </c>
      <c r="C35" s="6">
        <v>981.09</v>
      </c>
      <c r="D35" s="6">
        <v>2552.88</v>
      </c>
      <c r="E35" s="6">
        <f t="shared" si="0"/>
        <v>1571.79</v>
      </c>
      <c r="F35" s="15">
        <f t="shared" si="1"/>
        <v>1.6020854355869492</v>
      </c>
    </row>
    <row r="36" spans="2:6">
      <c r="B36" s="4" t="s">
        <v>107</v>
      </c>
      <c r="C36" s="6">
        <v>686.4</v>
      </c>
      <c r="D36" s="6">
        <v>2456.85</v>
      </c>
      <c r="E36" s="6">
        <f t="shared" si="0"/>
        <v>1770.4499999999998</v>
      </c>
      <c r="F36" s="15">
        <f t="shared" si="1"/>
        <v>2.5793269230769229</v>
      </c>
    </row>
  </sheetData>
  <mergeCells count="4">
    <mergeCell ref="B4:F4"/>
    <mergeCell ref="B5:B6"/>
    <mergeCell ref="C5:D5"/>
    <mergeCell ref="E5:F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094DB-7EC7-4578-B40D-7139E83CE15D}">
  <dimension ref="B3:F25"/>
  <sheetViews>
    <sheetView workbookViewId="0">
      <selection activeCell="D43" sqref="D42:D43"/>
    </sheetView>
  </sheetViews>
  <sheetFormatPr defaultColWidth="11.42578125" defaultRowHeight="12.75"/>
  <cols>
    <col min="2" max="2" width="30" customWidth="1"/>
  </cols>
  <sheetData>
    <row r="3" spans="2:6">
      <c r="B3" s="16" t="s">
        <v>212</v>
      </c>
      <c r="C3" s="16"/>
      <c r="D3" s="16"/>
      <c r="E3" s="16"/>
      <c r="F3" s="16"/>
    </row>
    <row r="4" spans="2:6">
      <c r="B4" s="17" t="s">
        <v>1</v>
      </c>
      <c r="C4" s="16" t="s">
        <v>2</v>
      </c>
      <c r="D4" s="16"/>
      <c r="E4" s="18" t="s">
        <v>3</v>
      </c>
      <c r="F4" s="18"/>
    </row>
    <row r="5" spans="2:6">
      <c r="B5" s="17"/>
      <c r="C5" s="1" t="s">
        <v>4</v>
      </c>
      <c r="D5" s="1" t="s">
        <v>5</v>
      </c>
      <c r="E5" s="2" t="s">
        <v>6</v>
      </c>
      <c r="F5" s="3" t="s">
        <v>7</v>
      </c>
    </row>
    <row r="6" spans="2:6">
      <c r="B6" s="4" t="s">
        <v>42</v>
      </c>
      <c r="C6" s="6">
        <v>193459.5</v>
      </c>
      <c r="D6" s="6">
        <v>188047.875</v>
      </c>
      <c r="E6" s="6">
        <f>D6-C6</f>
        <v>-5411.625</v>
      </c>
      <c r="F6" s="7">
        <f>E6/C6</f>
        <v>-2.797290905848511E-2</v>
      </c>
    </row>
    <row r="7" spans="2:6">
      <c r="B7" s="4" t="s">
        <v>15</v>
      </c>
      <c r="C7" s="6">
        <v>57754.5</v>
      </c>
      <c r="D7" s="6">
        <v>56127.75</v>
      </c>
      <c r="E7" s="6">
        <f t="shared" ref="E7:E25" si="0">D7-C7</f>
        <v>-1626.75</v>
      </c>
      <c r="F7" s="7">
        <f t="shared" ref="F7:F25" si="1">E7/C7</f>
        <v>-2.8166636365997456E-2</v>
      </c>
    </row>
    <row r="8" spans="2:6">
      <c r="B8" s="4" t="s">
        <v>28</v>
      </c>
      <c r="C8" s="6">
        <v>54625.2</v>
      </c>
      <c r="D8" s="6">
        <v>55605.65</v>
      </c>
      <c r="E8" s="6">
        <f t="shared" si="0"/>
        <v>980.45000000000437</v>
      </c>
      <c r="F8" s="7">
        <f t="shared" si="1"/>
        <v>1.7948675702789268E-2</v>
      </c>
    </row>
    <row r="9" spans="2:6">
      <c r="B9" s="4" t="s">
        <v>77</v>
      </c>
      <c r="C9" s="6">
        <v>57167</v>
      </c>
      <c r="D9" s="6">
        <v>51783.125</v>
      </c>
      <c r="E9" s="6">
        <f t="shared" si="0"/>
        <v>-5383.875</v>
      </c>
      <c r="F9" s="7">
        <f t="shared" si="1"/>
        <v>-9.4178022285584334E-2</v>
      </c>
    </row>
    <row r="10" spans="2:6">
      <c r="B10" s="4" t="s">
        <v>10</v>
      </c>
      <c r="C10" s="6">
        <v>37824.75</v>
      </c>
      <c r="D10" s="6">
        <v>33559.5</v>
      </c>
      <c r="E10" s="6">
        <f t="shared" si="0"/>
        <v>-4265.25</v>
      </c>
      <c r="F10" s="7">
        <f t="shared" si="1"/>
        <v>-0.11276346836396804</v>
      </c>
    </row>
    <row r="11" spans="2:6">
      <c r="B11" s="4" t="s">
        <v>18</v>
      </c>
      <c r="C11" s="6">
        <v>21379.875</v>
      </c>
      <c r="D11" s="6">
        <v>20797.875</v>
      </c>
      <c r="E11" s="6">
        <f t="shared" si="0"/>
        <v>-582</v>
      </c>
      <c r="F11" s="7">
        <f t="shared" si="1"/>
        <v>-2.7221861680669319E-2</v>
      </c>
    </row>
    <row r="12" spans="2:6">
      <c r="B12" s="4" t="s">
        <v>46</v>
      </c>
      <c r="C12" s="6">
        <v>11181.875</v>
      </c>
      <c r="D12" s="6">
        <v>10813</v>
      </c>
      <c r="E12" s="6">
        <f t="shared" si="0"/>
        <v>-368.875</v>
      </c>
      <c r="F12" s="7">
        <f t="shared" si="1"/>
        <v>-3.2988653512939468E-2</v>
      </c>
    </row>
    <row r="13" spans="2:6">
      <c r="B13" s="4" t="s">
        <v>40</v>
      </c>
      <c r="C13" s="6">
        <v>12128.625</v>
      </c>
      <c r="D13" s="6">
        <v>10221.375</v>
      </c>
      <c r="E13" s="6">
        <f t="shared" si="0"/>
        <v>-1907.25</v>
      </c>
      <c r="F13" s="7">
        <f t="shared" si="1"/>
        <v>-0.15725195560090283</v>
      </c>
    </row>
    <row r="14" spans="2:6">
      <c r="B14" s="4" t="s">
        <v>43</v>
      </c>
      <c r="C14" s="6">
        <v>7376.55</v>
      </c>
      <c r="D14" s="6">
        <v>7348.45</v>
      </c>
      <c r="E14" s="6">
        <f t="shared" si="0"/>
        <v>-28.100000000000364</v>
      </c>
      <c r="F14" s="7">
        <f t="shared" si="1"/>
        <v>-3.8093688784052657E-3</v>
      </c>
    </row>
    <row r="15" spans="2:6">
      <c r="B15" s="4" t="s">
        <v>67</v>
      </c>
      <c r="C15" s="6">
        <v>7739.25</v>
      </c>
      <c r="D15" s="6">
        <v>6771</v>
      </c>
      <c r="E15" s="6">
        <f t="shared" si="0"/>
        <v>-968.25</v>
      </c>
      <c r="F15" s="7">
        <f t="shared" si="1"/>
        <v>-0.12510902219207287</v>
      </c>
    </row>
    <row r="16" spans="2:6">
      <c r="B16" s="4" t="s">
        <v>61</v>
      </c>
      <c r="C16" s="6">
        <v>5031</v>
      </c>
      <c r="D16" s="6">
        <v>6651</v>
      </c>
      <c r="E16" s="6">
        <f t="shared" si="0"/>
        <v>1620</v>
      </c>
      <c r="F16" s="7">
        <f t="shared" si="1"/>
        <v>0.32200357781753131</v>
      </c>
    </row>
    <row r="17" spans="2:6">
      <c r="B17" s="4" t="s">
        <v>13</v>
      </c>
      <c r="C17" s="6">
        <v>9528.75</v>
      </c>
      <c r="D17" s="6">
        <v>6599</v>
      </c>
      <c r="E17" s="6">
        <f t="shared" si="0"/>
        <v>-2929.75</v>
      </c>
      <c r="F17" s="7">
        <f t="shared" si="1"/>
        <v>-0.30746425291879836</v>
      </c>
    </row>
    <row r="18" spans="2:6">
      <c r="B18" s="4" t="s">
        <v>36</v>
      </c>
      <c r="C18" s="6">
        <v>4351.625</v>
      </c>
      <c r="D18" s="6">
        <v>4441</v>
      </c>
      <c r="E18" s="6">
        <f t="shared" si="0"/>
        <v>89.375</v>
      </c>
      <c r="F18" s="7">
        <f t="shared" si="1"/>
        <v>2.0538304656306551E-2</v>
      </c>
    </row>
    <row r="19" spans="2:6">
      <c r="B19" s="4" t="s">
        <v>94</v>
      </c>
      <c r="C19" s="6">
        <v>4794.75</v>
      </c>
      <c r="D19" s="6">
        <v>3692.75</v>
      </c>
      <c r="E19" s="6">
        <f t="shared" si="0"/>
        <v>-1102</v>
      </c>
      <c r="F19" s="7">
        <f t="shared" si="1"/>
        <v>-0.22983471505292247</v>
      </c>
    </row>
    <row r="20" spans="2:6">
      <c r="B20" s="4" t="s">
        <v>19</v>
      </c>
      <c r="C20" s="6">
        <v>3722.95</v>
      </c>
      <c r="D20" s="6">
        <v>3514.05</v>
      </c>
      <c r="E20" s="6">
        <f t="shared" si="0"/>
        <v>-208.89999999999964</v>
      </c>
      <c r="F20" s="7">
        <f t="shared" si="1"/>
        <v>-5.6111417021447951E-2</v>
      </c>
    </row>
    <row r="21" spans="2:6">
      <c r="B21" s="4" t="s">
        <v>136</v>
      </c>
      <c r="C21" s="6">
        <v>81.75</v>
      </c>
      <c r="D21" s="6">
        <v>2826</v>
      </c>
      <c r="E21" s="6">
        <f t="shared" si="0"/>
        <v>2744.25</v>
      </c>
      <c r="F21" s="7">
        <f t="shared" si="1"/>
        <v>33.568807339449542</v>
      </c>
    </row>
    <row r="22" spans="2:6">
      <c r="B22" s="4" t="s">
        <v>52</v>
      </c>
      <c r="C22" s="6">
        <v>2731.5</v>
      </c>
      <c r="D22" s="6">
        <v>2337</v>
      </c>
      <c r="E22" s="6">
        <f t="shared" si="0"/>
        <v>-394.5</v>
      </c>
      <c r="F22" s="7">
        <f t="shared" si="1"/>
        <v>-0.14442613948380012</v>
      </c>
    </row>
    <row r="23" spans="2:6">
      <c r="B23" s="4" t="s">
        <v>31</v>
      </c>
      <c r="C23" s="6">
        <v>508</v>
      </c>
      <c r="D23" s="6">
        <v>1429.5</v>
      </c>
      <c r="E23" s="6">
        <f t="shared" si="0"/>
        <v>921.5</v>
      </c>
      <c r="F23" s="7">
        <f t="shared" si="1"/>
        <v>1.813976377952756</v>
      </c>
    </row>
    <row r="24" spans="2:6">
      <c r="B24" s="4" t="s">
        <v>213</v>
      </c>
      <c r="C24" s="6">
        <v>1175.625</v>
      </c>
      <c r="D24" s="6">
        <v>1226.625</v>
      </c>
      <c r="E24" s="6">
        <f t="shared" si="0"/>
        <v>51</v>
      </c>
      <c r="F24" s="7">
        <f t="shared" si="1"/>
        <v>4.3381180223285486E-2</v>
      </c>
    </row>
    <row r="25" spans="2:6">
      <c r="B25" s="4" t="s">
        <v>174</v>
      </c>
      <c r="C25" s="6">
        <v>790.5</v>
      </c>
      <c r="D25" s="6">
        <v>718.5</v>
      </c>
      <c r="E25" s="6">
        <f t="shared" si="0"/>
        <v>-72</v>
      </c>
      <c r="F25" s="7">
        <f t="shared" si="1"/>
        <v>-9.1081593927893736E-2</v>
      </c>
    </row>
  </sheetData>
  <mergeCells count="4">
    <mergeCell ref="B3:F3"/>
    <mergeCell ref="B4:B5"/>
    <mergeCell ref="C4:D4"/>
    <mergeCell ref="E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8017dbb-a32a-40e8-9f02-a412e9e1a8ab">
      <Terms xmlns="http://schemas.microsoft.com/office/infopath/2007/PartnerControls"/>
    </lcf76f155ced4ddcb4097134ff3c332f>
    <TaxCatchAll xmlns="cb3009fd-0dd9-42b4-b636-d64152022a8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6756168E9D51F4884422AF8811BC745" ma:contentTypeVersion="20" ma:contentTypeDescription="Opprett et nytt dokument." ma:contentTypeScope="" ma:versionID="e63dd0323b00081c59b4c61fb611c905">
  <xsd:schema xmlns:xsd="http://www.w3.org/2001/XMLSchema" xmlns:xs="http://www.w3.org/2001/XMLSchema" xmlns:p="http://schemas.microsoft.com/office/2006/metadata/properties" xmlns:ns2="38017dbb-a32a-40e8-9f02-a412e9e1a8ab" xmlns:ns3="bb9e497e-50d1-499c-ab9b-a1dd365e5d32" xmlns:ns4="cb3009fd-0dd9-42b4-b636-d64152022a82" targetNamespace="http://schemas.microsoft.com/office/2006/metadata/properties" ma:root="true" ma:fieldsID="2787b651c0e81e83d85509309ef1a6b8" ns2:_="" ns3:_="" ns4:_="">
    <xsd:import namespace="38017dbb-a32a-40e8-9f02-a412e9e1a8ab"/>
    <xsd:import namespace="bb9e497e-50d1-499c-ab9b-a1dd365e5d32"/>
    <xsd:import namespace="cb3009fd-0dd9-42b4-b636-d64152022a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4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017dbb-a32a-40e8-9f02-a412e9e1a8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emerkelapper" ma:readOnly="false" ma:fieldId="{5cf76f15-5ced-4ddc-b409-7134ff3c332f}" ma:taxonomyMulti="true" ma:sspId="1bc1a000-f7e0-4dd1-a917-6a95be978c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9e497e-50d1-499c-ab9b-a1dd365e5d3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3009fd-0dd9-42b4-b636-d64152022a8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963cdbb-252c-4d42-aa37-721b51ee920e}" ma:internalName="TaxCatchAll" ma:showField="CatchAllData" ma:web="bb9e497e-50d1-499c-ab9b-a1dd365e5d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000829-E4EC-466B-B4F0-7A755A7E8DF7}"/>
</file>

<file path=customXml/itemProps2.xml><?xml version="1.0" encoding="utf-8"?>
<ds:datastoreItem xmlns:ds="http://schemas.openxmlformats.org/officeDocument/2006/customXml" ds:itemID="{326B45AB-5CDD-40F2-884A-27745ACE4EA2}"/>
</file>

<file path=customXml/itemProps3.xml><?xml version="1.0" encoding="utf-8"?>
<ds:datastoreItem xmlns:ds="http://schemas.openxmlformats.org/officeDocument/2006/customXml" ds:itemID="{6AB019D5-0441-4B8A-88D3-02892E85DD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SERVER</dc:creator>
  <cp:keywords/>
  <dc:description/>
  <cp:lastModifiedBy/>
  <cp:revision/>
  <dcterms:created xsi:type="dcterms:W3CDTF">2019-02-01T14:34:50Z</dcterms:created>
  <dcterms:modified xsi:type="dcterms:W3CDTF">2025-02-03T10:32:12Z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0x010100C6756168E9D51F4884422AF8811BC745</vt:lpwstr>
  </property>
  <property fmtid="{D5CDD505-2E9C-101B-9397-08002B2CF9AE}" pid="3" name="MediaServiceImageTags">
    <vt:lpwstr/>
  </property>
</Properties>
</file>