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C:\Users\jno\AppData\Local\Microsoft\Windows\Temporary Internet Files\Content.Outlook\BCKME0EV\"/>
    </mc:Choice>
  </mc:AlternateContent>
  <xr:revisionPtr revIDLastSave="0" documentId="8_{280F7CC6-3D4B-4E61-9140-FE4D948C6B26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Mars 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1" l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89" i="1"/>
  <c r="G89" i="1" s="1"/>
  <c r="F88" i="1"/>
  <c r="G88" i="1" s="1"/>
  <c r="F87" i="1"/>
  <c r="G87" i="1" s="1"/>
  <c r="F86" i="1"/>
  <c r="G86" i="1" s="1"/>
  <c r="F85" i="1"/>
  <c r="G85" i="1" s="1"/>
  <c r="E84" i="1"/>
  <c r="D84" i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E74" i="1"/>
  <c r="D74" i="1"/>
  <c r="F74" i="1" s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E66" i="1"/>
  <c r="D66" i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E50" i="1"/>
  <c r="D50" i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50" i="1" l="1"/>
  <c r="G50" i="1" s="1"/>
  <c r="F66" i="1"/>
  <c r="G66" i="1" s="1"/>
  <c r="F84" i="1"/>
  <c r="G84" i="1" s="1"/>
</calcChain>
</file>

<file path=xl/sharedStrings.xml><?xml version="1.0" encoding="utf-8"?>
<sst xmlns="http://schemas.openxmlformats.org/spreadsheetml/2006/main" count="142" uniqueCount="71">
  <si>
    <t xml:space="preserve">Tallene for mars er ikke sammenlignbare med fjorårets da det i år var marspåske, mot april i fjor. Påsken er årets første salgstopp. </t>
  </si>
  <si>
    <t>Totalt</t>
  </si>
  <si>
    <t>Liter</t>
  </si>
  <si>
    <t>Januar - Mars</t>
  </si>
  <si>
    <t>Endring</t>
  </si>
  <si>
    <t>2017</t>
  </si>
  <si>
    <t>2018</t>
  </si>
  <si>
    <t>Prosent</t>
  </si>
  <si>
    <t>Svakvin</t>
  </si>
  <si>
    <t>Brennevin</t>
  </si>
  <si>
    <t>Øl</t>
  </si>
  <si>
    <t>Sterkvin</t>
  </si>
  <si>
    <t>Alkoholfritt</t>
  </si>
  <si>
    <t>Totalsum</t>
  </si>
  <si>
    <t>Korrigert for påske</t>
  </si>
  <si>
    <t>Mars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</si>
  <si>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</si>
  <si>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</si>
  <si>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</si>
  <si>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</si>
  <si>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</si>
  <si>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</si>
  <si>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</si>
  <si>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</si>
  <si>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</si>
  <si>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</si>
  <si>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</si>
  <si>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New Zealand</t>
  </si>
  <si>
    <t>Libanon</t>
  </si>
  <si>
    <t>Ungarn</t>
  </si>
  <si>
    <t>Tyskland</t>
  </si>
  <si>
    <t>Andre land</t>
  </si>
  <si>
    <t>Hvitvin</t>
  </si>
  <si>
    <t>Hellas</t>
  </si>
  <si>
    <t>Musserende vin</t>
  </si>
  <si>
    <t>Rosévin</t>
  </si>
  <si>
    <t>Perlende vin</t>
  </si>
  <si>
    <t>Sider</t>
  </si>
  <si>
    <t>Aromatisert vin</t>
  </si>
  <si>
    <t>Fruktvin</t>
  </si>
  <si>
    <t>Vodka</t>
  </si>
  <si>
    <t>Druebrennevin</t>
  </si>
  <si>
    <t>Likør</t>
  </si>
  <si>
    <t>Whisky</t>
  </si>
  <si>
    <t>Akevitt</t>
  </si>
  <si>
    <t>Bitter</t>
  </si>
  <si>
    <t>Brennevin, annet</t>
  </si>
  <si>
    <t>Gin</t>
  </si>
  <si>
    <t>Rom</t>
  </si>
  <si>
    <t>Brennevin, nøytralt &lt; 37,5 %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</si>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</sst>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6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6" fontId="0" fillId="0" borderId="1" xfId="2" applyNumberFormat="1" applyFont="1" applyBorder="1"/>
    <xf numFmtId="0" fontId="4" fillId="3" borderId="1" xfId="0" applyFont="1" applyFill="1" applyBorder="1" applyAlignment="1">
      <alignment horizontal="left"/>
    </xf>
    <xf numFmtId="165" fontId="4" fillId="3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165" fontId="5" fillId="3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2" applyNumberFormat="1" applyFont="1" applyFill="1" applyBorder="1"/>
    <xf numFmtId="165" fontId="0" fillId="0" borderId="0" xfId="0" applyNumberFormat="1"/>
    <xf numFmtId="166" fontId="0" fillId="0" borderId="0" xfId="2" applyNumberFormat="1" applyFont="1"/>
    <xf numFmtId="165" fontId="4" fillId="3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left"/>
    </xf>
    <xf numFmtId="165" fontId="0" fillId="0" borderId="1" xfId="1" applyNumberFormat="1" applyFont="1" applyBorder="1"/>
    <xf numFmtId="165" fontId="4" fillId="3" borderId="1" xfId="1" applyNumberFormat="1" applyFont="1" applyFill="1" applyBorder="1" applyAlignment="1">
      <alignment horizontal="left"/>
    </xf>
    <xf numFmtId="165" fontId="4" fillId="3" borderId="1" xfId="1" applyNumberFormat="1" applyFont="1" applyFill="1" applyBorder="1"/>
    <xf numFmtId="165" fontId="3" fillId="2" borderId="1" xfId="1" applyNumberFormat="1" applyFont="1" applyFill="1" applyBorder="1"/>
    <xf numFmtId="165" fontId="5" fillId="2" borderId="1" xfId="1" applyNumberFormat="1" applyFont="1" applyFill="1" applyBorder="1"/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/>
    <xf numFmtId="165" fontId="3" fillId="0" borderId="1" xfId="0" applyNumberFormat="1" applyFont="1" applyBorder="1"/>
    <xf numFmtId="166" fontId="3" fillId="0" borderId="1" xfId="2" applyNumberFormat="1" applyFont="1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165" fontId="3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33"/>
  <sheetViews>
    <sheetView tabSelected="1" workbookViewId="0"/>
  </sheetViews>
  <sheetFormatPr defaultColWidth="11.42578125" defaultRowHeight="12.75"/>
  <cols>
    <col min="3" max="3" width="29.85546875" customWidth="1"/>
    <col min="4" max="6" width="12.85546875" bestFit="1" customWidth="1"/>
    <col min="7" max="7" width="11.5703125" bestFit="1" customWidth="1"/>
  </cols>
  <sheetData>
    <row r="2" spans="3:7">
      <c r="C2" s="31" t="s">
        <v>0</v>
      </c>
      <c r="D2" s="31"/>
      <c r="E2" s="31"/>
      <c r="F2" s="31"/>
      <c r="G2" s="31"/>
    </row>
    <row r="3" spans="3:7">
      <c r="C3" s="31"/>
      <c r="D3" s="31"/>
      <c r="E3" s="31"/>
      <c r="F3" s="31"/>
      <c r="G3" s="31"/>
    </row>
    <row r="6" spans="3:7">
      <c r="C6" s="32" t="s">
        <v>1</v>
      </c>
      <c r="D6" s="32"/>
      <c r="E6" s="32"/>
      <c r="F6" s="32"/>
      <c r="G6" s="32"/>
    </row>
    <row r="7" spans="3:7">
      <c r="C7" s="33" t="s">
        <v>2</v>
      </c>
      <c r="D7" s="32" t="s">
        <v>3</v>
      </c>
      <c r="E7" s="32"/>
      <c r="F7" s="32" t="s">
        <v>4</v>
      </c>
      <c r="G7" s="32"/>
    </row>
    <row r="8" spans="3:7">
      <c r="C8" s="33"/>
      <c r="D8" s="1" t="s">
        <v>5</v>
      </c>
      <c r="E8" s="1" t="s">
        <v>6</v>
      </c>
      <c r="F8" s="2" t="s">
        <v>2</v>
      </c>
      <c r="G8" s="2" t="s">
        <v>7</v>
      </c>
    </row>
    <row r="9" spans="3:7">
      <c r="C9" s="3" t="s">
        <v>8</v>
      </c>
      <c r="D9" s="4">
        <v>13749597.763</v>
      </c>
      <c r="E9" s="4">
        <v>15055843.281000007</v>
      </c>
      <c r="F9" s="4">
        <f>E9-D9</f>
        <v>1306245.5180000067</v>
      </c>
      <c r="G9" s="5">
        <f>F9/D9</f>
        <v>9.5002453200129053E-2</v>
      </c>
    </row>
    <row r="10" spans="3:7">
      <c r="C10" s="3" t="s">
        <v>9</v>
      </c>
      <c r="D10" s="4">
        <v>2270683.0800000089</v>
      </c>
      <c r="E10" s="4">
        <v>2465000.785000009</v>
      </c>
      <c r="F10" s="4">
        <f t="shared" ref="F10:F73" si="0">E10-D10</f>
        <v>194317.70500000007</v>
      </c>
      <c r="G10" s="5">
        <f t="shared" ref="G10:G73" si="1">F10/D10</f>
        <v>8.5576761773377599E-2</v>
      </c>
    </row>
    <row r="11" spans="3:7">
      <c r="C11" s="3" t="s">
        <v>10</v>
      </c>
      <c r="D11" s="4">
        <v>482369.01100000006</v>
      </c>
      <c r="E11" s="4">
        <v>523018.23599999875</v>
      </c>
      <c r="F11" s="4">
        <f t="shared" si="0"/>
        <v>40649.224999998696</v>
      </c>
      <c r="G11" s="5">
        <f t="shared" si="1"/>
        <v>8.4269976041223535E-2</v>
      </c>
    </row>
    <row r="12" spans="3:7">
      <c r="C12" s="3" t="s">
        <v>11</v>
      </c>
      <c r="D12" s="4">
        <v>102543.60000000008</v>
      </c>
      <c r="E12" s="4">
        <v>107124.54999999997</v>
      </c>
      <c r="F12" s="4">
        <f t="shared" si="0"/>
        <v>4580.9499999998952</v>
      </c>
      <c r="G12" s="5">
        <f t="shared" si="1"/>
        <v>4.4673192671213918E-2</v>
      </c>
    </row>
    <row r="13" spans="3:7">
      <c r="C13" s="3" t="s">
        <v>12</v>
      </c>
      <c r="D13" s="4">
        <v>81431.830000000045</v>
      </c>
      <c r="E13" s="4">
        <v>92066.350000000079</v>
      </c>
      <c r="F13" s="4">
        <f t="shared" si="0"/>
        <v>10634.520000000033</v>
      </c>
      <c r="G13" s="5">
        <f t="shared" si="1"/>
        <v>0.13059414236423308</v>
      </c>
    </row>
    <row r="14" spans="3:7">
      <c r="C14" s="6" t="s">
        <v>13</v>
      </c>
      <c r="D14" s="7">
        <v>16686625.284000009</v>
      </c>
      <c r="E14" s="7">
        <v>18243053.202000018</v>
      </c>
      <c r="F14" s="8">
        <f t="shared" si="0"/>
        <v>1556427.9180000089</v>
      </c>
      <c r="G14" s="9">
        <f t="shared" si="1"/>
        <v>9.3273977902074159E-2</v>
      </c>
    </row>
    <row r="15" spans="3:7">
      <c r="C15" s="10" t="s">
        <v>14</v>
      </c>
      <c r="D15" s="11">
        <v>18069505.794999998</v>
      </c>
      <c r="E15" s="11">
        <v>18243053.202</v>
      </c>
      <c r="F15" s="12">
        <f t="shared" si="0"/>
        <v>173547.40700000152</v>
      </c>
      <c r="G15" s="13">
        <f t="shared" si="1"/>
        <v>9.6044357255207127E-3</v>
      </c>
    </row>
    <row r="16" spans="3:7">
      <c r="D16" s="14"/>
      <c r="E16" s="14"/>
      <c r="F16" s="14"/>
      <c r="G16" s="15"/>
    </row>
    <row r="17" spans="3:7">
      <c r="D17" s="14"/>
      <c r="E17" s="14"/>
      <c r="F17" s="14"/>
      <c r="G17" s="15"/>
    </row>
    <row r="18" spans="3:7">
      <c r="D18" s="14"/>
      <c r="E18" s="14"/>
      <c r="F18" s="14"/>
      <c r="G18" s="15"/>
    </row>
    <row r="19" spans="3:7">
      <c r="C19" s="30" t="s">
        <v>1</v>
      </c>
      <c r="D19" s="30"/>
      <c r="E19" s="30"/>
      <c r="F19" s="30"/>
      <c r="G19" s="30"/>
    </row>
    <row r="20" spans="3:7">
      <c r="C20" s="34" t="s">
        <v>2</v>
      </c>
      <c r="D20" s="30" t="s">
        <v>15</v>
      </c>
      <c r="E20" s="30"/>
      <c r="F20" s="30" t="s">
        <v>4</v>
      </c>
      <c r="G20" s="30"/>
    </row>
    <row r="21" spans="3:7">
      <c r="C21" s="34"/>
      <c r="D21" s="16" t="s">
        <v>5</v>
      </c>
      <c r="E21" s="16" t="s">
        <v>6</v>
      </c>
      <c r="F21" s="17" t="s">
        <v>2</v>
      </c>
      <c r="G21" s="17" t="s">
        <v>7</v>
      </c>
    </row>
    <row r="22" spans="3:7">
      <c r="C22" s="18" t="s">
        <v>8</v>
      </c>
      <c r="D22" s="19">
        <v>5235786.4940000046</v>
      </c>
      <c r="E22" s="19">
        <v>6415350.5680000018</v>
      </c>
      <c r="F22" s="19">
        <f t="shared" si="0"/>
        <v>1179564.0739999972</v>
      </c>
      <c r="G22" s="5">
        <f t="shared" si="1"/>
        <v>0.22528880338259191</v>
      </c>
    </row>
    <row r="23" spans="3:7">
      <c r="C23" s="18" t="s">
        <v>9</v>
      </c>
      <c r="D23" s="19">
        <v>855432.18499999994</v>
      </c>
      <c r="E23" s="19">
        <v>1047789.8099999996</v>
      </c>
      <c r="F23" s="19">
        <f t="shared" si="0"/>
        <v>192357.62499999965</v>
      </c>
      <c r="G23" s="5">
        <f t="shared" si="1"/>
        <v>0.22486601319542315</v>
      </c>
    </row>
    <row r="24" spans="3:7">
      <c r="C24" s="18" t="s">
        <v>10</v>
      </c>
      <c r="D24" s="19">
        <v>186762.85400000028</v>
      </c>
      <c r="E24" s="19">
        <v>227322.33500000017</v>
      </c>
      <c r="F24" s="19">
        <f t="shared" si="0"/>
        <v>40559.480999999883</v>
      </c>
      <c r="G24" s="5">
        <f t="shared" si="1"/>
        <v>0.21717102802466182</v>
      </c>
    </row>
    <row r="25" spans="3:7">
      <c r="C25" s="18" t="s">
        <v>11</v>
      </c>
      <c r="D25" s="19">
        <v>37725.049999999996</v>
      </c>
      <c r="E25" s="19">
        <v>43691.825000000004</v>
      </c>
      <c r="F25" s="19">
        <f t="shared" si="0"/>
        <v>5966.7750000000087</v>
      </c>
      <c r="G25" s="5">
        <f t="shared" si="1"/>
        <v>0.15816480031172947</v>
      </c>
    </row>
    <row r="26" spans="3:7">
      <c r="C26" s="18" t="s">
        <v>12</v>
      </c>
      <c r="D26" s="19">
        <v>30843.140000000007</v>
      </c>
      <c r="E26" s="19">
        <v>37280.325000000004</v>
      </c>
      <c r="F26" s="19">
        <f t="shared" si="0"/>
        <v>6437.1849999999977</v>
      </c>
      <c r="G26" s="5">
        <f t="shared" si="1"/>
        <v>0.20870718740050451</v>
      </c>
    </row>
    <row r="27" spans="3:7">
      <c r="C27" s="20" t="s">
        <v>13</v>
      </c>
      <c r="D27" s="21">
        <v>6346549.723000004</v>
      </c>
      <c r="E27" s="21">
        <v>7771434.8630000018</v>
      </c>
      <c r="F27" s="22">
        <f t="shared" si="0"/>
        <v>1424885.1399999978</v>
      </c>
      <c r="G27" s="9">
        <f t="shared" si="1"/>
        <v>0.22451335011781123</v>
      </c>
    </row>
    <row r="28" spans="3:7">
      <c r="C28" s="10" t="s">
        <v>14</v>
      </c>
      <c r="D28" s="23">
        <v>7729430.2340000067</v>
      </c>
      <c r="E28" s="23">
        <v>7771434.8629999999</v>
      </c>
      <c r="F28" s="23">
        <f t="shared" si="0"/>
        <v>42004.628999993205</v>
      </c>
      <c r="G28" s="13">
        <f t="shared" si="1"/>
        <v>5.434375850269583E-3</v>
      </c>
    </row>
    <row r="29" spans="3:7">
      <c r="F29" s="14"/>
      <c r="G29" s="15"/>
    </row>
    <row r="30" spans="3:7">
      <c r="D30" s="14"/>
      <c r="F30" s="14"/>
      <c r="G30" s="15"/>
    </row>
    <row r="31" spans="3:7">
      <c r="F31" s="14"/>
      <c r="G31" s="15"/>
    </row>
    <row r="32" spans="3:7">
      <c r="C32" s="32" t="s">
        <v>8</v>
      </c>
      <c r="D32" s="32"/>
      <c r="E32" s="32"/>
      <c r="F32" s="32"/>
      <c r="G32" s="32"/>
    </row>
    <row r="33" spans="3:7">
      <c r="C33" s="33" t="s">
        <v>2</v>
      </c>
      <c r="D33" s="32" t="s">
        <v>15</v>
      </c>
      <c r="E33" s="32"/>
      <c r="F33" s="32" t="s">
        <v>4</v>
      </c>
      <c r="G33" s="32"/>
    </row>
    <row r="34" spans="3:7">
      <c r="C34" s="33"/>
      <c r="D34" s="1" t="s">
        <v>5</v>
      </c>
      <c r="E34" s="1" t="s">
        <v>6</v>
      </c>
      <c r="F34" s="2" t="s">
        <v>2</v>
      </c>
      <c r="G34" s="2" t="s">
        <v>7</v>
      </c>
    </row>
    <row r="35" spans="3:7">
      <c r="C35" s="24" t="s">
        <v>16</v>
      </c>
      <c r="D35" s="25">
        <v>3416469.4989999998</v>
      </c>
      <c r="E35" s="25">
        <v>4198049.7190000005</v>
      </c>
      <c r="F35" s="26">
        <f t="shared" si="0"/>
        <v>781580.22000000067</v>
      </c>
      <c r="G35" s="27">
        <f t="shared" si="1"/>
        <v>0.22876838801832391</v>
      </c>
    </row>
    <row r="36" spans="3:7">
      <c r="C36" s="28" t="s">
        <v>17</v>
      </c>
      <c r="D36" s="4">
        <v>1334217.2150000001</v>
      </c>
      <c r="E36" s="4">
        <v>1630354.3560000001</v>
      </c>
      <c r="F36" s="4">
        <f t="shared" si="0"/>
        <v>296137.14100000006</v>
      </c>
      <c r="G36" s="5">
        <f t="shared" si="1"/>
        <v>0.22195571880700105</v>
      </c>
    </row>
    <row r="37" spans="3:7">
      <c r="C37" s="28" t="s">
        <v>18</v>
      </c>
      <c r="D37" s="4">
        <v>474710</v>
      </c>
      <c r="E37" s="4">
        <v>606190.375</v>
      </c>
      <c r="F37" s="4">
        <f t="shared" si="0"/>
        <v>131480.375</v>
      </c>
      <c r="G37" s="5">
        <f t="shared" si="1"/>
        <v>0.27696988687830465</v>
      </c>
    </row>
    <row r="38" spans="3:7">
      <c r="C38" s="28" t="s">
        <v>19</v>
      </c>
      <c r="D38" s="4">
        <v>381324.72599999997</v>
      </c>
      <c r="E38" s="4">
        <v>520685.32499999995</v>
      </c>
      <c r="F38" s="4">
        <f t="shared" si="0"/>
        <v>139360.59899999999</v>
      </c>
      <c r="G38" s="5">
        <f t="shared" si="1"/>
        <v>0.36546436540283517</v>
      </c>
    </row>
    <row r="39" spans="3:7">
      <c r="C39" s="28" t="s">
        <v>20</v>
      </c>
      <c r="D39" s="4">
        <v>364462.05800000002</v>
      </c>
      <c r="E39" s="4">
        <v>380101.43400000001</v>
      </c>
      <c r="F39" s="4">
        <f t="shared" si="0"/>
        <v>15639.375999999989</v>
      </c>
      <c r="G39" s="5">
        <f t="shared" si="1"/>
        <v>4.2910848075165035E-2</v>
      </c>
    </row>
    <row r="40" spans="3:7">
      <c r="C40" s="28" t="s">
        <v>21</v>
      </c>
      <c r="D40" s="4">
        <v>249959.5</v>
      </c>
      <c r="E40" s="4">
        <v>314653.75</v>
      </c>
      <c r="F40" s="4">
        <f t="shared" si="0"/>
        <v>64694.25</v>
      </c>
      <c r="G40" s="5">
        <f t="shared" si="1"/>
        <v>0.25881892866644396</v>
      </c>
    </row>
    <row r="41" spans="3:7">
      <c r="C41" s="28" t="s">
        <v>22</v>
      </c>
      <c r="D41" s="4">
        <v>218563.25</v>
      </c>
      <c r="E41" s="4">
        <v>292575.3</v>
      </c>
      <c r="F41" s="4">
        <f t="shared" si="0"/>
        <v>74012.049999999988</v>
      </c>
      <c r="G41" s="5">
        <f t="shared" si="1"/>
        <v>0.33862989317737535</v>
      </c>
    </row>
    <row r="42" spans="3:7">
      <c r="C42" s="28" t="s">
        <v>23</v>
      </c>
      <c r="D42" s="4">
        <v>209063.625</v>
      </c>
      <c r="E42" s="4">
        <v>246780.75</v>
      </c>
      <c r="F42" s="4">
        <f t="shared" si="0"/>
        <v>37717.125</v>
      </c>
      <c r="G42" s="5">
        <f t="shared" si="1"/>
        <v>0.18040979151681694</v>
      </c>
    </row>
    <row r="43" spans="3:7">
      <c r="C43" s="28" t="s">
        <v>24</v>
      </c>
      <c r="D43" s="4">
        <v>83035</v>
      </c>
      <c r="E43" s="4">
        <v>87167.5</v>
      </c>
      <c r="F43" s="4">
        <f t="shared" si="0"/>
        <v>4132.5</v>
      </c>
      <c r="G43" s="5">
        <f t="shared" si="1"/>
        <v>4.976817004877461E-2</v>
      </c>
    </row>
    <row r="44" spans="3:7">
      <c r="C44" s="28" t="s">
        <v>25</v>
      </c>
      <c r="D44" s="4">
        <v>67548</v>
      </c>
      <c r="E44" s="4">
        <v>69891.375</v>
      </c>
      <c r="F44" s="4">
        <f t="shared" si="0"/>
        <v>2343.375</v>
      </c>
      <c r="G44" s="5">
        <f t="shared" si="1"/>
        <v>3.4691996802273938E-2</v>
      </c>
    </row>
    <row r="45" spans="3:7">
      <c r="C45" s="28" t="s">
        <v>26</v>
      </c>
      <c r="D45" s="4">
        <v>10254</v>
      </c>
      <c r="E45" s="4">
        <v>17410.125</v>
      </c>
      <c r="F45" s="4">
        <f t="shared" si="0"/>
        <v>7156.125</v>
      </c>
      <c r="G45" s="5">
        <f t="shared" si="1"/>
        <v>0.69788619075482738</v>
      </c>
    </row>
    <row r="46" spans="3:7">
      <c r="C46" s="28" t="s">
        <v>27</v>
      </c>
      <c r="D46" s="4">
        <v>10735.5</v>
      </c>
      <c r="E46" s="4">
        <v>10492.5</v>
      </c>
      <c r="F46" s="4">
        <f t="shared" si="0"/>
        <v>-243</v>
      </c>
      <c r="G46" s="5">
        <f t="shared" si="1"/>
        <v>-2.2635182338968843E-2</v>
      </c>
    </row>
    <row r="47" spans="3:7">
      <c r="C47" s="28" t="s">
        <v>28</v>
      </c>
      <c r="D47" s="4">
        <v>3600.375</v>
      </c>
      <c r="E47" s="4">
        <v>9138</v>
      </c>
      <c r="F47" s="4">
        <f t="shared" si="0"/>
        <v>5537.625</v>
      </c>
      <c r="G47" s="5">
        <f t="shared" si="1"/>
        <v>1.5380689511509218</v>
      </c>
    </row>
    <row r="48" spans="3:7">
      <c r="C48" s="28" t="s">
        <v>29</v>
      </c>
      <c r="D48" s="4">
        <v>5561.25</v>
      </c>
      <c r="E48" s="4">
        <v>6732</v>
      </c>
      <c r="F48" s="4">
        <f t="shared" si="0"/>
        <v>1170.75</v>
      </c>
      <c r="G48" s="5">
        <f t="shared" si="1"/>
        <v>0.2105192178017532</v>
      </c>
    </row>
    <row r="49" spans="3:7">
      <c r="C49" s="28" t="s">
        <v>30</v>
      </c>
      <c r="D49" s="4">
        <v>1251.75</v>
      </c>
      <c r="E49" s="4">
        <v>2842.25</v>
      </c>
      <c r="F49" s="4">
        <f t="shared" si="0"/>
        <v>1590.5</v>
      </c>
      <c r="G49" s="5">
        <f t="shared" si="1"/>
        <v>1.2706211304174155</v>
      </c>
    </row>
    <row r="50" spans="3:7">
      <c r="C50" s="29" t="s">
        <v>31</v>
      </c>
      <c r="D50" s="4">
        <f>D35-SUM(D36:D49)</f>
        <v>2183.2499999995343</v>
      </c>
      <c r="E50" s="4">
        <f>E35-SUM(E36:E49)</f>
        <v>3034.6790000014007</v>
      </c>
      <c r="F50" s="4">
        <f t="shared" si="0"/>
        <v>851.42900000186637</v>
      </c>
      <c r="G50" s="5">
        <f t="shared" si="1"/>
        <v>0.38998236574008838</v>
      </c>
    </row>
    <row r="51" spans="3:7">
      <c r="C51" s="24" t="s">
        <v>32</v>
      </c>
      <c r="D51" s="25">
        <v>1335217.439</v>
      </c>
      <c r="E51" s="25">
        <v>1603160.96</v>
      </c>
      <c r="F51" s="26">
        <f t="shared" si="0"/>
        <v>267943.52099999995</v>
      </c>
      <c r="G51" s="27">
        <f t="shared" si="1"/>
        <v>0.20067407238230353</v>
      </c>
    </row>
    <row r="52" spans="3:7">
      <c r="C52" s="28" t="s">
        <v>30</v>
      </c>
      <c r="D52" s="4">
        <v>361849</v>
      </c>
      <c r="E52" s="4">
        <v>448053.10799999995</v>
      </c>
      <c r="F52" s="4">
        <f t="shared" si="0"/>
        <v>86204.107999999949</v>
      </c>
      <c r="G52" s="5">
        <f t="shared" si="1"/>
        <v>0.23823226815605392</v>
      </c>
    </row>
    <row r="53" spans="3:7">
      <c r="C53" s="28" t="s">
        <v>19</v>
      </c>
      <c r="D53" s="4">
        <v>347759.29299999995</v>
      </c>
      <c r="E53" s="4">
        <v>409806.23699999996</v>
      </c>
      <c r="F53" s="4">
        <f t="shared" si="0"/>
        <v>62046.944000000018</v>
      </c>
      <c r="G53" s="5">
        <f t="shared" si="1"/>
        <v>0.1784192263123793</v>
      </c>
    </row>
    <row r="54" spans="3:7">
      <c r="C54" s="28" t="s">
        <v>17</v>
      </c>
      <c r="D54" s="4">
        <v>142613.663</v>
      </c>
      <c r="E54" s="4">
        <v>175577.31800000003</v>
      </c>
      <c r="F54" s="4">
        <f t="shared" si="0"/>
        <v>32963.655000000028</v>
      </c>
      <c r="G54" s="5">
        <f t="shared" si="1"/>
        <v>0.23113952973776453</v>
      </c>
    </row>
    <row r="55" spans="3:7">
      <c r="C55" s="28" t="s">
        <v>20</v>
      </c>
      <c r="D55" s="4">
        <v>120919.125</v>
      </c>
      <c r="E55" s="4">
        <v>138757.5</v>
      </c>
      <c r="F55" s="4">
        <f t="shared" si="0"/>
        <v>17838.375</v>
      </c>
      <c r="G55" s="5">
        <f t="shared" si="1"/>
        <v>0.14752318956988814</v>
      </c>
    </row>
    <row r="56" spans="3:7">
      <c r="C56" s="28" t="s">
        <v>23</v>
      </c>
      <c r="D56" s="4">
        <v>101158.125</v>
      </c>
      <c r="E56" s="4">
        <v>113997.75</v>
      </c>
      <c r="F56" s="4">
        <f t="shared" si="0"/>
        <v>12839.625</v>
      </c>
      <c r="G56" s="5">
        <f t="shared" si="1"/>
        <v>0.12692628496228059</v>
      </c>
    </row>
    <row r="57" spans="3:7">
      <c r="C57" s="28" t="s">
        <v>27</v>
      </c>
      <c r="D57" s="4">
        <v>43829.625</v>
      </c>
      <c r="E57" s="4">
        <v>54543.5</v>
      </c>
      <c r="F57" s="4">
        <f t="shared" si="0"/>
        <v>10713.875</v>
      </c>
      <c r="G57" s="5">
        <f t="shared" si="1"/>
        <v>0.24444368392383006</v>
      </c>
    </row>
    <row r="58" spans="3:7">
      <c r="C58" s="28" t="s">
        <v>26</v>
      </c>
      <c r="D58" s="4">
        <v>38924.5</v>
      </c>
      <c r="E58" s="4">
        <v>53568.375</v>
      </c>
      <c r="F58" s="4">
        <f t="shared" si="0"/>
        <v>14643.875</v>
      </c>
      <c r="G58" s="5">
        <f t="shared" si="1"/>
        <v>0.37621228275250806</v>
      </c>
    </row>
    <row r="59" spans="3:7">
      <c r="C59" s="28" t="s">
        <v>29</v>
      </c>
      <c r="D59" s="4">
        <v>45523</v>
      </c>
      <c r="E59" s="4">
        <v>52800.75</v>
      </c>
      <c r="F59" s="4">
        <f t="shared" si="0"/>
        <v>7277.75</v>
      </c>
      <c r="G59" s="5">
        <f t="shared" si="1"/>
        <v>0.15986973617731695</v>
      </c>
    </row>
    <row r="60" spans="3:7">
      <c r="C60" s="28" t="s">
        <v>24</v>
      </c>
      <c r="D60" s="4">
        <v>35014.125</v>
      </c>
      <c r="E60" s="4">
        <v>42200.25</v>
      </c>
      <c r="F60" s="4">
        <f t="shared" si="0"/>
        <v>7186.125</v>
      </c>
      <c r="G60" s="5">
        <f t="shared" si="1"/>
        <v>0.20523503014854719</v>
      </c>
    </row>
    <row r="61" spans="3:7">
      <c r="C61" s="28" t="s">
        <v>18</v>
      </c>
      <c r="D61" s="4">
        <v>30846.125</v>
      </c>
      <c r="E61" s="4">
        <v>40230.25</v>
      </c>
      <c r="F61" s="4">
        <f t="shared" si="0"/>
        <v>9384.125</v>
      </c>
      <c r="G61" s="5">
        <f t="shared" si="1"/>
        <v>0.30422378823920349</v>
      </c>
    </row>
    <row r="62" spans="3:7">
      <c r="C62" s="28" t="s">
        <v>22</v>
      </c>
      <c r="D62" s="4">
        <v>24829.108</v>
      </c>
      <c r="E62" s="4">
        <v>29282.672000000002</v>
      </c>
      <c r="F62" s="4">
        <f t="shared" si="0"/>
        <v>4453.5640000000021</v>
      </c>
      <c r="G62" s="5">
        <f t="shared" si="1"/>
        <v>0.17936866680832844</v>
      </c>
    </row>
    <row r="63" spans="3:7">
      <c r="C63" s="28" t="s">
        <v>25</v>
      </c>
      <c r="D63" s="4">
        <v>25134.5</v>
      </c>
      <c r="E63" s="4">
        <v>22949</v>
      </c>
      <c r="F63" s="4">
        <f t="shared" si="0"/>
        <v>-2185.5</v>
      </c>
      <c r="G63" s="5">
        <f t="shared" si="1"/>
        <v>-8.695219717917603E-2</v>
      </c>
    </row>
    <row r="64" spans="3:7">
      <c r="C64" s="28" t="s">
        <v>21</v>
      </c>
      <c r="D64" s="4">
        <v>15268.5</v>
      </c>
      <c r="E64" s="4">
        <v>19714.75</v>
      </c>
      <c r="F64" s="4">
        <f t="shared" si="0"/>
        <v>4446.25</v>
      </c>
      <c r="G64" s="5">
        <f t="shared" si="1"/>
        <v>0.29120411304319349</v>
      </c>
    </row>
    <row r="65" spans="3:7">
      <c r="C65" s="28" t="s">
        <v>33</v>
      </c>
      <c r="D65" s="4">
        <v>1254.75</v>
      </c>
      <c r="E65" s="4">
        <v>1260.25</v>
      </c>
      <c r="F65" s="4">
        <f t="shared" si="0"/>
        <v>5.5</v>
      </c>
      <c r="G65" s="5">
        <f t="shared" si="1"/>
        <v>4.3833432954771866E-3</v>
      </c>
    </row>
    <row r="66" spans="3:7">
      <c r="C66" s="29" t="s">
        <v>31</v>
      </c>
      <c r="D66" s="4">
        <f>D51-SUM(D52:D65)</f>
        <v>294</v>
      </c>
      <c r="E66" s="4">
        <f>E51-SUM(E52:E65)</f>
        <v>419.25</v>
      </c>
      <c r="F66" s="4">
        <f t="shared" si="0"/>
        <v>125.25</v>
      </c>
      <c r="G66" s="5">
        <f t="shared" si="1"/>
        <v>0.42602040816326531</v>
      </c>
    </row>
    <row r="67" spans="3:7">
      <c r="C67" s="24" t="s">
        <v>34</v>
      </c>
      <c r="D67" s="25">
        <v>318156.14999999997</v>
      </c>
      <c r="E67" s="25">
        <v>388243.0500000001</v>
      </c>
      <c r="F67" s="26">
        <f t="shared" si="0"/>
        <v>70086.90000000014</v>
      </c>
      <c r="G67" s="27">
        <f t="shared" si="1"/>
        <v>0.22029088546614656</v>
      </c>
    </row>
    <row r="68" spans="3:7">
      <c r="C68" s="28" t="s">
        <v>17</v>
      </c>
      <c r="D68" s="4">
        <v>157102.17499999999</v>
      </c>
      <c r="E68" s="4">
        <v>190299.15000000002</v>
      </c>
      <c r="F68" s="4">
        <f t="shared" si="0"/>
        <v>33196.975000000035</v>
      </c>
      <c r="G68" s="5">
        <f t="shared" si="1"/>
        <v>0.2113081820795927</v>
      </c>
    </row>
    <row r="69" spans="3:7">
      <c r="C69" s="28" t="s">
        <v>19</v>
      </c>
      <c r="D69" s="4">
        <v>70350.2</v>
      </c>
      <c r="E69" s="4">
        <v>91814.724999999991</v>
      </c>
      <c r="F69" s="4">
        <f t="shared" si="0"/>
        <v>21464.524999999994</v>
      </c>
      <c r="G69" s="5">
        <f t="shared" si="1"/>
        <v>0.30510965142956231</v>
      </c>
    </row>
    <row r="70" spans="3:7">
      <c r="C70" s="28" t="s">
        <v>18</v>
      </c>
      <c r="D70" s="4">
        <v>76271.45</v>
      </c>
      <c r="E70" s="4">
        <v>89508.975000000006</v>
      </c>
      <c r="F70" s="4">
        <f t="shared" si="0"/>
        <v>13237.525000000009</v>
      </c>
      <c r="G70" s="5">
        <f t="shared" si="1"/>
        <v>0.17355806137158805</v>
      </c>
    </row>
    <row r="71" spans="3:7">
      <c r="C71" s="28" t="s">
        <v>23</v>
      </c>
      <c r="D71" s="4">
        <v>9096.1</v>
      </c>
      <c r="E71" s="4">
        <v>9043.7999999999993</v>
      </c>
      <c r="F71" s="4">
        <f t="shared" si="0"/>
        <v>-52.300000000001091</v>
      </c>
      <c r="G71" s="5">
        <f t="shared" si="1"/>
        <v>-5.7497169116435716E-3</v>
      </c>
    </row>
    <row r="72" spans="3:7">
      <c r="C72" s="28" t="s">
        <v>30</v>
      </c>
      <c r="D72" s="4">
        <v>2614.25</v>
      </c>
      <c r="E72" s="4">
        <v>3127.5749999999998</v>
      </c>
      <c r="F72" s="4">
        <f t="shared" si="0"/>
        <v>513.32499999999982</v>
      </c>
      <c r="G72" s="5">
        <f t="shared" si="1"/>
        <v>0.19635650760256282</v>
      </c>
    </row>
    <row r="73" spans="3:7">
      <c r="C73" s="28" t="s">
        <v>24</v>
      </c>
      <c r="D73" s="4">
        <v>1499.25</v>
      </c>
      <c r="E73" s="4">
        <v>1070.25</v>
      </c>
      <c r="F73" s="4">
        <f t="shared" si="0"/>
        <v>-429</v>
      </c>
      <c r="G73" s="5">
        <f t="shared" si="1"/>
        <v>-0.2861430715357679</v>
      </c>
    </row>
    <row r="74" spans="3:7">
      <c r="C74" s="29" t="s">
        <v>31</v>
      </c>
      <c r="D74" s="4">
        <f>D67-SUM(D68:D73)</f>
        <v>1222.7249999999767</v>
      </c>
      <c r="E74" s="4">
        <f>E67-SUM(E68:E73)</f>
        <v>3378.5750000001281</v>
      </c>
      <c r="F74" s="4">
        <f t="shared" ref="F74:F133" si="2">E74-D74</f>
        <v>2155.8500000001513</v>
      </c>
      <c r="G74" s="5">
        <f t="shared" ref="G74:G133" si="3">F74/D74</f>
        <v>1.7631519761190722</v>
      </c>
    </row>
    <row r="75" spans="3:7">
      <c r="C75" s="24" t="s">
        <v>35</v>
      </c>
      <c r="D75" s="25">
        <v>105681.99099999999</v>
      </c>
      <c r="E75" s="25">
        <v>144858.75400000002</v>
      </c>
      <c r="F75" s="26">
        <f t="shared" si="2"/>
        <v>39176.763000000021</v>
      </c>
      <c r="G75" s="27">
        <f t="shared" si="3"/>
        <v>0.37070424799245144</v>
      </c>
    </row>
    <row r="76" spans="3:7">
      <c r="C76" s="28" t="s">
        <v>19</v>
      </c>
      <c r="D76" s="4">
        <v>47961.771999999997</v>
      </c>
      <c r="E76" s="4">
        <v>73099.17</v>
      </c>
      <c r="F76" s="4">
        <f t="shared" si="2"/>
        <v>25137.398000000001</v>
      </c>
      <c r="G76" s="5">
        <f t="shared" si="3"/>
        <v>0.52411320415767793</v>
      </c>
    </row>
    <row r="77" spans="3:7">
      <c r="C77" s="28" t="s">
        <v>17</v>
      </c>
      <c r="D77" s="4">
        <v>15866.094000000001</v>
      </c>
      <c r="E77" s="4">
        <v>24903.709000000003</v>
      </c>
      <c r="F77" s="4">
        <f t="shared" si="2"/>
        <v>9037.6150000000016</v>
      </c>
      <c r="G77" s="5">
        <f t="shared" si="3"/>
        <v>0.56961814294053725</v>
      </c>
    </row>
    <row r="78" spans="3:7">
      <c r="C78" s="28" t="s">
        <v>21</v>
      </c>
      <c r="D78" s="4">
        <v>19426.5</v>
      </c>
      <c r="E78" s="4">
        <v>23926.5</v>
      </c>
      <c r="F78" s="4">
        <f t="shared" si="2"/>
        <v>4500</v>
      </c>
      <c r="G78" s="5">
        <f t="shared" si="3"/>
        <v>0.23164234422052352</v>
      </c>
    </row>
    <row r="79" spans="3:7">
      <c r="C79" s="28" t="s">
        <v>18</v>
      </c>
      <c r="D79" s="4">
        <v>9620.25</v>
      </c>
      <c r="E79" s="4">
        <v>12746.25</v>
      </c>
      <c r="F79" s="4">
        <f t="shared" si="2"/>
        <v>3126</v>
      </c>
      <c r="G79" s="5">
        <f t="shared" si="3"/>
        <v>0.32493958057223044</v>
      </c>
    </row>
    <row r="80" spans="3:7">
      <c r="C80" s="28" t="s">
        <v>20</v>
      </c>
      <c r="D80" s="4">
        <v>7990.5</v>
      </c>
      <c r="E80" s="4">
        <v>3921</v>
      </c>
      <c r="F80" s="4">
        <f t="shared" si="2"/>
        <v>-4069.5</v>
      </c>
      <c r="G80" s="5">
        <f t="shared" si="3"/>
        <v>-0.50929228458794817</v>
      </c>
    </row>
    <row r="81" spans="3:7">
      <c r="C81" s="28" t="s">
        <v>27</v>
      </c>
      <c r="D81" s="4">
        <v>37.5</v>
      </c>
      <c r="E81" s="4">
        <v>2223</v>
      </c>
      <c r="F81" s="4">
        <f t="shared" si="2"/>
        <v>2185.5</v>
      </c>
      <c r="G81" s="5">
        <f t="shared" si="3"/>
        <v>58.28</v>
      </c>
    </row>
    <row r="82" spans="3:7">
      <c r="C82" s="28" t="s">
        <v>30</v>
      </c>
      <c r="D82" s="4">
        <v>1866</v>
      </c>
      <c r="E82" s="4">
        <v>1942.5</v>
      </c>
      <c r="F82" s="4">
        <f t="shared" si="2"/>
        <v>76.5</v>
      </c>
      <c r="G82" s="5">
        <f t="shared" si="3"/>
        <v>4.0996784565916398E-2</v>
      </c>
    </row>
    <row r="83" spans="3:7">
      <c r="C83" s="28" t="s">
        <v>26</v>
      </c>
      <c r="D83" s="4">
        <v>2435.25</v>
      </c>
      <c r="E83" s="4">
        <v>1418.25</v>
      </c>
      <c r="F83" s="4">
        <f t="shared" si="2"/>
        <v>-1017</v>
      </c>
      <c r="G83" s="5">
        <f t="shared" si="3"/>
        <v>-0.41761626116415151</v>
      </c>
    </row>
    <row r="84" spans="3:7">
      <c r="C84" s="29" t="s">
        <v>31</v>
      </c>
      <c r="D84" s="4">
        <f>D75-SUM(D76:D83)</f>
        <v>478.125</v>
      </c>
      <c r="E84" s="4">
        <f>E75-SUM(E76:E83)</f>
        <v>678.375</v>
      </c>
      <c r="F84" s="4">
        <f t="shared" si="2"/>
        <v>200.25</v>
      </c>
      <c r="G84" s="5">
        <f t="shared" si="3"/>
        <v>0.41882352941176471</v>
      </c>
    </row>
    <row r="85" spans="3:7">
      <c r="C85" s="24" t="s">
        <v>36</v>
      </c>
      <c r="D85" s="25">
        <v>37334.699999999997</v>
      </c>
      <c r="E85" s="25">
        <v>44407.624999999993</v>
      </c>
      <c r="F85" s="26">
        <f t="shared" si="2"/>
        <v>7072.9249999999956</v>
      </c>
      <c r="G85" s="27">
        <f t="shared" si="3"/>
        <v>0.18944641312237667</v>
      </c>
    </row>
    <row r="86" spans="3:7">
      <c r="C86" s="24" t="s">
        <v>37</v>
      </c>
      <c r="D86" s="25">
        <v>5818.1049999999987</v>
      </c>
      <c r="E86" s="25">
        <v>16228.170000000002</v>
      </c>
      <c r="F86" s="26">
        <f t="shared" si="2"/>
        <v>10410.065000000002</v>
      </c>
      <c r="G86" s="27">
        <f t="shared" si="3"/>
        <v>1.7892535456132201</v>
      </c>
    </row>
    <row r="87" spans="3:7">
      <c r="C87" s="24" t="s">
        <v>38</v>
      </c>
      <c r="D87" s="25">
        <v>12573.334999999999</v>
      </c>
      <c r="E87" s="25">
        <v>14852.139999999994</v>
      </c>
      <c r="F87" s="26">
        <f t="shared" si="2"/>
        <v>2278.8049999999948</v>
      </c>
      <c r="G87" s="27">
        <f t="shared" si="3"/>
        <v>0.18124109474534758</v>
      </c>
    </row>
    <row r="88" spans="3:7">
      <c r="C88" s="24" t="s">
        <v>39</v>
      </c>
      <c r="D88" s="25">
        <v>4535.2749999999996</v>
      </c>
      <c r="E88" s="25">
        <v>5550.15</v>
      </c>
      <c r="F88" s="26">
        <f t="shared" si="2"/>
        <v>1014.875</v>
      </c>
      <c r="G88" s="27">
        <f t="shared" si="3"/>
        <v>0.22377364106917444</v>
      </c>
    </row>
    <row r="89" spans="3:7">
      <c r="C89" s="6" t="s">
        <v>13</v>
      </c>
      <c r="D89" s="7">
        <v>5235786.4940000009</v>
      </c>
      <c r="E89" s="7">
        <v>6415350.567999999</v>
      </c>
      <c r="F89" s="8">
        <f t="shared" si="2"/>
        <v>1179564.0739999982</v>
      </c>
      <c r="G89" s="9">
        <f t="shared" si="3"/>
        <v>0.22528880338259225</v>
      </c>
    </row>
    <row r="90" spans="3:7">
      <c r="F90" s="14"/>
      <c r="G90" s="15"/>
    </row>
    <row r="91" spans="3:7">
      <c r="F91" s="14"/>
      <c r="G91" s="15"/>
    </row>
    <row r="92" spans="3:7">
      <c r="F92" s="14"/>
      <c r="G92" s="15"/>
    </row>
    <row r="93" spans="3:7">
      <c r="C93" s="32" t="s">
        <v>9</v>
      </c>
      <c r="D93" s="32"/>
      <c r="E93" s="32"/>
      <c r="F93" s="32"/>
      <c r="G93" s="32"/>
    </row>
    <row r="94" spans="3:7">
      <c r="C94" s="33" t="s">
        <v>2</v>
      </c>
      <c r="D94" s="32" t="s">
        <v>15</v>
      </c>
      <c r="E94" s="32"/>
      <c r="F94" s="32" t="s">
        <v>4</v>
      </c>
      <c r="G94" s="32"/>
    </row>
    <row r="95" spans="3:7">
      <c r="C95" s="33"/>
      <c r="D95" s="1" t="s">
        <v>5</v>
      </c>
      <c r="E95" s="1" t="s">
        <v>6</v>
      </c>
      <c r="F95" s="2" t="s">
        <v>2</v>
      </c>
      <c r="G95" s="2" t="s">
        <v>7</v>
      </c>
    </row>
    <row r="96" spans="3:7">
      <c r="C96" s="3" t="s">
        <v>40</v>
      </c>
      <c r="D96" s="4">
        <v>279281.06999999989</v>
      </c>
      <c r="E96" s="4">
        <v>309877.50000000006</v>
      </c>
      <c r="F96" s="4">
        <f t="shared" si="2"/>
        <v>30596.430000000168</v>
      </c>
      <c r="G96" s="5">
        <f t="shared" si="3"/>
        <v>0.10955425657743355</v>
      </c>
    </row>
    <row r="97" spans="3:7">
      <c r="C97" s="3" t="s">
        <v>41</v>
      </c>
      <c r="D97" s="4">
        <v>125304.93999999999</v>
      </c>
      <c r="E97" s="4">
        <v>143596.15000000008</v>
      </c>
      <c r="F97" s="4">
        <f t="shared" si="2"/>
        <v>18291.210000000094</v>
      </c>
      <c r="G97" s="5">
        <f t="shared" si="3"/>
        <v>0.1459735745454257</v>
      </c>
    </row>
    <row r="98" spans="3:7">
      <c r="C98" s="3" t="s">
        <v>42</v>
      </c>
      <c r="D98" s="4">
        <v>98455.800000000032</v>
      </c>
      <c r="E98" s="4">
        <v>141598.37000000002</v>
      </c>
      <c r="F98" s="4">
        <f t="shared" si="2"/>
        <v>43142.569999999992</v>
      </c>
      <c r="G98" s="5">
        <f t="shared" si="3"/>
        <v>0.43819226495544172</v>
      </c>
    </row>
    <row r="99" spans="3:7">
      <c r="C99" s="3" t="s">
        <v>43</v>
      </c>
      <c r="D99" s="4">
        <v>111193.99999999993</v>
      </c>
      <c r="E99" s="4">
        <v>131995.59999999998</v>
      </c>
      <c r="F99" s="4">
        <f t="shared" si="2"/>
        <v>20801.600000000049</v>
      </c>
      <c r="G99" s="5">
        <f t="shared" si="3"/>
        <v>0.18707484216774342</v>
      </c>
    </row>
    <row r="100" spans="3:7">
      <c r="C100" s="3" t="s">
        <v>44</v>
      </c>
      <c r="D100" s="4">
        <v>70977.239999999991</v>
      </c>
      <c r="E100" s="4">
        <v>95564.26</v>
      </c>
      <c r="F100" s="4">
        <f t="shared" si="2"/>
        <v>24587.020000000004</v>
      </c>
      <c r="G100" s="5">
        <f t="shared" si="3"/>
        <v>0.34640710176952511</v>
      </c>
    </row>
    <row r="101" spans="3:7">
      <c r="C101" s="3" t="s">
        <v>45</v>
      </c>
      <c r="D101" s="4">
        <v>55081.39500000004</v>
      </c>
      <c r="E101" s="4">
        <v>76800.144999999975</v>
      </c>
      <c r="F101" s="4">
        <f t="shared" si="2"/>
        <v>21718.749999999935</v>
      </c>
      <c r="G101" s="5">
        <f t="shared" si="3"/>
        <v>0.3943028312917623</v>
      </c>
    </row>
    <row r="102" spans="3:7">
      <c r="C102" s="3" t="s">
        <v>46</v>
      </c>
      <c r="D102" s="4">
        <v>47463.250000000007</v>
      </c>
      <c r="E102" s="4">
        <v>64039.395000000019</v>
      </c>
      <c r="F102" s="4">
        <f t="shared" si="2"/>
        <v>16576.145000000011</v>
      </c>
      <c r="G102" s="5">
        <f t="shared" si="3"/>
        <v>0.34924167645494164</v>
      </c>
    </row>
    <row r="103" spans="3:7">
      <c r="C103" s="3" t="s">
        <v>47</v>
      </c>
      <c r="D103" s="4">
        <v>37141</v>
      </c>
      <c r="E103" s="4">
        <v>48604.25</v>
      </c>
      <c r="F103" s="4">
        <f t="shared" si="2"/>
        <v>11463.25</v>
      </c>
      <c r="G103" s="5">
        <f t="shared" si="3"/>
        <v>0.30864139360814197</v>
      </c>
    </row>
    <row r="104" spans="3:7">
      <c r="C104" s="3" t="s">
        <v>48</v>
      </c>
      <c r="D104" s="4">
        <v>11528.85</v>
      </c>
      <c r="E104" s="4">
        <v>14545.400000000003</v>
      </c>
      <c r="F104" s="4">
        <f t="shared" si="2"/>
        <v>3016.5500000000029</v>
      </c>
      <c r="G104" s="5">
        <f t="shared" si="3"/>
        <v>0.26165228969064591</v>
      </c>
    </row>
    <row r="105" spans="3:7">
      <c r="C105" s="3" t="s">
        <v>49</v>
      </c>
      <c r="D105" s="4">
        <v>12882.200000000003</v>
      </c>
      <c r="E105" s="4">
        <v>14099.300000000007</v>
      </c>
      <c r="F105" s="4">
        <f t="shared" si="2"/>
        <v>1217.100000000004</v>
      </c>
      <c r="G105" s="5">
        <f t="shared" si="3"/>
        <v>9.4479203862694552E-2</v>
      </c>
    </row>
    <row r="106" spans="3:7">
      <c r="C106" s="3" t="s">
        <v>50</v>
      </c>
      <c r="D106" s="4">
        <v>4904.9399999999996</v>
      </c>
      <c r="E106" s="4">
        <v>5507.94</v>
      </c>
      <c r="F106" s="4">
        <f t="shared" si="2"/>
        <v>603</v>
      </c>
      <c r="G106" s="5">
        <f t="shared" si="3"/>
        <v>0.1229372836364971</v>
      </c>
    </row>
    <row r="107" spans="3:7">
      <c r="C107" s="3" t="s">
        <v>51</v>
      </c>
      <c r="D107" s="4">
        <v>1217.5</v>
      </c>
      <c r="E107" s="4">
        <v>1561.5000000000002</v>
      </c>
      <c r="F107" s="4">
        <f t="shared" si="2"/>
        <v>344.00000000000023</v>
      </c>
      <c r="G107" s="5">
        <f t="shared" si="3"/>
        <v>0.28254620123203306</v>
      </c>
    </row>
    <row r="108" spans="3:7">
      <c r="C108" s="6" t="s">
        <v>13</v>
      </c>
      <c r="D108" s="7">
        <v>855432.18499999982</v>
      </c>
      <c r="E108" s="7">
        <v>1047789.8100000002</v>
      </c>
      <c r="F108" s="8">
        <f t="shared" si="2"/>
        <v>192357.62500000035</v>
      </c>
      <c r="G108" s="9">
        <f t="shared" si="3"/>
        <v>0.22486601319542401</v>
      </c>
    </row>
    <row r="109" spans="3:7">
      <c r="F109" s="14"/>
      <c r="G109" s="15"/>
    </row>
    <row r="110" spans="3:7">
      <c r="F110" s="14"/>
      <c r="G110" s="15"/>
    </row>
    <row r="111" spans="3:7">
      <c r="F111" s="14"/>
      <c r="G111" s="15"/>
    </row>
    <row r="112" spans="3:7">
      <c r="C112" s="32" t="s">
        <v>52</v>
      </c>
      <c r="D112" s="32"/>
      <c r="E112" s="32"/>
      <c r="F112" s="32"/>
      <c r="G112" s="32"/>
    </row>
    <row r="113" spans="3:7">
      <c r="C113" s="33" t="s">
        <v>2</v>
      </c>
      <c r="D113" s="32" t="s">
        <v>15</v>
      </c>
      <c r="E113" s="32"/>
      <c r="F113" s="32" t="s">
        <v>4</v>
      </c>
      <c r="G113" s="32"/>
    </row>
    <row r="114" spans="3:7">
      <c r="C114" s="33"/>
      <c r="D114" s="1" t="s">
        <v>5</v>
      </c>
      <c r="E114" s="1" t="s">
        <v>6</v>
      </c>
      <c r="F114" s="2" t="s">
        <v>2</v>
      </c>
      <c r="G114" s="2" t="s">
        <v>7</v>
      </c>
    </row>
    <row r="115" spans="3:7">
      <c r="C115" s="3" t="s">
        <v>53</v>
      </c>
      <c r="D115" s="4">
        <v>765653.15899999964</v>
      </c>
      <c r="E115" s="4">
        <v>907560.75800000003</v>
      </c>
      <c r="F115" s="4">
        <f t="shared" si="2"/>
        <v>141907.59900000039</v>
      </c>
      <c r="G115" s="5">
        <f t="shared" si="3"/>
        <v>0.18534188402662943</v>
      </c>
    </row>
    <row r="116" spans="3:7">
      <c r="C116" s="3" t="s">
        <v>54</v>
      </c>
      <c r="D116" s="4">
        <v>120278.34599999998</v>
      </c>
      <c r="E116" s="4">
        <v>153493.19699999996</v>
      </c>
      <c r="F116" s="4">
        <f t="shared" si="2"/>
        <v>33214.850999999981</v>
      </c>
      <c r="G116" s="5">
        <f t="shared" si="3"/>
        <v>0.27614988154226855</v>
      </c>
    </row>
    <row r="117" spans="3:7">
      <c r="C117" s="3" t="s">
        <v>55</v>
      </c>
      <c r="D117" s="4">
        <v>333284.56500000018</v>
      </c>
      <c r="E117" s="4">
        <v>439821.16900000005</v>
      </c>
      <c r="F117" s="4">
        <f t="shared" si="2"/>
        <v>106536.60399999988</v>
      </c>
      <c r="G117" s="5">
        <f t="shared" si="3"/>
        <v>0.31965657935584213</v>
      </c>
    </row>
    <row r="118" spans="3:7">
      <c r="C118" s="3" t="s">
        <v>56</v>
      </c>
      <c r="D118" s="4">
        <v>85959.411999999968</v>
      </c>
      <c r="E118" s="4">
        <v>111733.33399999997</v>
      </c>
      <c r="F118" s="4">
        <f t="shared" si="2"/>
        <v>25773.922000000006</v>
      </c>
      <c r="G118" s="5">
        <f t="shared" si="3"/>
        <v>0.29983827716271505</v>
      </c>
    </row>
    <row r="119" spans="3:7">
      <c r="C119" s="3" t="s">
        <v>57</v>
      </c>
      <c r="D119" s="4">
        <v>202131.18799999999</v>
      </c>
      <c r="E119" s="4">
        <v>261501.16400000002</v>
      </c>
      <c r="F119" s="4">
        <f t="shared" si="2"/>
        <v>59369.976000000024</v>
      </c>
      <c r="G119" s="5">
        <f t="shared" si="3"/>
        <v>0.29372001712076229</v>
      </c>
    </row>
    <row r="120" spans="3:7">
      <c r="C120" s="3" t="s">
        <v>58</v>
      </c>
      <c r="D120" s="4">
        <v>631550.17099999939</v>
      </c>
      <c r="E120" s="4">
        <v>775105.29500000004</v>
      </c>
      <c r="F120" s="4">
        <f t="shared" si="2"/>
        <v>143555.12400000065</v>
      </c>
      <c r="G120" s="5">
        <f t="shared" si="3"/>
        <v>0.22730596964718547</v>
      </c>
    </row>
    <row r="121" spans="3:7">
      <c r="C121" s="3" t="s">
        <v>59</v>
      </c>
      <c r="D121" s="4">
        <v>298637.61700000014</v>
      </c>
      <c r="E121" s="4">
        <v>386341.82899999974</v>
      </c>
      <c r="F121" s="4">
        <f t="shared" si="2"/>
        <v>87704.211999999592</v>
      </c>
      <c r="G121" s="5">
        <f t="shared" si="3"/>
        <v>0.29368106027982249</v>
      </c>
    </row>
    <row r="122" spans="3:7">
      <c r="C122" s="3" t="s">
        <v>60</v>
      </c>
      <c r="D122" s="4">
        <v>320578.46900000022</v>
      </c>
      <c r="E122" s="4">
        <v>397470.92799999996</v>
      </c>
      <c r="F122" s="4">
        <f t="shared" si="2"/>
        <v>76892.458999999741</v>
      </c>
      <c r="G122" s="5">
        <f t="shared" si="3"/>
        <v>0.23985534412169049</v>
      </c>
    </row>
    <row r="123" spans="3:7">
      <c r="C123" s="3" t="s">
        <v>61</v>
      </c>
      <c r="D123" s="4">
        <v>234311.95800000004</v>
      </c>
      <c r="E123" s="4">
        <v>334669.81400000019</v>
      </c>
      <c r="F123" s="4">
        <f t="shared" si="2"/>
        <v>100357.85600000015</v>
      </c>
      <c r="G123" s="5">
        <f t="shared" si="3"/>
        <v>0.42830872507155665</v>
      </c>
    </row>
    <row r="124" spans="3:7">
      <c r="C124" s="3" t="s">
        <v>62</v>
      </c>
      <c r="D124" s="4">
        <v>1058335.7889999996</v>
      </c>
      <c r="E124" s="4">
        <v>1149707.4610000011</v>
      </c>
      <c r="F124" s="4">
        <f t="shared" si="2"/>
        <v>91371.672000001417</v>
      </c>
      <c r="G124" s="5">
        <f t="shared" si="3"/>
        <v>8.6335237785293728E-2</v>
      </c>
    </row>
    <row r="125" spans="3:7">
      <c r="C125" s="3" t="s">
        <v>63</v>
      </c>
      <c r="D125" s="4">
        <v>544739.36100000027</v>
      </c>
      <c r="E125" s="4">
        <v>676904.90099999949</v>
      </c>
      <c r="F125" s="4">
        <f t="shared" si="2"/>
        <v>132165.53999999922</v>
      </c>
      <c r="G125" s="5">
        <f t="shared" si="3"/>
        <v>0.24262160853839815</v>
      </c>
    </row>
    <row r="126" spans="3:7">
      <c r="C126" s="3" t="s">
        <v>64</v>
      </c>
      <c r="D126" s="4">
        <v>101606.553</v>
      </c>
      <c r="E126" s="4">
        <v>140024.34299999996</v>
      </c>
      <c r="F126" s="4">
        <f t="shared" si="2"/>
        <v>38417.789999999964</v>
      </c>
      <c r="G126" s="5">
        <f t="shared" si="3"/>
        <v>0.37810346740135908</v>
      </c>
    </row>
    <row r="127" spans="3:7">
      <c r="C127" s="3" t="s">
        <v>65</v>
      </c>
      <c r="D127" s="4">
        <v>184458.66499999983</v>
      </c>
      <c r="E127" s="4">
        <v>234718.11499999993</v>
      </c>
      <c r="F127" s="4">
        <f t="shared" si="2"/>
        <v>50259.450000000099</v>
      </c>
      <c r="G127" s="5">
        <f t="shared" si="3"/>
        <v>0.27246998670406808</v>
      </c>
    </row>
    <row r="128" spans="3:7">
      <c r="C128" s="3" t="s">
        <v>66</v>
      </c>
      <c r="D128" s="4">
        <v>232207.17799999996</v>
      </c>
      <c r="E128" s="4">
        <v>288220.30100000027</v>
      </c>
      <c r="F128" s="4">
        <f t="shared" si="2"/>
        <v>56013.123000000312</v>
      </c>
      <c r="G128" s="5">
        <f t="shared" si="3"/>
        <v>0.24122046304701367</v>
      </c>
    </row>
    <row r="129" spans="3:7">
      <c r="C129" s="3" t="s">
        <v>67</v>
      </c>
      <c r="D129" s="4">
        <v>538178.62600000005</v>
      </c>
      <c r="E129" s="4">
        <v>675115.54899999942</v>
      </c>
      <c r="F129" s="4">
        <f t="shared" si="2"/>
        <v>136936.92299999937</v>
      </c>
      <c r="G129" s="5">
        <f t="shared" si="3"/>
        <v>0.25444511614625021</v>
      </c>
    </row>
    <row r="130" spans="3:7">
      <c r="C130" s="3" t="s">
        <v>68</v>
      </c>
      <c r="D130" s="4">
        <v>181202.75800000003</v>
      </c>
      <c r="E130" s="4">
        <v>229297.58500000014</v>
      </c>
      <c r="F130" s="4">
        <f t="shared" si="2"/>
        <v>48094.827000000107</v>
      </c>
      <c r="G130" s="5">
        <f t="shared" si="3"/>
        <v>0.26541995017537262</v>
      </c>
    </row>
    <row r="131" spans="3:7">
      <c r="C131" s="3" t="s">
        <v>69</v>
      </c>
      <c r="D131" s="4">
        <v>303248.73300000012</v>
      </c>
      <c r="E131" s="4">
        <v>363909.30600000022</v>
      </c>
      <c r="F131" s="4">
        <f t="shared" si="2"/>
        <v>60660.573000000091</v>
      </c>
      <c r="G131" s="5">
        <f t="shared" si="3"/>
        <v>0.2000357013857666</v>
      </c>
    </row>
    <row r="132" spans="3:7">
      <c r="C132" s="3" t="s">
        <v>70</v>
      </c>
      <c r="D132" s="4">
        <v>210187.17500000002</v>
      </c>
      <c r="E132" s="4">
        <v>245839.81400000004</v>
      </c>
      <c r="F132" s="4">
        <f t="shared" si="2"/>
        <v>35652.639000000025</v>
      </c>
      <c r="G132" s="5">
        <f t="shared" si="3"/>
        <v>0.16962328457956591</v>
      </c>
    </row>
    <row r="133" spans="3:7">
      <c r="C133" s="6" t="s">
        <v>13</v>
      </c>
      <c r="D133" s="7">
        <v>6346549.7230000002</v>
      </c>
      <c r="E133" s="7">
        <v>7771434.8630000008</v>
      </c>
      <c r="F133" s="8">
        <f t="shared" si="2"/>
        <v>1424885.1400000006</v>
      </c>
      <c r="G133" s="9">
        <f t="shared" si="3"/>
        <v>0.22451335011781182</v>
      </c>
    </row>
  </sheetData>
  <mergeCells count="21">
    <mergeCell ref="C113:C114"/>
    <mergeCell ref="D113:E113"/>
    <mergeCell ref="F113:G113"/>
    <mergeCell ref="C20:C21"/>
    <mergeCell ref="D20:E20"/>
    <mergeCell ref="F20:G20"/>
    <mergeCell ref="C32:G32"/>
    <mergeCell ref="C33:C34"/>
    <mergeCell ref="D33:E33"/>
    <mergeCell ref="F33:G33"/>
    <mergeCell ref="C93:G93"/>
    <mergeCell ref="C94:C95"/>
    <mergeCell ref="D94:E94"/>
    <mergeCell ref="F94:G94"/>
    <mergeCell ref="C112:G112"/>
    <mergeCell ref="C19:G19"/>
    <mergeCell ref="C2:G3"/>
    <mergeCell ref="C6:G6"/>
    <mergeCell ref="C7:C8"/>
    <mergeCell ref="D7:E7"/>
    <mergeCell ref="F7: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b9e497e-50d1-499c-ab9b-a1dd365e5d32">
      <UserInfo>
        <DisplayName>Strand, Svein</DisplayName>
        <AccountId>12</AccountId>
        <AccountType/>
      </UserInfo>
    </SharedWithUsers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AA06E-2D6D-48C6-B082-5D5B130D9FA1}"/>
</file>

<file path=customXml/itemProps2.xml><?xml version="1.0" encoding="utf-8"?>
<ds:datastoreItem xmlns:ds="http://schemas.openxmlformats.org/officeDocument/2006/customXml" ds:itemID="{2023F7B1-422C-4E8D-870C-4E6FE7511359}"/>
</file>

<file path=customXml/itemProps3.xml><?xml version="1.0" encoding="utf-8"?>
<ds:datastoreItem xmlns:ds="http://schemas.openxmlformats.org/officeDocument/2006/customXml" ds:itemID="{FDAC35B3-730C-4B34-89D1-5EB93E7B9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2018-04-09T20:31:57Z</dcterms:created>
  <dcterms:modified xsi:type="dcterms:W3CDTF">2025-02-03T10:37:42Z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