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/>
  <mc:AlternateContent xmlns:mc="http://schemas.openxmlformats.org/markup-compatibility/2006">
    <mc:Choice Requires="x15">
      <x15ac:absPath xmlns:x15ac="http://schemas.microsoft.com/office/spreadsheetml/2010/11/ac" url="https://vmp-my.sharepoint.com/personal/halvor_bing_lorentzen_vinmonopolet_no/Documents/Presse/"/>
    </mc:Choice>
  </mc:AlternateContent>
  <xr:revisionPtr revIDLastSave="3" documentId="8_{7BB86C9F-6675-46A0-87E2-DDAB6B912E82}" xr6:coauthVersionLast="47" xr6:coauthVersionMax="47" xr10:uidLastSave="{68D6E380-83D2-448C-AEC5-49DCBB7B9888}"/>
  <bookViews>
    <workbookView xWindow="780" yWindow="780" windowWidth="21600" windowHeight="12645" xr2:uid="{FC210DFB-6179-4A47-8616-800B48AC634D}"/>
  </bookViews>
  <sheets>
    <sheet name="November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6" i="1" l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7" i="1"/>
  <c r="E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05" i="1"/>
  <c r="E97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82" i="1"/>
  <c r="D49" i="1"/>
  <c r="E49" i="1" s="1"/>
  <c r="D50" i="1"/>
  <c r="E50" i="1" s="1"/>
  <c r="D51" i="1"/>
  <c r="E51" i="1" s="1"/>
  <c r="D52" i="1"/>
  <c r="E52" i="1" s="1"/>
  <c r="D53" i="1"/>
  <c r="E53" i="1" s="1"/>
  <c r="D54" i="1"/>
  <c r="E54" i="1" s="1"/>
  <c r="D55" i="1"/>
  <c r="E55" i="1" s="1"/>
  <c r="D56" i="1"/>
  <c r="E56" i="1" s="1"/>
  <c r="D57" i="1"/>
  <c r="D58" i="1"/>
  <c r="E58" i="1" s="1"/>
  <c r="D59" i="1"/>
  <c r="E59" i="1" s="1"/>
  <c r="D60" i="1"/>
  <c r="E60" i="1" s="1"/>
  <c r="D61" i="1"/>
  <c r="E61" i="1" s="1"/>
  <c r="D62" i="1"/>
  <c r="E62" i="1" s="1"/>
  <c r="D63" i="1"/>
  <c r="E63" i="1" s="1"/>
  <c r="D64" i="1"/>
  <c r="E64" i="1" s="1"/>
  <c r="D65" i="1"/>
  <c r="E65" i="1" s="1"/>
  <c r="D66" i="1"/>
  <c r="E66" i="1" s="1"/>
  <c r="D67" i="1"/>
  <c r="E67" i="1" s="1"/>
  <c r="D68" i="1"/>
  <c r="E68" i="1" s="1"/>
  <c r="D69" i="1"/>
  <c r="E69" i="1" s="1"/>
  <c r="D70" i="1"/>
  <c r="E70" i="1" s="1"/>
  <c r="D71" i="1"/>
  <c r="E71" i="1" s="1"/>
  <c r="D72" i="1"/>
  <c r="E72" i="1" s="1"/>
  <c r="D73" i="1"/>
  <c r="E73" i="1" s="1"/>
  <c r="D74" i="1"/>
  <c r="E74" i="1" s="1"/>
  <c r="D48" i="1"/>
  <c r="E48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23" i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14" i="1"/>
  <c r="E14" i="1" s="1"/>
</calcChain>
</file>

<file path=xl/sharedStrings.xml><?xml version="1.0" encoding="utf-8"?>
<sst xmlns="http://schemas.openxmlformats.org/spreadsheetml/2006/main" count="166" uniqueCount="78">
  <si>
    <t xml:space="preserve">Det ble solgt 7,1 millioner liter drikkevarer i november; ned 9,1 prosent eller 700 000 liter fra samme måned i fjor. Det var 25 salgsdager i november i år, én salgsdag mindre enn i fjor (en fredag, som utgjør ca. 500 000 liter). Kalenderkorrigert salgsutvikling for november blir dermed en nedgang på 2,7 prosent, tilsvarende 200 000 liter. Nedgangen kan antagelig ses i sammenheng med økt utenlandstrafikk samt flere salgsdager med dårlig vær. Dårlig vær fører med seg lavere salg enn på godværsdager.  </t>
  </si>
  <si>
    <t>Totalt salg, liter</t>
  </si>
  <si>
    <t>Kategori</t>
  </si>
  <si>
    <t>Januar - November</t>
  </si>
  <si>
    <t>Endring</t>
  </si>
  <si>
    <t>2024</t>
  </si>
  <si>
    <t>2025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</si>
  <si>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</si>
  <si>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</si>
  <si>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</si>
  <si>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</si>
  <si>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</si>
  <si>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</si>
  <si>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</si>
  <si>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</si>
  <si>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</si>
  <si>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</si>
  <si>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</si>
  <si>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Delvis avalkoholisert vin</t>
  </si>
  <si>
    <t>Brennevin</t>
  </si>
  <si>
    <t>Vodka</t>
  </si>
  <si>
    <t>Likør</t>
  </si>
  <si>
    <t>Whisky</t>
  </si>
  <si>
    <t>Akevitt</t>
  </si>
  <si>
    <t>Druebrennevin</t>
  </si>
  <si>
    <t>Brennevin, annet</t>
  </si>
  <si>
    <t>Gin</t>
  </si>
  <si>
    <t>Brennevin, nøytralt &lt; 37,5 %</t>
  </si>
  <si>
    <t>Bitter</t>
  </si>
  <si>
    <t>Rom</t>
  </si>
  <si>
    <t>Fruktbrennevin</t>
  </si>
  <si>
    <t>Genever</t>
  </si>
  <si>
    <t>Øl</t>
  </si>
  <si>
    <t>Alkoholfritt</t>
  </si>
  <si>
    <t>Sterkvin</t>
  </si>
  <si>
    <t>Totalsum</t>
  </si>
  <si>
    <t>Oktober</t>
  </si>
  <si>
    <t>Totalt salg, liter per fylke</t>
  </si>
  <si>
    <t>Fylkene</t>
  </si>
  <si>
    <t>November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</si>
  <si>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</si>
  <si>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</si>
  <si>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</si>
  <si>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</si>
  <si>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</si>
  <si>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</si>
  <si>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</si>
  <si>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</si>
  <si>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</si>
  <si>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</si>
  <si>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</si>
  <si>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</si>
  <si>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</si>
  <si>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</si>
  <si>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</si>
  <si>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Svakvin, liter</t>
  </si>
  <si>
    <t>Land/Kategori</t>
  </si>
  <si>
    <t>Italia</t>
  </si>
  <si>
    <t>Frankrike</t>
  </si>
  <si>
    <t>Spania</t>
  </si>
  <si>
    <t>USA</t>
  </si>
  <si>
    <t>Chile</t>
  </si>
  <si>
    <t>Portugal</t>
  </si>
  <si>
    <t>Australia</t>
  </si>
  <si>
    <t>Argentina</t>
  </si>
  <si>
    <t>Sør-Afrika</t>
  </si>
  <si>
    <t>Libanon</t>
  </si>
  <si>
    <t>Tyskland</t>
  </si>
  <si>
    <t>Georgia</t>
  </si>
  <si>
    <t>Hellas</t>
  </si>
  <si>
    <t>Østerrike</t>
  </si>
  <si>
    <t>New Zealand</t>
  </si>
  <si>
    <t>Andre land</t>
  </si>
  <si>
    <t>Ungarn</t>
  </si>
  <si>
    <t>Romania</t>
  </si>
  <si>
    <t>England</t>
  </si>
  <si>
    <t>Norge</t>
  </si>
  <si>
    <t>Sverige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</si>
</sst>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\ %"/>
  </numFmts>
  <fonts count="6">
    <font>
      <sz val="10"/>
      <color theme="1"/>
      <name val="Segoe Ui"/>
      <family val="2"/>
    </font>
    <font>
      <sz val="10"/>
      <color theme="1"/>
      <name val="Segoe U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2" fillId="4" borderId="1" xfId="0" applyFont="1" applyFill="1" applyBorder="1"/>
    <xf numFmtId="0" fontId="2" fillId="3" borderId="1" xfId="0" applyFont="1" applyFill="1" applyBorder="1"/>
    <xf numFmtId="164" fontId="3" fillId="0" borderId="1" xfId="0" applyNumberFormat="1" applyFont="1" applyBorder="1"/>
    <xf numFmtId="165" fontId="3" fillId="0" borderId="1" xfId="2" applyNumberFormat="1" applyFont="1" applyBorder="1"/>
    <xf numFmtId="0" fontId="3" fillId="0" borderId="1" xfId="0" applyFont="1" applyBorder="1" applyAlignment="1">
      <alignment horizontal="left" indent="1"/>
    </xf>
    <xf numFmtId="164" fontId="3" fillId="0" borderId="1" xfId="1" applyNumberFormat="1" applyFont="1" applyBorder="1"/>
    <xf numFmtId="164" fontId="2" fillId="2" borderId="1" xfId="1" applyNumberFormat="1" applyFont="1" applyFill="1" applyBorder="1"/>
    <xf numFmtId="0" fontId="3" fillId="0" borderId="1" xfId="0" applyFont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5" borderId="1" xfId="1" applyNumberFormat="1" applyFont="1" applyFill="1" applyBorder="1"/>
    <xf numFmtId="164" fontId="2" fillId="5" borderId="1" xfId="0" applyNumberFormat="1" applyFont="1" applyFill="1" applyBorder="1"/>
    <xf numFmtId="165" fontId="2" fillId="5" borderId="1" xfId="2" applyNumberFormat="1" applyFont="1" applyFill="1" applyBorder="1"/>
    <xf numFmtId="0" fontId="2" fillId="4" borderId="1" xfId="0" applyFont="1" applyFill="1" applyBorder="1" applyAlignment="1">
      <alignment horizontal="left"/>
    </xf>
    <xf numFmtId="164" fontId="2" fillId="4" borderId="1" xfId="1" applyNumberFormat="1" applyFont="1" applyFill="1" applyBorder="1"/>
    <xf numFmtId="164" fontId="2" fillId="3" borderId="1" xfId="0" applyNumberFormat="1" applyFont="1" applyFill="1" applyBorder="1"/>
    <xf numFmtId="165" fontId="2" fillId="3" borderId="1" xfId="2" applyNumberFormat="1" applyFont="1" applyFill="1" applyBorder="1"/>
    <xf numFmtId="0" fontId="0" fillId="0" borderId="0" xfId="0" applyAlignment="1">
      <alignment wrapText="1"/>
    </xf>
    <xf numFmtId="0" fontId="2" fillId="5" borderId="1" xfId="0" applyFont="1" applyFill="1" applyBorder="1" applyAlignment="1">
      <alignment horizontal="left" indent="1"/>
    </xf>
    <xf numFmtId="0" fontId="3" fillId="0" borderId="1" xfId="0" applyFont="1" applyBorder="1" applyAlignment="1">
      <alignment horizontal="left" indent="2"/>
    </xf>
    <xf numFmtId="0" fontId="4" fillId="0" borderId="1" xfId="0" applyFont="1" applyBorder="1" applyAlignment="1">
      <alignment horizontal="left" indent="2"/>
    </xf>
    <xf numFmtId="0" fontId="5" fillId="3" borderId="1" xfId="0" applyFont="1" applyFill="1" applyBorder="1" applyAlignment="1">
      <alignment horizontal="left" indent="1"/>
    </xf>
    <xf numFmtId="164" fontId="2" fillId="3" borderId="1" xfId="1" applyNumberFormat="1" applyFont="1" applyFill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3">
    <cellStyle name="Komma" xfId="1" builtinId="3"/>
    <cellStyle name="Normal" xfId="0" builtinId="0"/>
    <cellStyle name="Pros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3D019-FB31-4F98-87FA-53FD7C8F8103}">
  <dimension ref="A1:E167"/>
  <sheetViews>
    <sheetView tabSelected="1" workbookViewId="0">
      <selection activeCell="K10" sqref="K10"/>
    </sheetView>
  </sheetViews>
  <sheetFormatPr defaultColWidth="11.42578125" defaultRowHeight="14.25"/>
  <cols>
    <col min="1" max="1" width="35" customWidth="1"/>
    <col min="2" max="3" width="13.85546875" bestFit="1" customWidth="1"/>
  </cols>
  <sheetData>
    <row r="1" spans="1:5">
      <c r="A1" s="24" t="s">
        <v>0</v>
      </c>
      <c r="B1" s="25"/>
      <c r="C1" s="25"/>
      <c r="D1" s="25"/>
      <c r="E1" s="26"/>
    </row>
    <row r="2" spans="1:5">
      <c r="A2" s="27"/>
      <c r="B2" s="28"/>
      <c r="C2" s="28"/>
      <c r="D2" s="28"/>
      <c r="E2" s="29"/>
    </row>
    <row r="3" spans="1:5">
      <c r="A3" s="27"/>
      <c r="B3" s="28"/>
      <c r="C3" s="28"/>
      <c r="D3" s="28"/>
      <c r="E3" s="29"/>
    </row>
    <row r="4" spans="1:5">
      <c r="A4" s="27"/>
      <c r="B4" s="28"/>
      <c r="C4" s="28"/>
      <c r="D4" s="28"/>
      <c r="E4" s="29"/>
    </row>
    <row r="5" spans="1:5">
      <c r="A5" s="27"/>
      <c r="B5" s="28"/>
      <c r="C5" s="28"/>
      <c r="D5" s="28"/>
      <c r="E5" s="29"/>
    </row>
    <row r="6" spans="1:5" ht="15" thickBot="1">
      <c r="A6" s="30"/>
      <c r="B6" s="31"/>
      <c r="C6" s="31"/>
      <c r="D6" s="31"/>
      <c r="E6" s="32"/>
    </row>
    <row r="7" spans="1:5">
      <c r="A7" s="18"/>
    </row>
    <row r="11" spans="1:5">
      <c r="A11" s="33" t="s">
        <v>1</v>
      </c>
      <c r="B11" s="33"/>
      <c r="C11" s="33"/>
      <c r="D11" s="33"/>
      <c r="E11" s="33"/>
    </row>
    <row r="12" spans="1:5">
      <c r="A12" s="34" t="s">
        <v>2</v>
      </c>
      <c r="B12" s="34" t="s">
        <v>3</v>
      </c>
      <c r="C12" s="34"/>
      <c r="D12" s="33" t="s">
        <v>4</v>
      </c>
      <c r="E12" s="33"/>
    </row>
    <row r="13" spans="1:5">
      <c r="A13" s="34"/>
      <c r="B13" s="2" t="s">
        <v>5</v>
      </c>
      <c r="C13" s="2" t="s">
        <v>6</v>
      </c>
      <c r="D13" s="3" t="s">
        <v>7</v>
      </c>
      <c r="E13" s="3" t="s">
        <v>8</v>
      </c>
    </row>
    <row r="14" spans="1:5">
      <c r="A14" s="10" t="s">
        <v>9</v>
      </c>
      <c r="B14" s="11">
        <v>64980539.132999942</v>
      </c>
      <c r="C14" s="11">
        <v>63050437.525000021</v>
      </c>
      <c r="D14" s="12">
        <f>C14-B14</f>
        <v>-1930101.6079999208</v>
      </c>
      <c r="E14" s="13">
        <f>D14/B14</f>
        <v>-2.9702763839023479E-2</v>
      </c>
    </row>
    <row r="15" spans="1:5">
      <c r="A15" s="6" t="s">
        <v>10</v>
      </c>
      <c r="B15" s="7">
        <v>32686955.701999966</v>
      </c>
      <c r="C15" s="7">
        <v>30737044.131999999</v>
      </c>
      <c r="D15" s="4">
        <f t="shared" ref="D15:D40" si="0">C15-B15</f>
        <v>-1949911.5699999668</v>
      </c>
      <c r="E15" s="5">
        <f t="shared" ref="E15:E40" si="1">D15/B15</f>
        <v>-5.9654119758869452E-2</v>
      </c>
    </row>
    <row r="16" spans="1:5">
      <c r="A16" s="6" t="s">
        <v>11</v>
      </c>
      <c r="B16" s="7">
        <v>21157544.07699997</v>
      </c>
      <c r="C16" s="7">
        <v>21240838.408000018</v>
      </c>
      <c r="D16" s="4">
        <f t="shared" si="0"/>
        <v>83294.331000048667</v>
      </c>
      <c r="E16" s="5">
        <f t="shared" si="1"/>
        <v>3.9368619862924737E-3</v>
      </c>
    </row>
    <row r="17" spans="1:5">
      <c r="A17" s="6" t="s">
        <v>12</v>
      </c>
      <c r="B17" s="7">
        <v>5527839.3500000006</v>
      </c>
      <c r="C17" s="7">
        <v>5526943.6500000032</v>
      </c>
      <c r="D17" s="4">
        <f t="shared" si="0"/>
        <v>-895.6999999973923</v>
      </c>
      <c r="E17" s="5">
        <f t="shared" si="1"/>
        <v>-1.6203437605280484E-4</v>
      </c>
    </row>
    <row r="18" spans="1:5">
      <c r="A18" s="6" t="s">
        <v>13</v>
      </c>
      <c r="B18" s="7">
        <v>4020085.7190000019</v>
      </c>
      <c r="C18" s="7">
        <v>4048361.8159999996</v>
      </c>
      <c r="D18" s="4">
        <f t="shared" si="0"/>
        <v>28276.096999997739</v>
      </c>
      <c r="E18" s="5">
        <f t="shared" si="1"/>
        <v>7.0337049944873891E-3</v>
      </c>
    </row>
    <row r="19" spans="1:5">
      <c r="A19" s="6" t="s">
        <v>14</v>
      </c>
      <c r="B19" s="7">
        <v>701344.72500000079</v>
      </c>
      <c r="C19" s="7">
        <v>645576.3000000004</v>
      </c>
      <c r="D19" s="4">
        <f t="shared" si="0"/>
        <v>-55768.425000000396</v>
      </c>
      <c r="E19" s="5">
        <f t="shared" si="1"/>
        <v>-7.9516424679746942E-2</v>
      </c>
    </row>
    <row r="20" spans="1:5">
      <c r="A20" s="6" t="s">
        <v>15</v>
      </c>
      <c r="B20" s="7">
        <v>515591.30000000051</v>
      </c>
      <c r="C20" s="7">
        <v>458847.24899999925</v>
      </c>
      <c r="D20" s="4">
        <f t="shared" si="0"/>
        <v>-56744.051000001258</v>
      </c>
      <c r="E20" s="5">
        <f t="shared" si="1"/>
        <v>-0.11005626161651913</v>
      </c>
    </row>
    <row r="21" spans="1:5">
      <c r="A21" s="6" t="s">
        <v>16</v>
      </c>
      <c r="B21" s="7">
        <v>359504.81000000052</v>
      </c>
      <c r="C21" s="7">
        <v>379723.56999999989</v>
      </c>
      <c r="D21" s="4">
        <f t="shared" si="0"/>
        <v>20218.759999999369</v>
      </c>
      <c r="E21" s="5">
        <f t="shared" si="1"/>
        <v>5.6240582705970862E-2</v>
      </c>
    </row>
    <row r="22" spans="1:5">
      <c r="A22" s="6" t="s">
        <v>17</v>
      </c>
      <c r="B22" s="7">
        <v>11673.449999999999</v>
      </c>
      <c r="C22" s="7">
        <v>13051.400000000003</v>
      </c>
      <c r="D22" s="4">
        <f t="shared" si="0"/>
        <v>1377.9500000000044</v>
      </c>
      <c r="E22" s="5">
        <f t="shared" si="1"/>
        <v>0.11804136737639725</v>
      </c>
    </row>
    <row r="23" spans="1:5">
      <c r="A23" s="6" t="s">
        <v>18</v>
      </c>
      <c r="B23" s="7"/>
      <c r="C23" s="7">
        <v>51</v>
      </c>
      <c r="D23" s="4">
        <f t="shared" si="0"/>
        <v>51</v>
      </c>
      <c r="E23" s="5"/>
    </row>
    <row r="24" spans="1:5">
      <c r="A24" s="10" t="s">
        <v>19</v>
      </c>
      <c r="B24" s="11">
        <v>10685047.49399999</v>
      </c>
      <c r="C24" s="11">
        <v>10269798.614999985</v>
      </c>
      <c r="D24" s="12">
        <f t="shared" si="0"/>
        <v>-415248.87900000438</v>
      </c>
      <c r="E24" s="13">
        <f t="shared" si="1"/>
        <v>-3.8862614249789762E-2</v>
      </c>
    </row>
    <row r="25" spans="1:5">
      <c r="A25" s="6" t="s">
        <v>20</v>
      </c>
      <c r="B25" s="7">
        <v>3036312.9300000006</v>
      </c>
      <c r="C25" s="7">
        <v>2856880.1900000037</v>
      </c>
      <c r="D25" s="4">
        <f t="shared" si="0"/>
        <v>-179432.73999999696</v>
      </c>
      <c r="E25" s="5">
        <f t="shared" si="1"/>
        <v>-5.9095601848916449E-2</v>
      </c>
    </row>
    <row r="26" spans="1:5">
      <c r="A26" s="6" t="s">
        <v>21</v>
      </c>
      <c r="B26" s="7">
        <v>2037285.009999997</v>
      </c>
      <c r="C26" s="7">
        <v>2025786.3199999942</v>
      </c>
      <c r="D26" s="4">
        <f t="shared" si="0"/>
        <v>-11498.690000002738</v>
      </c>
      <c r="E26" s="5">
        <f t="shared" si="1"/>
        <v>-5.644124382971215E-3</v>
      </c>
    </row>
    <row r="27" spans="1:5">
      <c r="A27" s="6" t="s">
        <v>22</v>
      </c>
      <c r="B27" s="7">
        <v>1415001.1199999922</v>
      </c>
      <c r="C27" s="7">
        <v>1357529.6699999881</v>
      </c>
      <c r="D27" s="4">
        <f t="shared" si="0"/>
        <v>-57471.450000004144</v>
      </c>
      <c r="E27" s="5">
        <f t="shared" si="1"/>
        <v>-4.0615833576163149E-2</v>
      </c>
    </row>
    <row r="28" spans="1:5">
      <c r="A28" s="6" t="s">
        <v>23</v>
      </c>
      <c r="B28" s="7">
        <v>1098385.3999999987</v>
      </c>
      <c r="C28" s="7">
        <v>1071838.3599999992</v>
      </c>
      <c r="D28" s="4">
        <f t="shared" si="0"/>
        <v>-26547.039999999572</v>
      </c>
      <c r="E28" s="5">
        <f t="shared" si="1"/>
        <v>-2.416914864308976E-2</v>
      </c>
    </row>
    <row r="29" spans="1:5">
      <c r="A29" s="6" t="s">
        <v>24</v>
      </c>
      <c r="B29" s="7">
        <v>925471.70000000054</v>
      </c>
      <c r="C29" s="7">
        <v>860796.40000000095</v>
      </c>
      <c r="D29" s="4">
        <f t="shared" si="0"/>
        <v>-64675.299999999581</v>
      </c>
      <c r="E29" s="5">
        <f t="shared" si="1"/>
        <v>-6.9883606381480431E-2</v>
      </c>
    </row>
    <row r="30" spans="1:5">
      <c r="A30" s="6" t="s">
        <v>25</v>
      </c>
      <c r="B30" s="7">
        <v>736657.90900000185</v>
      </c>
      <c r="C30" s="7">
        <v>729968.1899999982</v>
      </c>
      <c r="D30" s="4">
        <f t="shared" si="0"/>
        <v>-6689.7190000036499</v>
      </c>
      <c r="E30" s="5">
        <f t="shared" si="1"/>
        <v>-9.0811744749809409E-3</v>
      </c>
    </row>
    <row r="31" spans="1:5">
      <c r="A31" s="6" t="s">
        <v>26</v>
      </c>
      <c r="B31" s="7">
        <v>709340.12999999814</v>
      </c>
      <c r="C31" s="7">
        <v>656439.27000000083</v>
      </c>
      <c r="D31" s="4">
        <f t="shared" si="0"/>
        <v>-52900.859999997308</v>
      </c>
      <c r="E31" s="5">
        <f t="shared" si="1"/>
        <v>-7.4577565490334577E-2</v>
      </c>
    </row>
    <row r="32" spans="1:5">
      <c r="A32" s="6" t="s">
        <v>27</v>
      </c>
      <c r="B32" s="7">
        <v>268431.07499999995</v>
      </c>
      <c r="C32" s="7">
        <v>282932.32499999972</v>
      </c>
      <c r="D32" s="4">
        <f t="shared" si="0"/>
        <v>14501.249999999767</v>
      </c>
      <c r="E32" s="5">
        <f t="shared" si="1"/>
        <v>5.4022247610489099E-2</v>
      </c>
    </row>
    <row r="33" spans="1:5">
      <c r="A33" s="6" t="s">
        <v>28</v>
      </c>
      <c r="B33" s="7">
        <v>195492.97000000053</v>
      </c>
      <c r="C33" s="7">
        <v>172912.78999999995</v>
      </c>
      <c r="D33" s="4">
        <f t="shared" si="0"/>
        <v>-22580.180000000575</v>
      </c>
      <c r="E33" s="5">
        <f t="shared" si="1"/>
        <v>-0.11550379535387137</v>
      </c>
    </row>
    <row r="34" spans="1:5">
      <c r="A34" s="6" t="s">
        <v>29</v>
      </c>
      <c r="B34" s="7">
        <v>180271.00000000073</v>
      </c>
      <c r="C34" s="7">
        <v>172378.20000000007</v>
      </c>
      <c r="D34" s="4">
        <f t="shared" si="0"/>
        <v>-7892.8000000006577</v>
      </c>
      <c r="E34" s="5">
        <f t="shared" si="1"/>
        <v>-4.3782971193373453E-2</v>
      </c>
    </row>
    <row r="35" spans="1:5">
      <c r="A35" s="6" t="s">
        <v>30</v>
      </c>
      <c r="B35" s="7">
        <v>74330.649999999965</v>
      </c>
      <c r="C35" s="7">
        <v>75004.800000000003</v>
      </c>
      <c r="D35" s="4">
        <f t="shared" si="0"/>
        <v>674.15000000003783</v>
      </c>
      <c r="E35" s="5">
        <f t="shared" si="1"/>
        <v>9.0696099119278277E-3</v>
      </c>
    </row>
    <row r="36" spans="1:5">
      <c r="A36" s="6" t="s">
        <v>31</v>
      </c>
      <c r="B36" s="7">
        <v>8067.6000000000013</v>
      </c>
      <c r="C36" s="7">
        <v>7332.0999999999976</v>
      </c>
      <c r="D36" s="4">
        <f t="shared" si="0"/>
        <v>-735.50000000000364</v>
      </c>
      <c r="E36" s="5">
        <f t="shared" si="1"/>
        <v>-9.1167137686549105E-2</v>
      </c>
    </row>
    <row r="37" spans="1:5">
      <c r="A37" s="10" t="s">
        <v>32</v>
      </c>
      <c r="B37" s="11">
        <v>2992047.3439999921</v>
      </c>
      <c r="C37" s="11">
        <v>3148461.9670000053</v>
      </c>
      <c r="D37" s="12">
        <f t="shared" si="0"/>
        <v>156414.62300001318</v>
      </c>
      <c r="E37" s="13">
        <f t="shared" si="1"/>
        <v>5.2276787435758434E-2</v>
      </c>
    </row>
    <row r="38" spans="1:5">
      <c r="A38" s="10" t="s">
        <v>33</v>
      </c>
      <c r="B38" s="11">
        <v>1063193.4999999963</v>
      </c>
      <c r="C38" s="11">
        <v>1177300.6850000017</v>
      </c>
      <c r="D38" s="12">
        <f t="shared" si="0"/>
        <v>114107.18500000541</v>
      </c>
      <c r="E38" s="13">
        <f t="shared" si="1"/>
        <v>0.10732494602347156</v>
      </c>
    </row>
    <row r="39" spans="1:5">
      <c r="A39" s="10" t="s">
        <v>34</v>
      </c>
      <c r="B39" s="11">
        <v>377218.90000000014</v>
      </c>
      <c r="C39" s="11">
        <v>352963.32500000001</v>
      </c>
      <c r="D39" s="12">
        <f t="shared" si="0"/>
        <v>-24255.575000000128</v>
      </c>
      <c r="E39" s="13">
        <f t="shared" si="1"/>
        <v>-6.4301059676490538E-2</v>
      </c>
    </row>
    <row r="40" spans="1:5">
      <c r="A40" s="14" t="s">
        <v>35</v>
      </c>
      <c r="B40" s="8">
        <v>80098046.370999932</v>
      </c>
      <c r="C40" s="15">
        <v>77998962.117000014</v>
      </c>
      <c r="D40" s="16">
        <f t="shared" si="0"/>
        <v>-2099084.2539999187</v>
      </c>
      <c r="E40" s="17">
        <f t="shared" si="1"/>
        <v>-2.6206435101766814E-2</v>
      </c>
    </row>
    <row r="41" spans="1:5">
      <c r="A41" s="1"/>
      <c r="B41" s="1"/>
      <c r="C41" s="1"/>
      <c r="D41" s="1"/>
      <c r="E41" s="1"/>
    </row>
    <row r="42" spans="1:5">
      <c r="A42" s="1"/>
      <c r="B42" s="1"/>
      <c r="C42" s="1"/>
      <c r="D42" s="1"/>
      <c r="E42" s="1"/>
    </row>
    <row r="43" spans="1:5">
      <c r="A43" s="1"/>
      <c r="B43" s="1"/>
      <c r="C43" s="1"/>
      <c r="D43" s="1"/>
      <c r="E43" s="1"/>
    </row>
    <row r="44" spans="1:5">
      <c r="A44" s="1"/>
      <c r="B44" s="1"/>
      <c r="C44" s="1"/>
      <c r="D44" s="1"/>
      <c r="E44" s="1"/>
    </row>
    <row r="45" spans="1:5">
      <c r="A45" s="33" t="s">
        <v>1</v>
      </c>
      <c r="B45" s="33"/>
      <c r="C45" s="33"/>
      <c r="D45" s="33"/>
      <c r="E45" s="33"/>
    </row>
    <row r="46" spans="1:5">
      <c r="A46" s="34" t="s">
        <v>2</v>
      </c>
      <c r="B46" s="34" t="s">
        <v>36</v>
      </c>
      <c r="C46" s="34"/>
      <c r="D46" s="33" t="s">
        <v>4</v>
      </c>
      <c r="E46" s="33"/>
    </row>
    <row r="47" spans="1:5">
      <c r="A47" s="34"/>
      <c r="B47" s="2" t="s">
        <v>5</v>
      </c>
      <c r="C47" s="2" t="s">
        <v>6</v>
      </c>
      <c r="D47" s="3" t="s">
        <v>7</v>
      </c>
      <c r="E47" s="3" t="s">
        <v>8</v>
      </c>
    </row>
    <row r="48" spans="1:5">
      <c r="A48" s="10" t="s">
        <v>9</v>
      </c>
      <c r="B48" s="11">
        <v>6096165.4880000008</v>
      </c>
      <c r="C48" s="11">
        <v>5512046.5349999992</v>
      </c>
      <c r="D48" s="12">
        <f>C48-B48</f>
        <v>-584118.95300000161</v>
      </c>
      <c r="E48" s="13">
        <f>D48/B48</f>
        <v>-9.5817437067581376E-2</v>
      </c>
    </row>
    <row r="49" spans="1:5">
      <c r="A49" s="6" t="s">
        <v>10</v>
      </c>
      <c r="B49" s="7">
        <v>3542436.3910000003</v>
      </c>
      <c r="C49" s="7">
        <v>3134336.9209999996</v>
      </c>
      <c r="D49" s="4">
        <f t="shared" ref="D49:D74" si="2">C49-B49</f>
        <v>-408099.47000000067</v>
      </c>
      <c r="E49" s="5">
        <f t="shared" ref="E49:E74" si="3">D49/B49</f>
        <v>-0.11520304811593175</v>
      </c>
    </row>
    <row r="50" spans="1:5">
      <c r="A50" s="6" t="s">
        <v>11</v>
      </c>
      <c r="B50" s="7">
        <v>1719104.925</v>
      </c>
      <c r="C50" s="7">
        <v>1611146.3879999998</v>
      </c>
      <c r="D50" s="4">
        <f t="shared" si="2"/>
        <v>-107958.53700000024</v>
      </c>
      <c r="E50" s="5">
        <f t="shared" si="3"/>
        <v>-6.2799271545336446E-2</v>
      </c>
    </row>
    <row r="51" spans="1:5">
      <c r="A51" s="6" t="s">
        <v>12</v>
      </c>
      <c r="B51" s="7">
        <v>498659.22500000015</v>
      </c>
      <c r="C51" s="7">
        <v>469228.17500000005</v>
      </c>
      <c r="D51" s="4">
        <f t="shared" si="2"/>
        <v>-29431.050000000105</v>
      </c>
      <c r="E51" s="5">
        <f t="shared" si="3"/>
        <v>-5.9020366062615397E-2</v>
      </c>
    </row>
    <row r="52" spans="1:5">
      <c r="A52" s="6" t="s">
        <v>13</v>
      </c>
      <c r="B52" s="7">
        <v>194067.72100000005</v>
      </c>
      <c r="C52" s="7">
        <v>180612.04799999998</v>
      </c>
      <c r="D52" s="4">
        <f t="shared" si="2"/>
        <v>-13455.673000000068</v>
      </c>
      <c r="E52" s="5">
        <f t="shared" si="3"/>
        <v>-6.9334935921672752E-2</v>
      </c>
    </row>
    <row r="53" spans="1:5">
      <c r="A53" s="6" t="s">
        <v>14</v>
      </c>
      <c r="B53" s="7">
        <v>51836.225000000006</v>
      </c>
      <c r="C53" s="7">
        <v>42899.250000000007</v>
      </c>
      <c r="D53" s="4">
        <f t="shared" si="2"/>
        <v>-8936.9749999999985</v>
      </c>
      <c r="E53" s="5">
        <f t="shared" si="3"/>
        <v>-0.17240790586120031</v>
      </c>
    </row>
    <row r="54" spans="1:5">
      <c r="A54" s="6" t="s">
        <v>15</v>
      </c>
      <c r="B54" s="7">
        <v>57044.816000000006</v>
      </c>
      <c r="C54" s="7">
        <v>41867.94800000004</v>
      </c>
      <c r="D54" s="4">
        <f t="shared" si="2"/>
        <v>-15176.867999999966</v>
      </c>
      <c r="E54" s="5">
        <f t="shared" si="3"/>
        <v>-0.26605166015435944</v>
      </c>
    </row>
    <row r="55" spans="1:5">
      <c r="A55" s="6" t="s">
        <v>16</v>
      </c>
      <c r="B55" s="7">
        <v>31373.335000000003</v>
      </c>
      <c r="C55" s="7">
        <v>30307.93</v>
      </c>
      <c r="D55" s="4">
        <f t="shared" si="2"/>
        <v>-1065.4050000000025</v>
      </c>
      <c r="E55" s="5">
        <f t="shared" si="3"/>
        <v>-3.3958933597591785E-2</v>
      </c>
    </row>
    <row r="56" spans="1:5">
      <c r="A56" s="6" t="s">
        <v>17</v>
      </c>
      <c r="B56" s="7">
        <v>1642.85</v>
      </c>
      <c r="C56" s="7">
        <v>1642.6250000000002</v>
      </c>
      <c r="D56" s="4">
        <f t="shared" si="2"/>
        <v>-0.22499999999968168</v>
      </c>
      <c r="E56" s="5">
        <f t="shared" si="3"/>
        <v>-1.3695711720466367E-4</v>
      </c>
    </row>
    <row r="57" spans="1:5">
      <c r="A57" s="6" t="s">
        <v>18</v>
      </c>
      <c r="B57" s="7"/>
      <c r="C57" s="7">
        <v>5.25</v>
      </c>
      <c r="D57" s="4">
        <f t="shared" si="2"/>
        <v>5.25</v>
      </c>
      <c r="E57" s="5"/>
    </row>
    <row r="58" spans="1:5">
      <c r="A58" s="10" t="s">
        <v>19</v>
      </c>
      <c r="B58" s="11">
        <v>1073063.1550000003</v>
      </c>
      <c r="C58" s="11">
        <v>957160.29499999981</v>
      </c>
      <c r="D58" s="12">
        <f t="shared" si="2"/>
        <v>-115902.86000000045</v>
      </c>
      <c r="E58" s="13">
        <f t="shared" si="3"/>
        <v>-0.10801121952603099</v>
      </c>
    </row>
    <row r="59" spans="1:5">
      <c r="A59" s="6" t="s">
        <v>20</v>
      </c>
      <c r="B59" s="7">
        <v>274391.15000000014</v>
      </c>
      <c r="C59" s="7">
        <v>242986.6</v>
      </c>
      <c r="D59" s="4">
        <f t="shared" si="2"/>
        <v>-31404.550000000134</v>
      </c>
      <c r="E59" s="5">
        <f t="shared" si="3"/>
        <v>-0.11445175983263352</v>
      </c>
    </row>
    <row r="60" spans="1:5">
      <c r="A60" s="6" t="s">
        <v>21</v>
      </c>
      <c r="B60" s="7">
        <v>193192.41000000009</v>
      </c>
      <c r="C60" s="7">
        <v>175111.75000000009</v>
      </c>
      <c r="D60" s="4">
        <f t="shared" si="2"/>
        <v>-18080.660000000003</v>
      </c>
      <c r="E60" s="5">
        <f t="shared" si="3"/>
        <v>-9.3588873393111019E-2</v>
      </c>
    </row>
    <row r="61" spans="1:5">
      <c r="A61" s="6" t="s">
        <v>23</v>
      </c>
      <c r="B61" s="7">
        <v>185573.07</v>
      </c>
      <c r="C61" s="7">
        <v>171250.91999999998</v>
      </c>
      <c r="D61" s="4">
        <f t="shared" si="2"/>
        <v>-14322.150000000023</v>
      </c>
      <c r="E61" s="5">
        <f t="shared" si="3"/>
        <v>-7.717795475388764E-2</v>
      </c>
    </row>
    <row r="62" spans="1:5">
      <c r="A62" s="6" t="s">
        <v>22</v>
      </c>
      <c r="B62" s="7">
        <v>145807.91999999993</v>
      </c>
      <c r="C62" s="7">
        <v>129054.46999999987</v>
      </c>
      <c r="D62" s="4">
        <f t="shared" si="2"/>
        <v>-16753.450000000055</v>
      </c>
      <c r="E62" s="5">
        <f t="shared" si="3"/>
        <v>-0.11490082294569502</v>
      </c>
    </row>
    <row r="63" spans="1:5">
      <c r="A63" s="6" t="s">
        <v>24</v>
      </c>
      <c r="B63" s="7">
        <v>94642.949999999983</v>
      </c>
      <c r="C63" s="7">
        <v>84100.14999999998</v>
      </c>
      <c r="D63" s="4">
        <f t="shared" si="2"/>
        <v>-10542.800000000003</v>
      </c>
      <c r="E63" s="5">
        <f t="shared" si="3"/>
        <v>-0.11139551334779828</v>
      </c>
    </row>
    <row r="64" spans="1:5">
      <c r="A64" s="6" t="s">
        <v>26</v>
      </c>
      <c r="B64" s="7">
        <v>60228.349999999984</v>
      </c>
      <c r="C64" s="7">
        <v>51967.529999999955</v>
      </c>
      <c r="D64" s="4">
        <f t="shared" si="2"/>
        <v>-8260.8200000000288</v>
      </c>
      <c r="E64" s="5">
        <f t="shared" si="3"/>
        <v>-0.13715833158305069</v>
      </c>
    </row>
    <row r="65" spans="1:5">
      <c r="A65" s="6" t="s">
        <v>25</v>
      </c>
      <c r="B65" s="7">
        <v>58552.415000000001</v>
      </c>
      <c r="C65" s="7">
        <v>50360.434999999976</v>
      </c>
      <c r="D65" s="4">
        <f t="shared" si="2"/>
        <v>-8191.980000000025</v>
      </c>
      <c r="E65" s="5">
        <f t="shared" si="3"/>
        <v>-0.13990849053792273</v>
      </c>
    </row>
    <row r="66" spans="1:5">
      <c r="A66" s="6" t="s">
        <v>27</v>
      </c>
      <c r="B66" s="7">
        <v>20927.3</v>
      </c>
      <c r="C66" s="7">
        <v>17740.7</v>
      </c>
      <c r="D66" s="4">
        <f t="shared" si="2"/>
        <v>-3186.5999999999985</v>
      </c>
      <c r="E66" s="5">
        <f t="shared" si="3"/>
        <v>-0.15227000138574964</v>
      </c>
    </row>
    <row r="67" spans="1:5">
      <c r="A67" s="6" t="s">
        <v>28</v>
      </c>
      <c r="B67" s="7">
        <v>16252.789999999997</v>
      </c>
      <c r="C67" s="7">
        <v>14135.24</v>
      </c>
      <c r="D67" s="4">
        <f t="shared" si="2"/>
        <v>-2117.5499999999975</v>
      </c>
      <c r="E67" s="5">
        <f t="shared" si="3"/>
        <v>-0.13028839971475653</v>
      </c>
    </row>
    <row r="68" spans="1:5">
      <c r="A68" s="6" t="s">
        <v>29</v>
      </c>
      <c r="B68" s="7">
        <v>15328.550000000003</v>
      </c>
      <c r="C68" s="7">
        <v>13851.650000000005</v>
      </c>
      <c r="D68" s="4">
        <f t="shared" si="2"/>
        <v>-1476.8999999999978</v>
      </c>
      <c r="E68" s="5">
        <f t="shared" si="3"/>
        <v>-9.634962211037558E-2</v>
      </c>
    </row>
    <row r="69" spans="1:5">
      <c r="A69" s="6" t="s">
        <v>30</v>
      </c>
      <c r="B69" s="7">
        <v>7314.0499999999975</v>
      </c>
      <c r="C69" s="7">
        <v>5941.5499999999984</v>
      </c>
      <c r="D69" s="4">
        <f t="shared" si="2"/>
        <v>-1372.4999999999991</v>
      </c>
      <c r="E69" s="5">
        <f t="shared" si="3"/>
        <v>-0.18765253177104335</v>
      </c>
    </row>
    <row r="70" spans="1:5">
      <c r="A70" s="6" t="s">
        <v>31</v>
      </c>
      <c r="B70" s="7">
        <v>852.2</v>
      </c>
      <c r="C70" s="7">
        <v>659.3</v>
      </c>
      <c r="D70" s="4">
        <f t="shared" si="2"/>
        <v>-192.90000000000009</v>
      </c>
      <c r="E70" s="5">
        <f t="shared" si="3"/>
        <v>-0.22635531565360253</v>
      </c>
    </row>
    <row r="71" spans="1:5">
      <c r="A71" s="10" t="s">
        <v>32</v>
      </c>
      <c r="B71" s="11">
        <v>453407.65799999982</v>
      </c>
      <c r="C71" s="11">
        <v>445068.97500000062</v>
      </c>
      <c r="D71" s="12">
        <f t="shared" si="2"/>
        <v>-8338.6829999992042</v>
      </c>
      <c r="E71" s="13">
        <f t="shared" si="3"/>
        <v>-1.8391138422278717E-2</v>
      </c>
    </row>
    <row r="72" spans="1:5">
      <c r="A72" s="10" t="s">
        <v>33</v>
      </c>
      <c r="B72" s="11">
        <v>106473.73</v>
      </c>
      <c r="C72" s="11">
        <v>110639.44500000004</v>
      </c>
      <c r="D72" s="12">
        <f t="shared" si="2"/>
        <v>4165.7150000000402</v>
      </c>
      <c r="E72" s="13">
        <f t="shared" si="3"/>
        <v>3.9124345507572995E-2</v>
      </c>
    </row>
    <row r="73" spans="1:5">
      <c r="A73" s="10" t="s">
        <v>34</v>
      </c>
      <c r="B73" s="11">
        <v>47244.374999999993</v>
      </c>
      <c r="C73" s="11">
        <v>44558.025000000001</v>
      </c>
      <c r="D73" s="12">
        <f t="shared" si="2"/>
        <v>-2686.3499999999913</v>
      </c>
      <c r="E73" s="13">
        <f t="shared" si="3"/>
        <v>-5.6860737389371571E-2</v>
      </c>
    </row>
    <row r="74" spans="1:5">
      <c r="A74" s="14" t="s">
        <v>35</v>
      </c>
      <c r="B74" s="15">
        <v>7776354.4060000004</v>
      </c>
      <c r="C74" s="15">
        <v>7069473.2749999994</v>
      </c>
      <c r="D74" s="16">
        <f t="shared" si="2"/>
        <v>-706881.13100000098</v>
      </c>
      <c r="E74" s="17">
        <f t="shared" si="3"/>
        <v>-9.0901352239629515E-2</v>
      </c>
    </row>
    <row r="75" spans="1:5">
      <c r="A75" s="1"/>
      <c r="B75" s="1"/>
      <c r="C75" s="1"/>
      <c r="D75" s="1"/>
      <c r="E75" s="1"/>
    </row>
    <row r="76" spans="1:5">
      <c r="A76" s="1"/>
      <c r="B76" s="1"/>
      <c r="C76" s="1"/>
      <c r="D76" s="1"/>
      <c r="E76" s="1"/>
    </row>
    <row r="77" spans="1:5">
      <c r="A77" s="1"/>
      <c r="B77" s="1"/>
      <c r="C77" s="1"/>
      <c r="D77" s="1"/>
      <c r="E77" s="1"/>
    </row>
    <row r="78" spans="1:5">
      <c r="A78" s="1"/>
      <c r="B78" s="1"/>
      <c r="C78" s="1"/>
      <c r="D78" s="1"/>
      <c r="E78" s="1"/>
    </row>
    <row r="79" spans="1:5">
      <c r="A79" s="33" t="s">
        <v>37</v>
      </c>
      <c r="B79" s="33"/>
      <c r="C79" s="33"/>
      <c r="D79" s="33"/>
      <c r="E79" s="33"/>
    </row>
    <row r="80" spans="1:5">
      <c r="A80" s="34" t="s">
        <v>38</v>
      </c>
      <c r="B80" s="34" t="s">
        <v>39</v>
      </c>
      <c r="C80" s="34"/>
      <c r="D80" s="33" t="s">
        <v>4</v>
      </c>
      <c r="E80" s="33"/>
    </row>
    <row r="81" spans="1:5">
      <c r="A81" s="34"/>
      <c r="B81" s="2" t="s">
        <v>5</v>
      </c>
      <c r="C81" s="2" t="s">
        <v>6</v>
      </c>
      <c r="D81" s="3" t="s">
        <v>7</v>
      </c>
      <c r="E81" s="3" t="s">
        <v>8</v>
      </c>
    </row>
    <row r="82" spans="1:5">
      <c r="A82" s="9" t="s">
        <v>40</v>
      </c>
      <c r="B82" s="7">
        <v>389611.26000000007</v>
      </c>
      <c r="C82" s="7">
        <v>356777.614</v>
      </c>
      <c r="D82" s="4">
        <f>C82-B82</f>
        <v>-32833.646000000066</v>
      </c>
      <c r="E82" s="5">
        <f>D82/B82</f>
        <v>-8.4272836467816817E-2</v>
      </c>
    </row>
    <row r="83" spans="1:5">
      <c r="A83" s="9" t="s">
        <v>41</v>
      </c>
      <c r="B83" s="7">
        <v>1055662.9779999985</v>
      </c>
      <c r="C83" s="7">
        <v>966680.91199999908</v>
      </c>
      <c r="D83" s="4">
        <f t="shared" ref="D83:D97" si="4">C83-B83</f>
        <v>-88982.06599999941</v>
      </c>
      <c r="E83" s="5">
        <f t="shared" ref="E83:E97" si="5">D83/B83</f>
        <v>-8.4290221267946691E-2</v>
      </c>
    </row>
    <row r="84" spans="1:5">
      <c r="A84" s="9" t="s">
        <v>42</v>
      </c>
      <c r="B84" s="7">
        <v>372269.83500000008</v>
      </c>
      <c r="C84" s="7">
        <v>339562.62800000038</v>
      </c>
      <c r="D84" s="4">
        <f t="shared" si="4"/>
        <v>-32707.206999999704</v>
      </c>
      <c r="E84" s="5">
        <f t="shared" si="5"/>
        <v>-8.7858869897421837E-2</v>
      </c>
    </row>
    <row r="85" spans="1:5">
      <c r="A85" s="9" t="s">
        <v>43</v>
      </c>
      <c r="B85" s="7">
        <v>104968.37499999999</v>
      </c>
      <c r="C85" s="7">
        <v>95291.483999999997</v>
      </c>
      <c r="D85" s="4">
        <f t="shared" si="4"/>
        <v>-9676.8909999999887</v>
      </c>
      <c r="E85" s="5">
        <f t="shared" si="5"/>
        <v>-9.2188633004940679E-2</v>
      </c>
    </row>
    <row r="86" spans="1:5">
      <c r="A86" s="9" t="s">
        <v>44</v>
      </c>
      <c r="B86" s="7">
        <v>499010.81400000007</v>
      </c>
      <c r="C86" s="7">
        <v>449546.79800000048</v>
      </c>
      <c r="D86" s="4">
        <f t="shared" si="4"/>
        <v>-49464.015999999596</v>
      </c>
      <c r="E86" s="5">
        <f t="shared" si="5"/>
        <v>-9.9124136416008785E-2</v>
      </c>
    </row>
    <row r="87" spans="1:5">
      <c r="A87" s="9" t="s">
        <v>45</v>
      </c>
      <c r="B87" s="7">
        <v>356238.88400000019</v>
      </c>
      <c r="C87" s="7">
        <v>324539.37300000066</v>
      </c>
      <c r="D87" s="4">
        <f t="shared" si="4"/>
        <v>-31699.510999999533</v>
      </c>
      <c r="E87" s="5">
        <f t="shared" si="5"/>
        <v>-8.8983860054983543E-2</v>
      </c>
    </row>
    <row r="88" spans="1:5">
      <c r="A88" s="9" t="s">
        <v>46</v>
      </c>
      <c r="B88" s="7">
        <v>381136.92600000027</v>
      </c>
      <c r="C88" s="7">
        <v>348381.14600000042</v>
      </c>
      <c r="D88" s="4">
        <f t="shared" si="4"/>
        <v>-32755.779999999853</v>
      </c>
      <c r="E88" s="5">
        <f t="shared" si="5"/>
        <v>-8.5942289412282852E-2</v>
      </c>
    </row>
    <row r="89" spans="1:5">
      <c r="A89" s="9" t="s">
        <v>47</v>
      </c>
      <c r="B89" s="7">
        <v>1211520.4200000002</v>
      </c>
      <c r="C89" s="7">
        <v>1085886.6489999988</v>
      </c>
      <c r="D89" s="4">
        <f t="shared" si="4"/>
        <v>-125633.77100000135</v>
      </c>
      <c r="E89" s="5">
        <f t="shared" si="5"/>
        <v>-0.10369925997615569</v>
      </c>
    </row>
    <row r="90" spans="1:5">
      <c r="A90" s="9" t="s">
        <v>48</v>
      </c>
      <c r="B90" s="7">
        <v>684103.52399999881</v>
      </c>
      <c r="C90" s="7">
        <v>622928.71700000006</v>
      </c>
      <c r="D90" s="4">
        <f t="shared" si="4"/>
        <v>-61174.806999998749</v>
      </c>
      <c r="E90" s="5">
        <f t="shared" si="5"/>
        <v>-8.9423318041552513E-2</v>
      </c>
    </row>
    <row r="91" spans="1:5">
      <c r="A91" s="9" t="s">
        <v>49</v>
      </c>
      <c r="B91" s="7">
        <v>221613.22799999986</v>
      </c>
      <c r="C91" s="7">
        <v>205260.88300000012</v>
      </c>
      <c r="D91" s="4">
        <f t="shared" si="4"/>
        <v>-16352.344999999739</v>
      </c>
      <c r="E91" s="5">
        <f t="shared" si="5"/>
        <v>-7.3787765954114209E-2</v>
      </c>
    </row>
    <row r="92" spans="1:5">
      <c r="A92" s="9" t="s">
        <v>50</v>
      </c>
      <c r="B92" s="7">
        <v>289135.02399999974</v>
      </c>
      <c r="C92" s="7">
        <v>261826.38099999999</v>
      </c>
      <c r="D92" s="4">
        <f t="shared" si="4"/>
        <v>-27308.642999999749</v>
      </c>
      <c r="E92" s="5">
        <f t="shared" si="5"/>
        <v>-9.4449446567219653E-2</v>
      </c>
    </row>
    <row r="93" spans="1:5">
      <c r="A93" s="9" t="s">
        <v>51</v>
      </c>
      <c r="B93" s="7">
        <v>672427.74299999955</v>
      </c>
      <c r="C93" s="7">
        <v>609227.06300000031</v>
      </c>
      <c r="D93" s="4">
        <f t="shared" si="4"/>
        <v>-63200.679999999236</v>
      </c>
      <c r="E93" s="5">
        <f t="shared" si="5"/>
        <v>-9.3988804980045679E-2</v>
      </c>
    </row>
    <row r="94" spans="1:5">
      <c r="A94" s="9" t="s">
        <v>52</v>
      </c>
      <c r="B94" s="7">
        <v>382808.24800000066</v>
      </c>
      <c r="C94" s="7">
        <v>350429.1630000007</v>
      </c>
      <c r="D94" s="4">
        <f t="shared" si="4"/>
        <v>-32379.084999999963</v>
      </c>
      <c r="E94" s="5">
        <f t="shared" si="5"/>
        <v>-8.4583039078091934E-2</v>
      </c>
    </row>
    <row r="95" spans="1:5">
      <c r="A95" s="9" t="s">
        <v>53</v>
      </c>
      <c r="B95" s="7">
        <v>859552.1169999995</v>
      </c>
      <c r="C95" s="7">
        <v>782530.42699999968</v>
      </c>
      <c r="D95" s="4">
        <f t="shared" si="4"/>
        <v>-77021.689999999828</v>
      </c>
      <c r="E95" s="5">
        <f t="shared" si="5"/>
        <v>-8.9606771336705193E-2</v>
      </c>
    </row>
    <row r="96" spans="1:5">
      <c r="A96" s="9" t="s">
        <v>54</v>
      </c>
      <c r="B96" s="7">
        <v>296295.03000000009</v>
      </c>
      <c r="C96" s="7">
        <v>270604.03700000013</v>
      </c>
      <c r="D96" s="4">
        <f t="shared" si="4"/>
        <v>-25690.992999999959</v>
      </c>
      <c r="E96" s="5">
        <f t="shared" si="5"/>
        <v>-8.6707471941058045E-2</v>
      </c>
    </row>
    <row r="97" spans="1:5">
      <c r="A97" s="14" t="s">
        <v>35</v>
      </c>
      <c r="B97" s="15">
        <v>7776354.4059999995</v>
      </c>
      <c r="C97" s="15">
        <v>7069473.2750000004</v>
      </c>
      <c r="D97" s="16">
        <f t="shared" si="4"/>
        <v>-706881.13099999912</v>
      </c>
      <c r="E97" s="17">
        <f t="shared" si="5"/>
        <v>-9.0901352239629279E-2</v>
      </c>
    </row>
    <row r="98" spans="1:5">
      <c r="A98" s="1"/>
      <c r="B98" s="1"/>
      <c r="C98" s="1"/>
      <c r="D98" s="1"/>
      <c r="E98" s="1"/>
    </row>
    <row r="99" spans="1:5">
      <c r="A99" s="1"/>
      <c r="B99" s="1"/>
      <c r="C99" s="1"/>
      <c r="D99" s="1"/>
      <c r="E99" s="1"/>
    </row>
    <row r="100" spans="1:5">
      <c r="A100" s="1"/>
      <c r="B100" s="1"/>
      <c r="C100" s="1"/>
      <c r="D100" s="1"/>
      <c r="E100" s="1"/>
    </row>
    <row r="101" spans="1:5">
      <c r="A101" s="1"/>
      <c r="B101" s="1"/>
      <c r="C101" s="1"/>
      <c r="D101" s="1"/>
      <c r="E101" s="1"/>
    </row>
    <row r="102" spans="1:5">
      <c r="A102" s="33" t="s">
        <v>55</v>
      </c>
      <c r="B102" s="33"/>
      <c r="C102" s="33"/>
      <c r="D102" s="33"/>
      <c r="E102" s="33"/>
    </row>
    <row r="103" spans="1:5">
      <c r="A103" s="34" t="s">
        <v>56</v>
      </c>
      <c r="B103" s="34" t="s">
        <v>39</v>
      </c>
      <c r="C103" s="34"/>
      <c r="D103" s="33" t="s">
        <v>4</v>
      </c>
      <c r="E103" s="33"/>
    </row>
    <row r="104" spans="1:5">
      <c r="A104" s="34"/>
      <c r="B104" s="2" t="s">
        <v>5</v>
      </c>
      <c r="C104" s="2" t="s">
        <v>6</v>
      </c>
      <c r="D104" s="3" t="s">
        <v>7</v>
      </c>
      <c r="E104" s="3" t="s">
        <v>8</v>
      </c>
    </row>
    <row r="105" spans="1:5">
      <c r="A105" s="19" t="s">
        <v>10</v>
      </c>
      <c r="B105" s="11">
        <v>3542436.3910000003</v>
      </c>
      <c r="C105" s="11">
        <v>3134336.9210000001</v>
      </c>
      <c r="D105" s="12">
        <f>C105-B105</f>
        <v>-408099.4700000002</v>
      </c>
      <c r="E105" s="13">
        <f>D105/B105</f>
        <v>-0.11520304811593163</v>
      </c>
    </row>
    <row r="106" spans="1:5">
      <c r="A106" s="20" t="s">
        <v>57</v>
      </c>
      <c r="B106" s="7">
        <v>1227994.2650000001</v>
      </c>
      <c r="C106" s="7">
        <v>1117853.666</v>
      </c>
      <c r="D106" s="4">
        <f t="shared" ref="D106:D167" si="6">C106-B106</f>
        <v>-110140.59900000016</v>
      </c>
      <c r="E106" s="5">
        <f t="shared" ref="E106:E167" si="7">D106/B106</f>
        <v>-8.9691460407594126E-2</v>
      </c>
    </row>
    <row r="107" spans="1:5">
      <c r="A107" s="20" t="s">
        <v>58</v>
      </c>
      <c r="B107" s="7">
        <v>530798.8899999999</v>
      </c>
      <c r="C107" s="7">
        <v>493810.09499999997</v>
      </c>
      <c r="D107" s="4">
        <f t="shared" si="6"/>
        <v>-36988.794999999925</v>
      </c>
      <c r="E107" s="5">
        <f t="shared" si="7"/>
        <v>-6.9685140072542229E-2</v>
      </c>
    </row>
    <row r="108" spans="1:5">
      <c r="A108" s="20" t="s">
        <v>59</v>
      </c>
      <c r="B108" s="7">
        <v>501533.61100000003</v>
      </c>
      <c r="C108" s="7">
        <v>422403.03500000009</v>
      </c>
      <c r="D108" s="4">
        <f t="shared" si="6"/>
        <v>-79130.575999999943</v>
      </c>
      <c r="E108" s="5">
        <f t="shared" si="7"/>
        <v>-0.15777721425733107</v>
      </c>
    </row>
    <row r="109" spans="1:5">
      <c r="A109" s="20" t="s">
        <v>60</v>
      </c>
      <c r="B109" s="7">
        <v>310833.625</v>
      </c>
      <c r="C109" s="7">
        <v>247407.375</v>
      </c>
      <c r="D109" s="4">
        <f t="shared" si="6"/>
        <v>-63426.25</v>
      </c>
      <c r="E109" s="5">
        <f t="shared" si="7"/>
        <v>-0.20405208735058827</v>
      </c>
    </row>
    <row r="110" spans="1:5">
      <c r="A110" s="20" t="s">
        <v>61</v>
      </c>
      <c r="B110" s="7">
        <v>284235.25</v>
      </c>
      <c r="C110" s="7">
        <v>244648.875</v>
      </c>
      <c r="D110" s="4">
        <f t="shared" si="6"/>
        <v>-39586.375</v>
      </c>
      <c r="E110" s="5">
        <f t="shared" si="7"/>
        <v>-0.13927327803289705</v>
      </c>
    </row>
    <row r="111" spans="1:5">
      <c r="A111" s="20" t="s">
        <v>62</v>
      </c>
      <c r="B111" s="7">
        <v>204978.125</v>
      </c>
      <c r="C111" s="7">
        <v>201950.5</v>
      </c>
      <c r="D111" s="4">
        <f t="shared" si="6"/>
        <v>-3027.625</v>
      </c>
      <c r="E111" s="5">
        <f t="shared" si="7"/>
        <v>-1.4770478557163113E-2</v>
      </c>
    </row>
    <row r="112" spans="1:5">
      <c r="A112" s="20" t="s">
        <v>63</v>
      </c>
      <c r="B112" s="7">
        <v>232803</v>
      </c>
      <c r="C112" s="7">
        <v>181159.125</v>
      </c>
      <c r="D112" s="4">
        <f t="shared" si="6"/>
        <v>-51643.875</v>
      </c>
      <c r="E112" s="5">
        <f t="shared" si="7"/>
        <v>-0.2218350923312844</v>
      </c>
    </row>
    <row r="113" spans="1:5">
      <c r="A113" s="20" t="s">
        <v>64</v>
      </c>
      <c r="B113" s="7">
        <v>55704</v>
      </c>
      <c r="C113" s="7">
        <v>56681.625</v>
      </c>
      <c r="D113" s="4">
        <f t="shared" si="6"/>
        <v>977.625</v>
      </c>
      <c r="E113" s="5">
        <f t="shared" si="7"/>
        <v>1.7550355450236966E-2</v>
      </c>
    </row>
    <row r="114" spans="1:5">
      <c r="A114" s="20" t="s">
        <v>65</v>
      </c>
      <c r="B114" s="7">
        <v>57464.5</v>
      </c>
      <c r="C114" s="7">
        <v>55180.75</v>
      </c>
      <c r="D114" s="4">
        <f t="shared" si="6"/>
        <v>-2283.75</v>
      </c>
      <c r="E114" s="5">
        <f t="shared" si="7"/>
        <v>-3.9741927624881448E-2</v>
      </c>
    </row>
    <row r="115" spans="1:5">
      <c r="A115" s="20" t="s">
        <v>66</v>
      </c>
      <c r="B115" s="7">
        <v>52798.875</v>
      </c>
      <c r="C115" s="7">
        <v>40341.375</v>
      </c>
      <c r="D115" s="4">
        <f t="shared" si="6"/>
        <v>-12457.5</v>
      </c>
      <c r="E115" s="5">
        <f t="shared" si="7"/>
        <v>-0.23594252718452807</v>
      </c>
    </row>
    <row r="116" spans="1:5">
      <c r="A116" s="20" t="s">
        <v>67</v>
      </c>
      <c r="B116" s="7">
        <v>34371</v>
      </c>
      <c r="C116" s="7">
        <v>29921.75</v>
      </c>
      <c r="D116" s="4">
        <f t="shared" si="6"/>
        <v>-4449.25</v>
      </c>
      <c r="E116" s="5">
        <f t="shared" si="7"/>
        <v>-0.12944779028832445</v>
      </c>
    </row>
    <row r="117" spans="1:5">
      <c r="A117" s="20" t="s">
        <v>68</v>
      </c>
      <c r="B117" s="7">
        <v>11266.5</v>
      </c>
      <c r="C117" s="7">
        <v>12154.5</v>
      </c>
      <c r="D117" s="4">
        <f t="shared" si="6"/>
        <v>888</v>
      </c>
      <c r="E117" s="5">
        <f t="shared" si="7"/>
        <v>7.8817733990147784E-2</v>
      </c>
    </row>
    <row r="118" spans="1:5">
      <c r="A118" s="20" t="s">
        <v>69</v>
      </c>
      <c r="B118" s="7">
        <v>8665</v>
      </c>
      <c r="C118" s="7">
        <v>10428.5</v>
      </c>
      <c r="D118" s="4">
        <f t="shared" si="6"/>
        <v>1763.5</v>
      </c>
      <c r="E118" s="5">
        <f t="shared" si="7"/>
        <v>0.2035199076745528</v>
      </c>
    </row>
    <row r="119" spans="1:5">
      <c r="A119" s="20" t="s">
        <v>70</v>
      </c>
      <c r="B119" s="7">
        <v>13564.25</v>
      </c>
      <c r="C119" s="7">
        <v>9796.75</v>
      </c>
      <c r="D119" s="4">
        <f t="shared" si="6"/>
        <v>-3767.5</v>
      </c>
      <c r="E119" s="5">
        <f t="shared" si="7"/>
        <v>-0.27775217944228392</v>
      </c>
    </row>
    <row r="120" spans="1:5">
      <c r="A120" s="20" t="s">
        <v>71</v>
      </c>
      <c r="B120" s="7">
        <v>6180.75</v>
      </c>
      <c r="C120" s="7">
        <v>5418.75</v>
      </c>
      <c r="D120" s="4">
        <f t="shared" si="6"/>
        <v>-762</v>
      </c>
      <c r="E120" s="5">
        <f t="shared" si="7"/>
        <v>-0.12328600897949278</v>
      </c>
    </row>
    <row r="121" spans="1:5">
      <c r="A121" s="21" t="s">
        <v>72</v>
      </c>
      <c r="B121" s="7">
        <v>9245</v>
      </c>
      <c r="C121" s="7">
        <v>5180</v>
      </c>
      <c r="D121" s="4">
        <f t="shared" si="6"/>
        <v>-4065</v>
      </c>
      <c r="E121" s="5">
        <f t="shared" si="7"/>
        <v>-0.43969713358572199</v>
      </c>
    </row>
    <row r="122" spans="1:5">
      <c r="A122" s="19" t="s">
        <v>11</v>
      </c>
      <c r="B122" s="11">
        <v>1719104.9249999998</v>
      </c>
      <c r="C122" s="11">
        <v>1611146.3879999998</v>
      </c>
      <c r="D122" s="12">
        <f t="shared" si="6"/>
        <v>-107958.53700000001</v>
      </c>
      <c r="E122" s="13">
        <f t="shared" si="7"/>
        <v>-6.2799271545336321E-2</v>
      </c>
    </row>
    <row r="123" spans="1:5">
      <c r="A123" s="20" t="s">
        <v>58</v>
      </c>
      <c r="B123" s="7">
        <v>449536.92299999995</v>
      </c>
      <c r="C123" s="7">
        <v>437271.69499999995</v>
      </c>
      <c r="D123" s="4">
        <f t="shared" si="6"/>
        <v>-12265.228000000003</v>
      </c>
      <c r="E123" s="5">
        <f t="shared" si="7"/>
        <v>-2.7284139238547049E-2</v>
      </c>
    </row>
    <row r="124" spans="1:5">
      <c r="A124" s="20" t="s">
        <v>67</v>
      </c>
      <c r="B124" s="7">
        <v>425624.91699999996</v>
      </c>
      <c r="C124" s="7">
        <v>399909.92799999996</v>
      </c>
      <c r="D124" s="4">
        <f t="shared" si="6"/>
        <v>-25714.989000000001</v>
      </c>
      <c r="E124" s="5">
        <f t="shared" si="7"/>
        <v>-6.0417019711277865E-2</v>
      </c>
    </row>
    <row r="125" spans="1:5">
      <c r="A125" s="20" t="s">
        <v>61</v>
      </c>
      <c r="B125" s="7">
        <v>186505.75</v>
      </c>
      <c r="C125" s="7">
        <v>175888.75</v>
      </c>
      <c r="D125" s="4">
        <f t="shared" si="6"/>
        <v>-10617</v>
      </c>
      <c r="E125" s="5">
        <f t="shared" si="7"/>
        <v>-5.692585885421763E-2</v>
      </c>
    </row>
    <row r="126" spans="1:5">
      <c r="A126" s="20" t="s">
        <v>57</v>
      </c>
      <c r="B126" s="7">
        <v>152177.098</v>
      </c>
      <c r="C126" s="7">
        <v>135916.91</v>
      </c>
      <c r="D126" s="4">
        <f t="shared" si="6"/>
        <v>-16260.187999999995</v>
      </c>
      <c r="E126" s="5">
        <f t="shared" si="7"/>
        <v>-0.10685042765107793</v>
      </c>
    </row>
    <row r="127" spans="1:5">
      <c r="A127" s="20" t="s">
        <v>62</v>
      </c>
      <c r="B127" s="7">
        <v>88532.25</v>
      </c>
      <c r="C127" s="7">
        <v>91451.625</v>
      </c>
      <c r="D127" s="4">
        <f t="shared" si="6"/>
        <v>2919.375</v>
      </c>
      <c r="E127" s="5">
        <f t="shared" si="7"/>
        <v>3.2975271723016189E-2</v>
      </c>
    </row>
    <row r="128" spans="1:5">
      <c r="A128" s="20" t="s">
        <v>63</v>
      </c>
      <c r="B128" s="7">
        <v>102667.375</v>
      </c>
      <c r="C128" s="7">
        <v>84590.625</v>
      </c>
      <c r="D128" s="4">
        <f t="shared" si="6"/>
        <v>-18076.75</v>
      </c>
      <c r="E128" s="5">
        <f t="shared" si="7"/>
        <v>-0.17607102548399625</v>
      </c>
    </row>
    <row r="129" spans="1:5">
      <c r="A129" s="20" t="s">
        <v>65</v>
      </c>
      <c r="B129" s="7">
        <v>52181.125</v>
      </c>
      <c r="C129" s="7">
        <v>69832.125</v>
      </c>
      <c r="D129" s="4">
        <f t="shared" si="6"/>
        <v>17651</v>
      </c>
      <c r="E129" s="5">
        <f t="shared" si="7"/>
        <v>0.33826407537208136</v>
      </c>
    </row>
    <row r="130" spans="1:5">
      <c r="A130" s="20" t="s">
        <v>73</v>
      </c>
      <c r="B130" s="7">
        <v>47244.125</v>
      </c>
      <c r="C130" s="7">
        <v>46643</v>
      </c>
      <c r="D130" s="4">
        <f t="shared" si="6"/>
        <v>-601.125</v>
      </c>
      <c r="E130" s="5">
        <f t="shared" si="7"/>
        <v>-1.2723804282543067E-2</v>
      </c>
    </row>
    <row r="131" spans="1:5">
      <c r="A131" s="20" t="s">
        <v>71</v>
      </c>
      <c r="B131" s="7">
        <v>50944</v>
      </c>
      <c r="C131" s="7">
        <v>42202.25</v>
      </c>
      <c r="D131" s="4">
        <f t="shared" si="6"/>
        <v>-8741.75</v>
      </c>
      <c r="E131" s="5">
        <f t="shared" si="7"/>
        <v>-0.17159528109296482</v>
      </c>
    </row>
    <row r="132" spans="1:5">
      <c r="A132" s="20" t="s">
        <v>59</v>
      </c>
      <c r="B132" s="7">
        <v>48376.481999999996</v>
      </c>
      <c r="C132" s="7">
        <v>39182.794999999998</v>
      </c>
      <c r="D132" s="4">
        <f t="shared" si="6"/>
        <v>-9193.6869999999981</v>
      </c>
      <c r="E132" s="5">
        <f t="shared" si="7"/>
        <v>-0.19004455512081261</v>
      </c>
    </row>
    <row r="133" spans="1:5">
      <c r="A133" s="20" t="s">
        <v>70</v>
      </c>
      <c r="B133" s="7">
        <v>32567.625</v>
      </c>
      <c r="C133" s="7">
        <v>28037.5</v>
      </c>
      <c r="D133" s="4">
        <f t="shared" si="6"/>
        <v>-4530.125</v>
      </c>
      <c r="E133" s="5">
        <f t="shared" si="7"/>
        <v>-0.13909902855980441</v>
      </c>
    </row>
    <row r="134" spans="1:5">
      <c r="A134" s="20" t="s">
        <v>60</v>
      </c>
      <c r="B134" s="7">
        <v>34304.625</v>
      </c>
      <c r="C134" s="7">
        <v>25215.25</v>
      </c>
      <c r="D134" s="4">
        <f t="shared" si="6"/>
        <v>-9089.375</v>
      </c>
      <c r="E134" s="5">
        <f t="shared" si="7"/>
        <v>-0.26496062848668367</v>
      </c>
    </row>
    <row r="135" spans="1:5">
      <c r="A135" s="20" t="s">
        <v>74</v>
      </c>
      <c r="B135" s="7">
        <v>25961.25</v>
      </c>
      <c r="C135" s="7">
        <v>14914.5</v>
      </c>
      <c r="D135" s="4">
        <f t="shared" si="6"/>
        <v>-11046.75</v>
      </c>
      <c r="E135" s="5">
        <f t="shared" si="7"/>
        <v>-0.42550917232413693</v>
      </c>
    </row>
    <row r="136" spans="1:5">
      <c r="A136" s="20" t="s">
        <v>64</v>
      </c>
      <c r="B136" s="7">
        <v>14270.25</v>
      </c>
      <c r="C136" s="7">
        <v>6896.25</v>
      </c>
      <c r="D136" s="4">
        <f t="shared" si="6"/>
        <v>-7374</v>
      </c>
      <c r="E136" s="5">
        <f t="shared" si="7"/>
        <v>-0.51673937036842377</v>
      </c>
    </row>
    <row r="137" spans="1:5">
      <c r="A137" s="20" t="s">
        <v>69</v>
      </c>
      <c r="B137" s="7">
        <v>1224.5</v>
      </c>
      <c r="C137" s="7">
        <v>6035.5</v>
      </c>
      <c r="D137" s="4">
        <f t="shared" si="6"/>
        <v>4811</v>
      </c>
      <c r="E137" s="5">
        <f t="shared" si="7"/>
        <v>3.9289505920783991</v>
      </c>
    </row>
    <row r="138" spans="1:5">
      <c r="A138" s="20" t="s">
        <v>72</v>
      </c>
      <c r="B138" s="7">
        <v>6987</v>
      </c>
      <c r="C138" s="7">
        <v>7158</v>
      </c>
      <c r="D138" s="4">
        <f t="shared" si="6"/>
        <v>171</v>
      </c>
      <c r="E138" s="5">
        <f t="shared" si="7"/>
        <v>2.4474023185916703E-2</v>
      </c>
    </row>
    <row r="139" spans="1:5">
      <c r="A139" s="19" t="s">
        <v>12</v>
      </c>
      <c r="B139" s="11">
        <v>498659.22500000003</v>
      </c>
      <c r="C139" s="11">
        <v>469228.17499999993</v>
      </c>
      <c r="D139" s="12">
        <f t="shared" si="6"/>
        <v>-29431.050000000105</v>
      </c>
      <c r="E139" s="13">
        <f t="shared" si="7"/>
        <v>-5.9020366062615411E-2</v>
      </c>
    </row>
    <row r="140" spans="1:5">
      <c r="A140" s="20" t="s">
        <v>58</v>
      </c>
      <c r="B140" s="7">
        <v>226653.52500000002</v>
      </c>
      <c r="C140" s="7">
        <v>225938.92499999999</v>
      </c>
      <c r="D140" s="4">
        <f t="shared" si="6"/>
        <v>-714.60000000003492</v>
      </c>
      <c r="E140" s="5">
        <f t="shared" si="7"/>
        <v>-3.1528298534074634E-3</v>
      </c>
    </row>
    <row r="141" spans="1:5">
      <c r="A141" s="20" t="s">
        <v>57</v>
      </c>
      <c r="B141" s="7">
        <v>162027.82500000004</v>
      </c>
      <c r="C141" s="7">
        <v>149439.52499999997</v>
      </c>
      <c r="D141" s="4">
        <f t="shared" si="6"/>
        <v>-12588.300000000076</v>
      </c>
      <c r="E141" s="5">
        <f t="shared" si="7"/>
        <v>-7.769221119891026E-2</v>
      </c>
    </row>
    <row r="142" spans="1:5">
      <c r="A142" s="20" t="s">
        <v>59</v>
      </c>
      <c r="B142" s="7">
        <v>73740.925000000003</v>
      </c>
      <c r="C142" s="7">
        <v>65104.849999999991</v>
      </c>
      <c r="D142" s="4">
        <f t="shared" si="6"/>
        <v>-8636.0750000000116</v>
      </c>
      <c r="E142" s="5">
        <f t="shared" si="7"/>
        <v>-0.11711373297799033</v>
      </c>
    </row>
    <row r="143" spans="1:5">
      <c r="A143" s="20" t="s">
        <v>75</v>
      </c>
      <c r="B143" s="7">
        <v>9519.375</v>
      </c>
      <c r="C143" s="7">
        <v>10502.25</v>
      </c>
      <c r="D143" s="4">
        <f t="shared" si="6"/>
        <v>982.875</v>
      </c>
      <c r="E143" s="5">
        <f t="shared" si="7"/>
        <v>0.10324995075832184</v>
      </c>
    </row>
    <row r="144" spans="1:5">
      <c r="A144" s="20" t="s">
        <v>63</v>
      </c>
      <c r="B144" s="7">
        <v>9758.25</v>
      </c>
      <c r="C144" s="7">
        <v>6465</v>
      </c>
      <c r="D144" s="4">
        <f t="shared" si="6"/>
        <v>-3293.25</v>
      </c>
      <c r="E144" s="5">
        <f t="shared" si="7"/>
        <v>-0.33748366766582122</v>
      </c>
    </row>
    <row r="145" spans="1:5">
      <c r="A145" s="20" t="s">
        <v>65</v>
      </c>
      <c r="B145" s="7">
        <v>8350.875</v>
      </c>
      <c r="C145" s="7">
        <v>4344.75</v>
      </c>
      <c r="D145" s="4">
        <f t="shared" si="6"/>
        <v>-4006.125</v>
      </c>
      <c r="E145" s="5">
        <f t="shared" si="7"/>
        <v>-0.47972517849925905</v>
      </c>
    </row>
    <row r="146" spans="1:5">
      <c r="A146" s="20" t="s">
        <v>67</v>
      </c>
      <c r="B146" s="7">
        <v>3637.1750000000002</v>
      </c>
      <c r="C146" s="7">
        <v>2899.6750000000002</v>
      </c>
      <c r="D146" s="4">
        <f t="shared" si="6"/>
        <v>-737.5</v>
      </c>
      <c r="E146" s="5">
        <f t="shared" si="7"/>
        <v>-0.20276725755565789</v>
      </c>
    </row>
    <row r="147" spans="1:5">
      <c r="A147" s="20" t="s">
        <v>62</v>
      </c>
      <c r="B147" s="7">
        <v>2261.25</v>
      </c>
      <c r="C147" s="7">
        <v>2320.5</v>
      </c>
      <c r="D147" s="4">
        <f t="shared" si="6"/>
        <v>59.25</v>
      </c>
      <c r="E147" s="5">
        <f t="shared" si="7"/>
        <v>2.6202321724709786E-2</v>
      </c>
    </row>
    <row r="148" spans="1:5">
      <c r="A148" s="20" t="s">
        <v>72</v>
      </c>
      <c r="B148" s="7">
        <v>2710</v>
      </c>
      <c r="C148" s="7">
        <v>2213</v>
      </c>
      <c r="D148" s="4">
        <f t="shared" si="6"/>
        <v>-497</v>
      </c>
      <c r="E148" s="5">
        <f t="shared" si="7"/>
        <v>-0.18339483394833947</v>
      </c>
    </row>
    <row r="149" spans="1:5">
      <c r="A149" s="19" t="s">
        <v>13</v>
      </c>
      <c r="B149" s="11">
        <v>194067.72100000002</v>
      </c>
      <c r="C149" s="11">
        <v>180612.04800000001</v>
      </c>
      <c r="D149" s="12">
        <f t="shared" si="6"/>
        <v>-13455.67300000001</v>
      </c>
      <c r="E149" s="13">
        <f t="shared" si="7"/>
        <v>-6.9334935921672461E-2</v>
      </c>
    </row>
    <row r="150" spans="1:5">
      <c r="A150" s="20" t="s">
        <v>58</v>
      </c>
      <c r="B150" s="7">
        <v>83760.942999999999</v>
      </c>
      <c r="C150" s="7">
        <v>75435.140000000014</v>
      </c>
      <c r="D150" s="4">
        <f t="shared" si="6"/>
        <v>-8325.8029999999853</v>
      </c>
      <c r="E150" s="5">
        <f t="shared" si="7"/>
        <v>-9.939958531746694E-2</v>
      </c>
    </row>
    <row r="151" spans="1:5">
      <c r="A151" s="20" t="s">
        <v>57</v>
      </c>
      <c r="B151" s="7">
        <v>39136.828000000001</v>
      </c>
      <c r="C151" s="7">
        <v>36676.408000000003</v>
      </c>
      <c r="D151" s="4">
        <f t="shared" si="6"/>
        <v>-2460.4199999999983</v>
      </c>
      <c r="E151" s="5">
        <f t="shared" si="7"/>
        <v>-6.2867128628819852E-2</v>
      </c>
    </row>
    <row r="152" spans="1:5">
      <c r="A152" s="20" t="s">
        <v>61</v>
      </c>
      <c r="B152" s="7">
        <v>19763.25</v>
      </c>
      <c r="C152" s="7">
        <v>22125</v>
      </c>
      <c r="D152" s="4">
        <f t="shared" si="6"/>
        <v>2361.75</v>
      </c>
      <c r="E152" s="5">
        <f t="shared" si="7"/>
        <v>0.11950210618192858</v>
      </c>
    </row>
    <row r="153" spans="1:5">
      <c r="A153" s="20" t="s">
        <v>67</v>
      </c>
      <c r="B153" s="7">
        <v>14582.7</v>
      </c>
      <c r="C153" s="7">
        <v>14865.75</v>
      </c>
      <c r="D153" s="4">
        <f t="shared" si="6"/>
        <v>283.04999999999927</v>
      </c>
      <c r="E153" s="5">
        <f t="shared" si="7"/>
        <v>1.9409985805097771E-2</v>
      </c>
    </row>
    <row r="154" spans="1:5">
      <c r="A154" s="20" t="s">
        <v>60</v>
      </c>
      <c r="B154" s="7">
        <v>13711.5</v>
      </c>
      <c r="C154" s="7">
        <v>9628.5</v>
      </c>
      <c r="D154" s="4">
        <f t="shared" si="6"/>
        <v>-4083</v>
      </c>
      <c r="E154" s="5">
        <f t="shared" si="7"/>
        <v>-0.29777923640739523</v>
      </c>
    </row>
    <row r="155" spans="1:5">
      <c r="A155" s="20" t="s">
        <v>59</v>
      </c>
      <c r="B155" s="7">
        <v>6621.25</v>
      </c>
      <c r="C155" s="7">
        <v>7593.5</v>
      </c>
      <c r="D155" s="4">
        <f t="shared" si="6"/>
        <v>972.25</v>
      </c>
      <c r="E155" s="5">
        <f t="shared" si="7"/>
        <v>0.14683783273551065</v>
      </c>
    </row>
    <row r="156" spans="1:5">
      <c r="A156" s="20" t="s">
        <v>63</v>
      </c>
      <c r="B156" s="7">
        <v>4978.5</v>
      </c>
      <c r="C156" s="7">
        <v>5287</v>
      </c>
      <c r="D156" s="4">
        <f t="shared" si="6"/>
        <v>308.5</v>
      </c>
      <c r="E156" s="5">
        <f t="shared" si="7"/>
        <v>6.1966455759766996E-2</v>
      </c>
    </row>
    <row r="157" spans="1:5">
      <c r="A157" s="20" t="s">
        <v>71</v>
      </c>
      <c r="B157" s="7">
        <v>4692</v>
      </c>
      <c r="C157" s="7">
        <v>4653</v>
      </c>
      <c r="D157" s="4">
        <f t="shared" si="6"/>
        <v>-39</v>
      </c>
      <c r="E157" s="5">
        <f t="shared" si="7"/>
        <v>-8.3120204603580571E-3</v>
      </c>
    </row>
    <row r="158" spans="1:5">
      <c r="A158" s="20" t="s">
        <v>72</v>
      </c>
      <c r="B158" s="7">
        <v>6821</v>
      </c>
      <c r="C158" s="7">
        <v>4348</v>
      </c>
      <c r="D158" s="4">
        <f t="shared" si="6"/>
        <v>-2473</v>
      </c>
      <c r="E158" s="5">
        <f t="shared" si="7"/>
        <v>-0.3625568098519279</v>
      </c>
    </row>
    <row r="159" spans="1:5">
      <c r="A159" s="19" t="s">
        <v>14</v>
      </c>
      <c r="B159" s="11">
        <v>51836.224999999999</v>
      </c>
      <c r="C159" s="11">
        <v>42899.25</v>
      </c>
      <c r="D159" s="12">
        <f t="shared" si="6"/>
        <v>-8936.9749999999985</v>
      </c>
      <c r="E159" s="13">
        <f t="shared" si="7"/>
        <v>-0.17240790586120033</v>
      </c>
    </row>
    <row r="160" spans="1:5">
      <c r="A160" s="19" t="s">
        <v>15</v>
      </c>
      <c r="B160" s="11">
        <v>57044.816000000006</v>
      </c>
      <c r="C160" s="11">
        <v>41867.947999999997</v>
      </c>
      <c r="D160" s="12">
        <f t="shared" si="6"/>
        <v>-15176.868000000009</v>
      </c>
      <c r="E160" s="13">
        <f t="shared" si="7"/>
        <v>-0.26605166015436016</v>
      </c>
    </row>
    <row r="161" spans="1:5">
      <c r="A161" s="19" t="s">
        <v>16</v>
      </c>
      <c r="B161" s="11">
        <v>31373.335000000003</v>
      </c>
      <c r="C161" s="11">
        <v>30307.93</v>
      </c>
      <c r="D161" s="12">
        <f t="shared" si="6"/>
        <v>-1065.4050000000025</v>
      </c>
      <c r="E161" s="13">
        <f t="shared" si="7"/>
        <v>-3.3958933597591785E-2</v>
      </c>
    </row>
    <row r="162" spans="1:5">
      <c r="A162" s="20" t="s">
        <v>76</v>
      </c>
      <c r="B162" s="7">
        <v>24861.74</v>
      </c>
      <c r="C162" s="7">
        <v>24416.985000000004</v>
      </c>
      <c r="D162" s="4">
        <f t="shared" si="6"/>
        <v>-444.75499999999738</v>
      </c>
      <c r="E162" s="5">
        <f t="shared" si="7"/>
        <v>-1.7889134067044277E-2</v>
      </c>
    </row>
    <row r="163" spans="1:5">
      <c r="A163" s="20" t="s">
        <v>77</v>
      </c>
      <c r="B163" s="7">
        <v>4188.08</v>
      </c>
      <c r="C163" s="7">
        <v>3428.27</v>
      </c>
      <c r="D163" s="4">
        <f t="shared" si="6"/>
        <v>-759.81</v>
      </c>
      <c r="E163" s="5">
        <f t="shared" si="7"/>
        <v>-0.18142203587324024</v>
      </c>
    </row>
    <row r="164" spans="1:5">
      <c r="A164" s="20" t="s">
        <v>75</v>
      </c>
      <c r="B164" s="7">
        <v>1723.345</v>
      </c>
      <c r="C164" s="7">
        <v>1594.6699999999998</v>
      </c>
      <c r="D164" s="4">
        <f t="shared" si="6"/>
        <v>-128.67500000000018</v>
      </c>
      <c r="E164" s="5">
        <f t="shared" si="7"/>
        <v>-7.4665838819273092E-2</v>
      </c>
    </row>
    <row r="165" spans="1:5">
      <c r="A165" s="20" t="s">
        <v>72</v>
      </c>
      <c r="B165" s="7">
        <v>3886</v>
      </c>
      <c r="C165" s="7">
        <v>4153</v>
      </c>
      <c r="D165" s="4">
        <f t="shared" si="6"/>
        <v>267</v>
      </c>
      <c r="E165" s="5">
        <f t="shared" si="7"/>
        <v>6.8708183221821928E-2</v>
      </c>
    </row>
    <row r="166" spans="1:5">
      <c r="A166" s="19" t="s">
        <v>58</v>
      </c>
      <c r="B166" s="11"/>
      <c r="C166" s="11">
        <v>5.25</v>
      </c>
      <c r="D166" s="12">
        <f t="shared" si="6"/>
        <v>5.25</v>
      </c>
      <c r="E166" s="13"/>
    </row>
    <row r="167" spans="1:5">
      <c r="A167" s="22" t="s">
        <v>35</v>
      </c>
      <c r="B167" s="23">
        <v>6096165.4879999999</v>
      </c>
      <c r="C167" s="23">
        <v>5512046.5350000001</v>
      </c>
      <c r="D167" s="16">
        <f t="shared" si="6"/>
        <v>-584118.95299999975</v>
      </c>
      <c r="E167" s="17">
        <f t="shared" si="7"/>
        <v>-9.5817437067581085E-2</v>
      </c>
    </row>
  </sheetData>
  <mergeCells count="17">
    <mergeCell ref="A102:E102"/>
    <mergeCell ref="A103:A104"/>
    <mergeCell ref="B103:C103"/>
    <mergeCell ref="D103:E103"/>
    <mergeCell ref="A46:A47"/>
    <mergeCell ref="B46:C46"/>
    <mergeCell ref="D46:E46"/>
    <mergeCell ref="A1:E6"/>
    <mergeCell ref="A79:E79"/>
    <mergeCell ref="A80:A81"/>
    <mergeCell ref="B80:C80"/>
    <mergeCell ref="D80:E80"/>
    <mergeCell ref="A11:E11"/>
    <mergeCell ref="A12:A13"/>
    <mergeCell ref="B12:C12"/>
    <mergeCell ref="D12:E12"/>
    <mergeCell ref="A45:E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 Vinmonopolet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Lorentzen, Halvor Bing</dc:creator>
  <cp:keywords/>
  <dc:description/>
  <cp:lastModifiedBy>Hauge, Anders</cp:lastModifiedBy>
  <cp:revision/>
  <dcterms:created xsi:type="dcterms:W3CDTF">2025-12-09T10:39:14Z</dcterms:created>
  <dcterms:modified xsi:type="dcterms:W3CDTF">2025-12-09T13:39:08Z</dcterms:modified>
  <cp:category/>
  <cp:contentStatus/>
</cp:coreProperties>
</file>