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36322F62-C22A-47DC-920F-7D1D7E5F6824}" xr6:coauthVersionLast="47" xr6:coauthVersionMax="47" xr10:uidLastSave="{00000000-0000-0000-0000-000000000000}"/>
  <bookViews>
    <workbookView xWindow="-120" yWindow="-120" windowWidth="51840" windowHeight="21120" xr2:uid="{8E2C49F6-28F8-4039-9759-D63F7DE82FFD}"/>
  </bookViews>
  <sheets>
    <sheet name="Septem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1" l="1"/>
  <c r="D158" i="1"/>
  <c r="D157" i="1"/>
  <c r="E157" i="1" s="1"/>
  <c r="C156" i="1"/>
  <c r="D156" i="1" s="1"/>
  <c r="E156" i="1" s="1"/>
  <c r="B156" i="1"/>
  <c r="D155" i="1"/>
  <c r="E155" i="1" s="1"/>
  <c r="D154" i="1"/>
  <c r="E154" i="1" s="1"/>
  <c r="E153" i="1"/>
  <c r="D153" i="1"/>
  <c r="E152" i="1"/>
  <c r="D152" i="1"/>
  <c r="D151" i="1"/>
  <c r="E151" i="1" s="1"/>
  <c r="D150" i="1"/>
  <c r="E150" i="1" s="1"/>
  <c r="C149" i="1"/>
  <c r="D149" i="1" s="1"/>
  <c r="E149" i="1" s="1"/>
  <c r="B149" i="1"/>
  <c r="D148" i="1"/>
  <c r="E148" i="1" s="1"/>
  <c r="D147" i="1"/>
  <c r="E147" i="1" s="1"/>
  <c r="E146" i="1"/>
  <c r="D146" i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E139" i="1"/>
  <c r="D139" i="1"/>
  <c r="C139" i="1"/>
  <c r="B139" i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C132" i="1"/>
  <c r="D132" i="1" s="1"/>
  <c r="E132" i="1" s="1"/>
  <c r="B132" i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E120" i="1"/>
  <c r="D120" i="1"/>
  <c r="D119" i="1"/>
  <c r="E119" i="1" s="1"/>
  <c r="D118" i="1"/>
  <c r="E118" i="1" s="1"/>
  <c r="D117" i="1"/>
  <c r="E117" i="1" s="1"/>
  <c r="D116" i="1"/>
  <c r="E116" i="1" s="1"/>
  <c r="C115" i="1"/>
  <c r="D115" i="1" s="1"/>
  <c r="E115" i="1" s="1"/>
  <c r="B115" i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E82" i="1"/>
  <c r="D82" i="1"/>
  <c r="E81" i="1"/>
  <c r="D81" i="1"/>
  <c r="D80" i="1"/>
  <c r="E80" i="1" s="1"/>
  <c r="D79" i="1"/>
  <c r="E79" i="1" s="1"/>
  <c r="D78" i="1"/>
  <c r="E78" i="1" s="1"/>
  <c r="D77" i="1"/>
  <c r="E77" i="1" s="1"/>
  <c r="D70" i="1"/>
  <c r="E70" i="1" s="1"/>
  <c r="D69" i="1"/>
  <c r="E69" i="1" s="1"/>
  <c r="D68" i="1"/>
  <c r="E68" i="1" s="1"/>
  <c r="E67" i="1"/>
  <c r="D67" i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E55" i="1"/>
  <c r="D55" i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E47" i="1"/>
  <c r="D47" i="1"/>
  <c r="E46" i="1"/>
  <c r="D46" i="1"/>
  <c r="D45" i="1"/>
  <c r="E45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E21" i="1"/>
  <c r="D21" i="1"/>
  <c r="E20" i="1"/>
  <c r="D20" i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</calcChain>
</file>

<file path=xl/sharedStrings.xml><?xml version="1.0" encoding="utf-8"?>
<sst xmlns="http://schemas.openxmlformats.org/spreadsheetml/2006/main" count="161" uniqueCount="72">
  <si>
    <t xml:space="preserve">Salget økte med 1 prosent tilsvarende 64.000 liter i september målt mot samme måned i fjor. Det var 26 salgsdager i september i år mot 25 i fjor (én tirsdag mer i år); kalenderkorrigert salgsutvikling for september blir med dette en nedgang tilsvarende snaut 100.000 liter eller rundt -1,6 prosent. </t>
  </si>
  <si>
    <t>Totalt salg, liter</t>
  </si>
  <si>
    <t>Kategori</t>
  </si>
  <si>
    <t>Januar - september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</si>
  <si>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</si>
  <si>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</si>
  <si>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</si>
  <si>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</si>
  <si>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</si>
  <si>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</si>
  <si>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</si>
  <si>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</si>
  <si>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</si>
  <si>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</si>
  <si>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</si>
  <si>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</si>
  <si>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</si>
  <si>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</si>
  <si>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</si>
  <si>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</si>
  <si>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</si>
  <si>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</si>
  <si>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</si>
  <si>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</si>
  <si>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</si>
  <si>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</si>
  <si>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</si>
  <si>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Rom</t>
  </si>
  <si>
    <t>Bitter</t>
  </si>
  <si>
    <t>Fruktbrennevin</t>
  </si>
  <si>
    <t>Genever</t>
  </si>
  <si>
    <t>Øl</t>
  </si>
  <si>
    <t>Alkoholfritt</t>
  </si>
  <si>
    <t>Sterkvin</t>
  </si>
  <si>
    <t>Totalsum</t>
  </si>
  <si>
    <t>September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</si>
  <si>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</si>
  <si>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</si>
  <si>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</si>
  <si>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</si>
  <si>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</si>
  <si>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</si>
  <si>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</si>
  <si>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</si>
  <si>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</si>
  <si>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</si>
  <si>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</si>
  <si>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</si>
  <si>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</si>
  <si>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</si>
  <si>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</si>
  <si>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Italia</t>
  </si>
  <si>
    <t>Frankrike</t>
  </si>
  <si>
    <t>Spania</t>
  </si>
  <si>
    <t>USA</t>
  </si>
  <si>
    <t>Chile</t>
  </si>
  <si>
    <t>Portugal</t>
  </si>
  <si>
    <t>Australia</t>
  </si>
  <si>
    <t>Sør-Afrika</t>
  </si>
  <si>
    <t>Argentina</t>
  </si>
  <si>
    <t>Libanon</t>
  </si>
  <si>
    <t>Tyskland</t>
  </si>
  <si>
    <t>Georgia</t>
  </si>
  <si>
    <t>Østerrike</t>
  </si>
  <si>
    <t>Hellas</t>
  </si>
  <si>
    <t>New Zealand</t>
  </si>
  <si>
    <t>Andre 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</si>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</sst>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165" fontId="2" fillId="4" borderId="9" xfId="1" applyNumberFormat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165" fontId="0" fillId="0" borderId="9" xfId="1" applyNumberFormat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165" fontId="2" fillId="2" borderId="9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left" inden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BDED-E2B4-48C8-9FFD-EE9DA0BD2D6F}">
  <dimension ref="A1:E158"/>
  <sheetViews>
    <sheetView tabSelected="1" topLeftCell="A15" workbookViewId="0">
      <selection activeCell="A8" sqref="A8"/>
    </sheetView>
  </sheetViews>
  <sheetFormatPr baseColWidth="10" defaultRowHeight="12.75" x14ac:dyDescent="0.2"/>
  <cols>
    <col min="1" max="1" width="34.140625" customWidth="1"/>
    <col min="2" max="3" width="13.5703125" customWidth="1"/>
  </cols>
  <sheetData>
    <row r="1" spans="1:5" x14ac:dyDescent="0.2">
      <c r="A1" s="1" t="s">
        <v>0</v>
      </c>
      <c r="B1" s="2"/>
      <c r="C1" s="2"/>
      <c r="D1" s="2"/>
      <c r="E1" s="3"/>
    </row>
    <row r="2" spans="1:5" x14ac:dyDescent="0.2">
      <c r="A2" s="4"/>
      <c r="B2" s="5"/>
      <c r="C2" s="5"/>
      <c r="D2" s="5"/>
      <c r="E2" s="6"/>
    </row>
    <row r="3" spans="1:5" x14ac:dyDescent="0.2">
      <c r="A3" s="4"/>
      <c r="B3" s="5"/>
      <c r="C3" s="5"/>
      <c r="D3" s="5"/>
      <c r="E3" s="6"/>
    </row>
    <row r="4" spans="1:5" x14ac:dyDescent="0.2">
      <c r="A4" s="4"/>
      <c r="B4" s="5"/>
      <c r="C4" s="5"/>
      <c r="D4" s="5"/>
      <c r="E4" s="6"/>
    </row>
    <row r="5" spans="1:5" x14ac:dyDescent="0.2">
      <c r="A5" s="4"/>
      <c r="B5" s="5"/>
      <c r="C5" s="5"/>
      <c r="D5" s="5"/>
      <c r="E5" s="6"/>
    </row>
    <row r="6" spans="1:5" ht="13.5" thickBot="1" x14ac:dyDescent="0.25">
      <c r="A6" s="7"/>
      <c r="B6" s="8"/>
      <c r="C6" s="8"/>
      <c r="D6" s="8"/>
      <c r="E6" s="9"/>
    </row>
    <row r="10" spans="1:5" x14ac:dyDescent="0.2">
      <c r="A10" s="10" t="s">
        <v>1</v>
      </c>
      <c r="B10" s="10"/>
      <c r="C10" s="10"/>
      <c r="D10" s="10"/>
      <c r="E10" s="10"/>
    </row>
    <row r="11" spans="1:5" x14ac:dyDescent="0.2">
      <c r="A11" s="11" t="s">
        <v>2</v>
      </c>
      <c r="B11" s="10" t="s">
        <v>3</v>
      </c>
      <c r="C11" s="10"/>
      <c r="D11" s="10" t="s">
        <v>4</v>
      </c>
      <c r="E11" s="10"/>
    </row>
    <row r="12" spans="1:5" x14ac:dyDescent="0.2">
      <c r="A12" s="11"/>
      <c r="B12" s="12" t="s">
        <v>5</v>
      </c>
      <c r="C12" s="12" t="s">
        <v>6</v>
      </c>
      <c r="D12" s="13" t="s">
        <v>7</v>
      </c>
      <c r="E12" s="13" t="s">
        <v>8</v>
      </c>
    </row>
    <row r="13" spans="1:5" x14ac:dyDescent="0.2">
      <c r="A13" s="14" t="s">
        <v>9</v>
      </c>
      <c r="B13" s="15">
        <v>53403355.697999984</v>
      </c>
      <c r="C13" s="15">
        <v>51910691.221000031</v>
      </c>
      <c r="D13" s="16">
        <f t="shared" ref="D13:D38" si="0">C13-B13</f>
        <v>-1492664.4769999534</v>
      </c>
      <c r="E13" s="17">
        <f t="shared" ref="E13:E38" si="1">D13/B13</f>
        <v>-2.7950761848021012E-2</v>
      </c>
    </row>
    <row r="14" spans="1:5" x14ac:dyDescent="0.2">
      <c r="A14" s="18" t="s">
        <v>10</v>
      </c>
      <c r="B14" s="19">
        <v>26013118.692999989</v>
      </c>
      <c r="C14" s="19">
        <v>24456118.833999999</v>
      </c>
      <c r="D14" s="19">
        <f t="shared" si="0"/>
        <v>-1556999.8589999899</v>
      </c>
      <c r="E14" s="20">
        <f t="shared" si="1"/>
        <v>-5.9854409514495138E-2</v>
      </c>
    </row>
    <row r="15" spans="1:5" x14ac:dyDescent="0.2">
      <c r="A15" s="18" t="s">
        <v>11</v>
      </c>
      <c r="B15" s="19">
        <v>17795072.020999994</v>
      </c>
      <c r="C15" s="19">
        <v>17886889.022000022</v>
      </c>
      <c r="D15" s="19">
        <f t="shared" si="0"/>
        <v>91817.001000028104</v>
      </c>
      <c r="E15" s="20">
        <f t="shared" si="1"/>
        <v>5.159686956685239E-3</v>
      </c>
    </row>
    <row r="16" spans="1:5" x14ac:dyDescent="0.2">
      <c r="A16" s="18" t="s">
        <v>12</v>
      </c>
      <c r="B16" s="19">
        <v>4646585.3750000019</v>
      </c>
      <c r="C16" s="19">
        <v>4648990.3000000026</v>
      </c>
      <c r="D16" s="19">
        <f t="shared" si="0"/>
        <v>2404.9250000007451</v>
      </c>
      <c r="E16" s="20">
        <f t="shared" si="1"/>
        <v>5.1756823686915346E-4</v>
      </c>
    </row>
    <row r="17" spans="1:5" x14ac:dyDescent="0.2">
      <c r="A17" s="18" t="s">
        <v>13</v>
      </c>
      <c r="B17" s="19">
        <v>3613422.8109999998</v>
      </c>
      <c r="C17" s="19">
        <v>3648956.8160000001</v>
      </c>
      <c r="D17" s="19">
        <f t="shared" si="0"/>
        <v>35534.005000000354</v>
      </c>
      <c r="E17" s="20">
        <f t="shared" si="1"/>
        <v>9.833890706569837E-3</v>
      </c>
    </row>
    <row r="18" spans="1:5" x14ac:dyDescent="0.2">
      <c r="A18" s="18" t="s">
        <v>14</v>
      </c>
      <c r="B18" s="19">
        <v>601479.89999999991</v>
      </c>
      <c r="C18" s="19">
        <v>555934.05000000028</v>
      </c>
      <c r="D18" s="19">
        <f t="shared" si="0"/>
        <v>-45545.849999999627</v>
      </c>
      <c r="E18" s="20">
        <f t="shared" si="1"/>
        <v>-7.5722979271625926E-2</v>
      </c>
    </row>
    <row r="19" spans="1:5" x14ac:dyDescent="0.2">
      <c r="A19" s="18" t="s">
        <v>15</v>
      </c>
      <c r="B19" s="19">
        <v>423551.16800000047</v>
      </c>
      <c r="C19" s="19">
        <v>383089.04900000012</v>
      </c>
      <c r="D19" s="19">
        <f t="shared" si="0"/>
        <v>-40462.119000000355</v>
      </c>
      <c r="E19" s="20">
        <f t="shared" si="1"/>
        <v>-9.5530651446581086E-2</v>
      </c>
    </row>
    <row r="20" spans="1:5" x14ac:dyDescent="0.2">
      <c r="A20" s="18" t="s">
        <v>16</v>
      </c>
      <c r="B20" s="19">
        <v>301236.78000000014</v>
      </c>
      <c r="C20" s="19">
        <v>320539.07499999984</v>
      </c>
      <c r="D20" s="19">
        <f t="shared" si="0"/>
        <v>19302.294999999693</v>
      </c>
      <c r="E20" s="20">
        <f t="shared" si="1"/>
        <v>6.4076820234234624E-2</v>
      </c>
    </row>
    <row r="21" spans="1:5" x14ac:dyDescent="0.2">
      <c r="A21" s="18" t="s">
        <v>17</v>
      </c>
      <c r="B21" s="19">
        <v>8888.9499999999971</v>
      </c>
      <c r="C21" s="19">
        <v>10135.824999999997</v>
      </c>
      <c r="D21" s="19">
        <f t="shared" si="0"/>
        <v>1246.875</v>
      </c>
      <c r="E21" s="20">
        <f t="shared" si="1"/>
        <v>0.14027247312674729</v>
      </c>
    </row>
    <row r="22" spans="1:5" x14ac:dyDescent="0.2">
      <c r="A22" s="14" t="s">
        <v>18</v>
      </c>
      <c r="B22" s="15">
        <v>8684197.7539999932</v>
      </c>
      <c r="C22" s="15">
        <v>8348580.6049999911</v>
      </c>
      <c r="D22" s="16">
        <f t="shared" si="0"/>
        <v>-335617.14900000207</v>
      </c>
      <c r="E22" s="17">
        <f t="shared" si="1"/>
        <v>-3.8646880058139488E-2</v>
      </c>
    </row>
    <row r="23" spans="1:5" x14ac:dyDescent="0.2">
      <c r="A23" s="18" t="s">
        <v>19</v>
      </c>
      <c r="B23" s="19">
        <v>2492608.9300000011</v>
      </c>
      <c r="C23" s="19">
        <v>2341135.0500000003</v>
      </c>
      <c r="D23" s="19">
        <f t="shared" si="0"/>
        <v>-151473.88000000082</v>
      </c>
      <c r="E23" s="20">
        <f t="shared" si="1"/>
        <v>-6.0769211799301684E-2</v>
      </c>
    </row>
    <row r="24" spans="1:5" x14ac:dyDescent="0.2">
      <c r="A24" s="18" t="s">
        <v>20</v>
      </c>
      <c r="B24" s="19">
        <v>1675459.8999999929</v>
      </c>
      <c r="C24" s="19">
        <v>1664293.299999994</v>
      </c>
      <c r="D24" s="19">
        <f t="shared" si="0"/>
        <v>-11166.599999998929</v>
      </c>
      <c r="E24" s="20">
        <f t="shared" si="1"/>
        <v>-6.6647969312777803E-3</v>
      </c>
    </row>
    <row r="25" spans="1:5" x14ac:dyDescent="0.2">
      <c r="A25" s="18" t="s">
        <v>21</v>
      </c>
      <c r="B25" s="19">
        <v>1140865.2899999963</v>
      </c>
      <c r="C25" s="19">
        <v>1097495.7199999946</v>
      </c>
      <c r="D25" s="19">
        <f t="shared" si="0"/>
        <v>-43369.570000001695</v>
      </c>
      <c r="E25" s="20">
        <f t="shared" si="1"/>
        <v>-3.8014628352837199E-2</v>
      </c>
    </row>
    <row r="26" spans="1:5" x14ac:dyDescent="0.2">
      <c r="A26" s="18" t="s">
        <v>22</v>
      </c>
      <c r="B26" s="19">
        <v>802051.64999999991</v>
      </c>
      <c r="C26" s="19">
        <v>786923.83999999904</v>
      </c>
      <c r="D26" s="19">
        <f t="shared" si="0"/>
        <v>-15127.810000000871</v>
      </c>
      <c r="E26" s="20">
        <f t="shared" si="1"/>
        <v>-1.8861391283218322E-2</v>
      </c>
    </row>
    <row r="27" spans="1:5" x14ac:dyDescent="0.2">
      <c r="A27" s="18" t="s">
        <v>23</v>
      </c>
      <c r="B27" s="19">
        <v>748017.90000000049</v>
      </c>
      <c r="C27" s="19">
        <v>695090</v>
      </c>
      <c r="D27" s="19">
        <f t="shared" si="0"/>
        <v>-52927.900000000489</v>
      </c>
      <c r="E27" s="20">
        <f t="shared" si="1"/>
        <v>-7.0757531337151763E-2</v>
      </c>
    </row>
    <row r="28" spans="1:5" x14ac:dyDescent="0.2">
      <c r="A28" s="18" t="s">
        <v>24</v>
      </c>
      <c r="B28" s="19">
        <v>625292.86900000006</v>
      </c>
      <c r="C28" s="19">
        <v>622382.71000000194</v>
      </c>
      <c r="D28" s="19">
        <f t="shared" si="0"/>
        <v>-2910.1589999981225</v>
      </c>
      <c r="E28" s="20">
        <f t="shared" si="1"/>
        <v>-4.6540735458125339E-3</v>
      </c>
    </row>
    <row r="29" spans="1:5" x14ac:dyDescent="0.2">
      <c r="A29" s="18" t="s">
        <v>25</v>
      </c>
      <c r="B29" s="19">
        <v>594734.80000000005</v>
      </c>
      <c r="C29" s="19">
        <v>551255.18000000063</v>
      </c>
      <c r="D29" s="19">
        <f t="shared" si="0"/>
        <v>-43479.619999999413</v>
      </c>
      <c r="E29" s="20">
        <f t="shared" si="1"/>
        <v>-7.3107576687961445E-2</v>
      </c>
    </row>
    <row r="30" spans="1:5" x14ac:dyDescent="0.2">
      <c r="A30" s="18" t="s">
        <v>26</v>
      </c>
      <c r="B30" s="19">
        <v>224286.17500000005</v>
      </c>
      <c r="C30" s="19">
        <v>234563.47500000006</v>
      </c>
      <c r="D30" s="19">
        <f t="shared" si="0"/>
        <v>10277.300000000017</v>
      </c>
      <c r="E30" s="20">
        <f t="shared" si="1"/>
        <v>4.5822262562549898E-2</v>
      </c>
    </row>
    <row r="31" spans="1:5" x14ac:dyDescent="0.2">
      <c r="A31" s="18" t="s">
        <v>27</v>
      </c>
      <c r="B31" s="19">
        <v>151377.35000000024</v>
      </c>
      <c r="C31" s="19">
        <v>144252.14999999953</v>
      </c>
      <c r="D31" s="19">
        <f t="shared" si="0"/>
        <v>-7125.2000000007101</v>
      </c>
      <c r="E31" s="20">
        <f t="shared" si="1"/>
        <v>-4.7069128902049735E-2</v>
      </c>
    </row>
    <row r="32" spans="1:5" x14ac:dyDescent="0.2">
      <c r="A32" s="18" t="s">
        <v>28</v>
      </c>
      <c r="B32" s="19">
        <v>162219.08999999994</v>
      </c>
      <c r="C32" s="19">
        <v>143008.42999999982</v>
      </c>
      <c r="D32" s="19">
        <f t="shared" si="0"/>
        <v>-19210.66000000012</v>
      </c>
      <c r="E32" s="20">
        <f t="shared" si="1"/>
        <v>-0.11842416327202999</v>
      </c>
    </row>
    <row r="33" spans="1:5" x14ac:dyDescent="0.2">
      <c r="A33" s="18" t="s">
        <v>29</v>
      </c>
      <c r="B33" s="19">
        <v>60804.599999999919</v>
      </c>
      <c r="C33" s="19">
        <v>62184.549999999981</v>
      </c>
      <c r="D33" s="19">
        <f t="shared" si="0"/>
        <v>1379.9500000000626</v>
      </c>
      <c r="E33" s="20">
        <f t="shared" si="1"/>
        <v>2.2694829009648355E-2</v>
      </c>
    </row>
    <row r="34" spans="1:5" x14ac:dyDescent="0.2">
      <c r="A34" s="18" t="s">
        <v>30</v>
      </c>
      <c r="B34" s="19">
        <v>6479.2</v>
      </c>
      <c r="C34" s="19">
        <v>5996.2</v>
      </c>
      <c r="D34" s="19">
        <f t="shared" si="0"/>
        <v>-483</v>
      </c>
      <c r="E34" s="20">
        <f t="shared" si="1"/>
        <v>-7.4546240276577358E-2</v>
      </c>
    </row>
    <row r="35" spans="1:5" x14ac:dyDescent="0.2">
      <c r="A35" s="14" t="s">
        <v>31</v>
      </c>
      <c r="B35" s="15">
        <v>2284212.0840000031</v>
      </c>
      <c r="C35" s="15">
        <v>2414560.6960000047</v>
      </c>
      <c r="D35" s="16">
        <f t="shared" si="0"/>
        <v>130348.61200000159</v>
      </c>
      <c r="E35" s="17">
        <f t="shared" si="1"/>
        <v>5.7065021638332873E-2</v>
      </c>
    </row>
    <row r="36" spans="1:5" x14ac:dyDescent="0.2">
      <c r="A36" s="14" t="s">
        <v>32</v>
      </c>
      <c r="B36" s="15">
        <v>877709.55499999819</v>
      </c>
      <c r="C36" s="15">
        <v>974894.88500000071</v>
      </c>
      <c r="D36" s="16">
        <f t="shared" si="0"/>
        <v>97185.330000002519</v>
      </c>
      <c r="E36" s="17">
        <f t="shared" si="1"/>
        <v>0.11072607042542988</v>
      </c>
    </row>
    <row r="37" spans="1:5" x14ac:dyDescent="0.2">
      <c r="A37" s="14" t="s">
        <v>33</v>
      </c>
      <c r="B37" s="15">
        <v>296759.05000000005</v>
      </c>
      <c r="C37" s="15">
        <v>274963.75000000012</v>
      </c>
      <c r="D37" s="16">
        <f t="shared" si="0"/>
        <v>-21795.29999999993</v>
      </c>
      <c r="E37" s="17">
        <f t="shared" si="1"/>
        <v>-7.3444432444435742E-2</v>
      </c>
    </row>
    <row r="38" spans="1:5" x14ac:dyDescent="0.2">
      <c r="A38" s="21" t="s">
        <v>34</v>
      </c>
      <c r="B38" s="22">
        <v>65546234.140999973</v>
      </c>
      <c r="C38" s="22">
        <v>63923691.157000028</v>
      </c>
      <c r="D38" s="23">
        <f t="shared" si="0"/>
        <v>-1622542.9839999452</v>
      </c>
      <c r="E38" s="24">
        <f t="shared" si="1"/>
        <v>-2.4754175510825031E-2</v>
      </c>
    </row>
    <row r="39" spans="1:5" x14ac:dyDescent="0.2">
      <c r="D39" s="25"/>
      <c r="E39" s="26"/>
    </row>
    <row r="40" spans="1:5" x14ac:dyDescent="0.2">
      <c r="D40" s="25"/>
      <c r="E40" s="26"/>
    </row>
    <row r="41" spans="1:5" x14ac:dyDescent="0.2">
      <c r="D41" s="25"/>
      <c r="E41" s="26"/>
    </row>
    <row r="42" spans="1:5" x14ac:dyDescent="0.2">
      <c r="A42" s="10" t="s">
        <v>1</v>
      </c>
      <c r="B42" s="10"/>
      <c r="C42" s="10"/>
      <c r="D42" s="10"/>
      <c r="E42" s="10"/>
    </row>
    <row r="43" spans="1:5" x14ac:dyDescent="0.2">
      <c r="A43" s="11" t="s">
        <v>2</v>
      </c>
      <c r="B43" s="10" t="s">
        <v>35</v>
      </c>
      <c r="C43" s="10"/>
      <c r="D43" s="10" t="s">
        <v>4</v>
      </c>
      <c r="E43" s="10"/>
    </row>
    <row r="44" spans="1:5" x14ac:dyDescent="0.2">
      <c r="A44" s="11"/>
      <c r="B44" s="12" t="s">
        <v>5</v>
      </c>
      <c r="C44" s="12" t="s">
        <v>6</v>
      </c>
      <c r="D44" s="13" t="s">
        <v>7</v>
      </c>
      <c r="E44" s="13" t="s">
        <v>8</v>
      </c>
    </row>
    <row r="45" spans="1:5" x14ac:dyDescent="0.2">
      <c r="A45" s="14" t="s">
        <v>9</v>
      </c>
      <c r="B45" s="15">
        <v>5030888.8830000004</v>
      </c>
      <c r="C45" s="15">
        <v>5062732.118999999</v>
      </c>
      <c r="D45" s="16">
        <f>C45-B45</f>
        <v>31843.235999998637</v>
      </c>
      <c r="E45" s="17">
        <f>D45/B45</f>
        <v>6.3295446869440697E-3</v>
      </c>
    </row>
    <row r="46" spans="1:5" x14ac:dyDescent="0.2">
      <c r="A46" s="18" t="s">
        <v>10</v>
      </c>
      <c r="B46" s="19">
        <v>2646256.1380000003</v>
      </c>
      <c r="C46" s="19">
        <v>2668849.2859999998</v>
      </c>
      <c r="D46" s="19">
        <f t="shared" ref="D46:D109" si="2">C46-B46</f>
        <v>22593.147999999579</v>
      </c>
      <c r="E46" s="20">
        <f t="shared" ref="E46:E109" si="3">D46/B46</f>
        <v>8.5377782126091293E-3</v>
      </c>
    </row>
    <row r="47" spans="1:5" x14ac:dyDescent="0.2">
      <c r="A47" s="18" t="s">
        <v>11</v>
      </c>
      <c r="B47" s="19">
        <v>1629977.412</v>
      </c>
      <c r="C47" s="19">
        <v>1669397.379</v>
      </c>
      <c r="D47" s="19">
        <f t="shared" si="2"/>
        <v>39419.966999999946</v>
      </c>
      <c r="E47" s="20">
        <f t="shared" si="3"/>
        <v>2.4184363973259737E-2</v>
      </c>
    </row>
    <row r="48" spans="1:5" x14ac:dyDescent="0.2">
      <c r="A48" s="18" t="s">
        <v>12</v>
      </c>
      <c r="B48" s="19">
        <v>373115.22500000009</v>
      </c>
      <c r="C48" s="19">
        <v>371448.47499999992</v>
      </c>
      <c r="D48" s="19">
        <f t="shared" si="2"/>
        <v>-1666.7500000001746</v>
      </c>
      <c r="E48" s="20">
        <f t="shared" si="3"/>
        <v>-4.4671187030767079E-3</v>
      </c>
    </row>
    <row r="49" spans="1:5" x14ac:dyDescent="0.2">
      <c r="A49" s="18" t="s">
        <v>13</v>
      </c>
      <c r="B49" s="19">
        <v>267331.10400000005</v>
      </c>
      <c r="C49" s="19">
        <v>249237.18599999999</v>
      </c>
      <c r="D49" s="19">
        <f t="shared" si="2"/>
        <v>-18093.918000000063</v>
      </c>
      <c r="E49" s="20">
        <f t="shared" si="3"/>
        <v>-6.7683549460821668E-2</v>
      </c>
    </row>
    <row r="50" spans="1:5" x14ac:dyDescent="0.2">
      <c r="A50" s="18" t="s">
        <v>14</v>
      </c>
      <c r="B50" s="19">
        <v>51081.299999999988</v>
      </c>
      <c r="C50" s="19">
        <v>43947.500000000007</v>
      </c>
      <c r="D50" s="19">
        <f t="shared" si="2"/>
        <v>-7133.7999999999811</v>
      </c>
      <c r="E50" s="20">
        <f t="shared" si="3"/>
        <v>-0.13965580359152924</v>
      </c>
    </row>
    <row r="51" spans="1:5" x14ac:dyDescent="0.2">
      <c r="A51" s="18" t="s">
        <v>15</v>
      </c>
      <c r="B51" s="19">
        <v>34461.983999999997</v>
      </c>
      <c r="C51" s="19">
        <v>30248.222999999998</v>
      </c>
      <c r="D51" s="19">
        <f t="shared" si="2"/>
        <v>-4213.7609999999986</v>
      </c>
      <c r="E51" s="20">
        <f t="shared" si="3"/>
        <v>-0.12227273392036857</v>
      </c>
    </row>
    <row r="52" spans="1:5" x14ac:dyDescent="0.2">
      <c r="A52" s="18" t="s">
        <v>16</v>
      </c>
      <c r="B52" s="19">
        <v>27788.37000000001</v>
      </c>
      <c r="C52" s="19">
        <v>28193.794999999991</v>
      </c>
      <c r="D52" s="19">
        <f t="shared" si="2"/>
        <v>405.42499999998108</v>
      </c>
      <c r="E52" s="20">
        <f t="shared" si="3"/>
        <v>1.458973664162313E-2</v>
      </c>
    </row>
    <row r="53" spans="1:5" x14ac:dyDescent="0.2">
      <c r="A53" s="18" t="s">
        <v>17</v>
      </c>
      <c r="B53" s="19">
        <v>877.35</v>
      </c>
      <c r="C53" s="19">
        <v>1400.5250000000001</v>
      </c>
      <c r="D53" s="19">
        <f t="shared" si="2"/>
        <v>523.17500000000007</v>
      </c>
      <c r="E53" s="20">
        <f t="shared" si="3"/>
        <v>0.59631276001595723</v>
      </c>
    </row>
    <row r="54" spans="1:5" x14ac:dyDescent="0.2">
      <c r="A54" s="14" t="s">
        <v>18</v>
      </c>
      <c r="B54" s="15">
        <v>856373.7099999995</v>
      </c>
      <c r="C54" s="15">
        <v>857407.8600000001</v>
      </c>
      <c r="D54" s="16">
        <f t="shared" si="2"/>
        <v>1034.1500000006054</v>
      </c>
      <c r="E54" s="17">
        <f t="shared" si="3"/>
        <v>1.2075919518834903E-3</v>
      </c>
    </row>
    <row r="55" spans="1:5" x14ac:dyDescent="0.2">
      <c r="A55" s="18" t="s">
        <v>19</v>
      </c>
      <c r="B55" s="19">
        <v>250376.81999999995</v>
      </c>
      <c r="C55" s="19">
        <v>248187.25000000015</v>
      </c>
      <c r="D55" s="19">
        <f t="shared" si="2"/>
        <v>-2189.5699999998033</v>
      </c>
      <c r="E55" s="20">
        <f t="shared" si="3"/>
        <v>-8.7450986876492949E-3</v>
      </c>
    </row>
    <row r="56" spans="1:5" x14ac:dyDescent="0.2">
      <c r="A56" s="18" t="s">
        <v>20</v>
      </c>
      <c r="B56" s="19">
        <v>157009.19999999981</v>
      </c>
      <c r="C56" s="19">
        <v>161766.22999999992</v>
      </c>
      <c r="D56" s="19">
        <f t="shared" si="2"/>
        <v>4757.0300000001153</v>
      </c>
      <c r="E56" s="20">
        <f t="shared" si="3"/>
        <v>3.0297778728890543E-2</v>
      </c>
    </row>
    <row r="57" spans="1:5" x14ac:dyDescent="0.2">
      <c r="A57" s="18" t="s">
        <v>21</v>
      </c>
      <c r="B57" s="19">
        <v>117751.67999999998</v>
      </c>
      <c r="C57" s="19">
        <v>118762.63999999997</v>
      </c>
      <c r="D57" s="19">
        <f t="shared" si="2"/>
        <v>1010.9599999999919</v>
      </c>
      <c r="E57" s="20">
        <f t="shared" si="3"/>
        <v>8.585525064270778E-3</v>
      </c>
    </row>
    <row r="58" spans="1:5" x14ac:dyDescent="0.2">
      <c r="A58" s="18" t="s">
        <v>22</v>
      </c>
      <c r="B58" s="19">
        <v>89676.459999999992</v>
      </c>
      <c r="C58" s="19">
        <v>94701.86000000003</v>
      </c>
      <c r="D58" s="19">
        <f t="shared" si="2"/>
        <v>5025.4000000000378</v>
      </c>
      <c r="E58" s="20">
        <f t="shared" si="3"/>
        <v>5.6039232592366359E-2</v>
      </c>
    </row>
    <row r="59" spans="1:5" x14ac:dyDescent="0.2">
      <c r="A59" s="18" t="s">
        <v>23</v>
      </c>
      <c r="B59" s="19">
        <v>75839.250000000015</v>
      </c>
      <c r="C59" s="19">
        <v>74100.549999999974</v>
      </c>
      <c r="D59" s="19">
        <f t="shared" si="2"/>
        <v>-1738.7000000000407</v>
      </c>
      <c r="E59" s="20">
        <f t="shared" si="3"/>
        <v>-2.2926123346420756E-2</v>
      </c>
    </row>
    <row r="60" spans="1:5" x14ac:dyDescent="0.2">
      <c r="A60" s="18" t="s">
        <v>24</v>
      </c>
      <c r="B60" s="19">
        <v>54868.529999999977</v>
      </c>
      <c r="C60" s="19">
        <v>52026.465000000011</v>
      </c>
      <c r="D60" s="19">
        <f t="shared" si="2"/>
        <v>-2842.0649999999659</v>
      </c>
      <c r="E60" s="20">
        <f t="shared" si="3"/>
        <v>-5.1797724487970924E-2</v>
      </c>
    </row>
    <row r="61" spans="1:5" x14ac:dyDescent="0.2">
      <c r="A61" s="18" t="s">
        <v>25</v>
      </c>
      <c r="B61" s="19">
        <v>53831.019999999968</v>
      </c>
      <c r="C61" s="19">
        <v>50762.92000000002</v>
      </c>
      <c r="D61" s="19">
        <f t="shared" si="2"/>
        <v>-3068.0999999999476</v>
      </c>
      <c r="E61" s="20">
        <f t="shared" si="3"/>
        <v>-5.6995018857156139E-2</v>
      </c>
    </row>
    <row r="62" spans="1:5" x14ac:dyDescent="0.2">
      <c r="A62" s="18" t="s">
        <v>26</v>
      </c>
      <c r="B62" s="19">
        <v>20076.8</v>
      </c>
      <c r="C62" s="19">
        <v>21541.024999999994</v>
      </c>
      <c r="D62" s="19">
        <f t="shared" si="2"/>
        <v>1464.2249999999949</v>
      </c>
      <c r="E62" s="20">
        <f t="shared" si="3"/>
        <v>7.2931194214217149E-2</v>
      </c>
    </row>
    <row r="63" spans="1:5" x14ac:dyDescent="0.2">
      <c r="A63" s="18" t="s">
        <v>28</v>
      </c>
      <c r="B63" s="19">
        <v>16919.55</v>
      </c>
      <c r="C63" s="19">
        <v>15511.869999999999</v>
      </c>
      <c r="D63" s="19">
        <f t="shared" si="2"/>
        <v>-1407.6800000000003</v>
      </c>
      <c r="E63" s="20">
        <f t="shared" si="3"/>
        <v>-8.3198430218297786E-2</v>
      </c>
    </row>
    <row r="64" spans="1:5" x14ac:dyDescent="0.2">
      <c r="A64" s="18" t="s">
        <v>27</v>
      </c>
      <c r="B64" s="19">
        <v>13420.700000000015</v>
      </c>
      <c r="C64" s="19">
        <v>13232.100000000006</v>
      </c>
      <c r="D64" s="19">
        <f t="shared" si="2"/>
        <v>-188.60000000000946</v>
      </c>
      <c r="E64" s="20">
        <f t="shared" si="3"/>
        <v>-1.4052918253146947E-2</v>
      </c>
    </row>
    <row r="65" spans="1:5" x14ac:dyDescent="0.2">
      <c r="A65" s="18" t="s">
        <v>29</v>
      </c>
      <c r="B65" s="19">
        <v>5932.5999999999995</v>
      </c>
      <c r="C65" s="19">
        <v>6154.8499999999995</v>
      </c>
      <c r="D65" s="19">
        <f t="shared" si="2"/>
        <v>222.25</v>
      </c>
      <c r="E65" s="20">
        <f t="shared" si="3"/>
        <v>3.746249536459563E-2</v>
      </c>
    </row>
    <row r="66" spans="1:5" x14ac:dyDescent="0.2">
      <c r="A66" s="18" t="s">
        <v>30</v>
      </c>
      <c r="B66" s="19">
        <v>671.09999999999991</v>
      </c>
      <c r="C66" s="19">
        <v>660.1</v>
      </c>
      <c r="D66" s="19">
        <f t="shared" si="2"/>
        <v>-10.999999999999886</v>
      </c>
      <c r="E66" s="20">
        <f t="shared" si="3"/>
        <v>-1.6390999850990743E-2</v>
      </c>
    </row>
    <row r="67" spans="1:5" x14ac:dyDescent="0.2">
      <c r="A67" s="14" t="s">
        <v>31</v>
      </c>
      <c r="B67" s="15">
        <v>228965.21799999994</v>
      </c>
      <c r="C67" s="15">
        <v>251385.05000000005</v>
      </c>
      <c r="D67" s="16">
        <f t="shared" si="2"/>
        <v>22419.832000000111</v>
      </c>
      <c r="E67" s="17">
        <f t="shared" si="3"/>
        <v>9.7918068935693617E-2</v>
      </c>
    </row>
    <row r="68" spans="1:5" x14ac:dyDescent="0.2">
      <c r="A68" s="14" t="s">
        <v>32</v>
      </c>
      <c r="B68" s="15">
        <v>77459.765000000087</v>
      </c>
      <c r="C68" s="15">
        <v>87185.675000000032</v>
      </c>
      <c r="D68" s="16">
        <f t="shared" si="2"/>
        <v>9725.9099999999453</v>
      </c>
      <c r="E68" s="17">
        <f t="shared" si="3"/>
        <v>0.12556079920975663</v>
      </c>
    </row>
    <row r="69" spans="1:5" x14ac:dyDescent="0.2">
      <c r="A69" s="14" t="s">
        <v>33</v>
      </c>
      <c r="B69" s="15">
        <v>28742.625</v>
      </c>
      <c r="C69" s="15">
        <v>27841.850000000002</v>
      </c>
      <c r="D69" s="16">
        <f t="shared" si="2"/>
        <v>-900.77499999999782</v>
      </c>
      <c r="E69" s="17">
        <f t="shared" si="3"/>
        <v>-3.1339343570741987E-2</v>
      </c>
    </row>
    <row r="70" spans="1:5" x14ac:dyDescent="0.2">
      <c r="A70" s="21" t="s">
        <v>34</v>
      </c>
      <c r="B70" s="22">
        <v>6222430.2010000004</v>
      </c>
      <c r="C70" s="22">
        <v>6286552.5540000005</v>
      </c>
      <c r="D70" s="23">
        <f t="shared" si="2"/>
        <v>64122.353000000119</v>
      </c>
      <c r="E70" s="24">
        <f t="shared" si="3"/>
        <v>1.0305033713306272E-2</v>
      </c>
    </row>
    <row r="71" spans="1:5" x14ac:dyDescent="0.2">
      <c r="D71" s="25"/>
      <c r="E71" s="26"/>
    </row>
    <row r="72" spans="1:5" x14ac:dyDescent="0.2">
      <c r="D72" s="25"/>
      <c r="E72" s="26"/>
    </row>
    <row r="73" spans="1:5" x14ac:dyDescent="0.2">
      <c r="D73" s="25"/>
      <c r="E73" s="26"/>
    </row>
    <row r="74" spans="1:5" x14ac:dyDescent="0.2">
      <c r="A74" s="10" t="s">
        <v>1</v>
      </c>
      <c r="B74" s="10"/>
      <c r="C74" s="10"/>
      <c r="D74" s="10"/>
      <c r="E74" s="10"/>
    </row>
    <row r="75" spans="1:5" x14ac:dyDescent="0.2">
      <c r="A75" s="11" t="s">
        <v>2</v>
      </c>
      <c r="B75" s="10" t="s">
        <v>35</v>
      </c>
      <c r="C75" s="10"/>
      <c r="D75" s="10" t="s">
        <v>4</v>
      </c>
      <c r="E75" s="10"/>
    </row>
    <row r="76" spans="1:5" x14ac:dyDescent="0.2">
      <c r="A76" s="11"/>
      <c r="B76" s="12" t="s">
        <v>5</v>
      </c>
      <c r="C76" s="12" t="s">
        <v>6</v>
      </c>
      <c r="D76" s="13" t="s">
        <v>7</v>
      </c>
      <c r="E76" s="13" t="s">
        <v>8</v>
      </c>
    </row>
    <row r="77" spans="1:5" x14ac:dyDescent="0.2">
      <c r="A77" s="27" t="s">
        <v>36</v>
      </c>
      <c r="B77" s="19">
        <v>322050.13799999992</v>
      </c>
      <c r="C77" s="19">
        <v>330319.02100000024</v>
      </c>
      <c r="D77" s="19">
        <f t="shared" si="2"/>
        <v>8268.8830000003218</v>
      </c>
      <c r="E77" s="20">
        <f t="shared" si="3"/>
        <v>2.5675762945955714E-2</v>
      </c>
    </row>
    <row r="78" spans="1:5" x14ac:dyDescent="0.2">
      <c r="A78" s="27" t="s">
        <v>37</v>
      </c>
      <c r="B78" s="19">
        <v>817691.44199999911</v>
      </c>
      <c r="C78" s="19">
        <v>822210.14599999995</v>
      </c>
      <c r="D78" s="19">
        <f t="shared" si="2"/>
        <v>4518.7040000008419</v>
      </c>
      <c r="E78" s="20">
        <f t="shared" si="3"/>
        <v>5.5261725485942492E-3</v>
      </c>
    </row>
    <row r="79" spans="1:5" x14ac:dyDescent="0.2">
      <c r="A79" s="27" t="s">
        <v>38</v>
      </c>
      <c r="B79" s="19">
        <v>306129.65200000006</v>
      </c>
      <c r="C79" s="19">
        <v>317987.18700000021</v>
      </c>
      <c r="D79" s="19">
        <f t="shared" si="2"/>
        <v>11857.535000000149</v>
      </c>
      <c r="E79" s="20">
        <f t="shared" si="3"/>
        <v>3.8733702934468262E-2</v>
      </c>
    </row>
    <row r="80" spans="1:5" x14ac:dyDescent="0.2">
      <c r="A80" s="27" t="s">
        <v>39</v>
      </c>
      <c r="B80" s="19">
        <v>91087.718999999997</v>
      </c>
      <c r="C80" s="19">
        <v>92396.700999999943</v>
      </c>
      <c r="D80" s="19">
        <f t="shared" si="2"/>
        <v>1308.9819999999454</v>
      </c>
      <c r="E80" s="20">
        <f t="shared" si="3"/>
        <v>1.4370565147206568E-2</v>
      </c>
    </row>
    <row r="81" spans="1:5" x14ac:dyDescent="0.2">
      <c r="A81" s="27" t="s">
        <v>40</v>
      </c>
      <c r="B81" s="19">
        <v>432641.55600000027</v>
      </c>
      <c r="C81" s="19">
        <v>440207.00200000027</v>
      </c>
      <c r="D81" s="19">
        <f t="shared" si="2"/>
        <v>7565.4459999999963</v>
      </c>
      <c r="E81" s="20">
        <f t="shared" si="3"/>
        <v>1.7486637367770543E-2</v>
      </c>
    </row>
    <row r="82" spans="1:5" x14ac:dyDescent="0.2">
      <c r="A82" s="27" t="s">
        <v>41</v>
      </c>
      <c r="B82" s="19">
        <v>279900.80100000004</v>
      </c>
      <c r="C82" s="19">
        <v>283508.57100000011</v>
      </c>
      <c r="D82" s="19">
        <f t="shared" si="2"/>
        <v>3607.7700000000768</v>
      </c>
      <c r="E82" s="20">
        <f t="shared" si="3"/>
        <v>1.2889459362426321E-2</v>
      </c>
    </row>
    <row r="83" spans="1:5" x14ac:dyDescent="0.2">
      <c r="A83" s="27" t="s">
        <v>42</v>
      </c>
      <c r="B83" s="19">
        <v>309949.00700000022</v>
      </c>
      <c r="C83" s="19">
        <v>312268.25600000005</v>
      </c>
      <c r="D83" s="19">
        <f t="shared" si="2"/>
        <v>2319.2489999998361</v>
      </c>
      <c r="E83" s="20">
        <f t="shared" si="3"/>
        <v>7.482679239555797E-3</v>
      </c>
    </row>
    <row r="84" spans="1:5" x14ac:dyDescent="0.2">
      <c r="A84" s="27" t="s">
        <v>43</v>
      </c>
      <c r="B84" s="19">
        <v>926541.74</v>
      </c>
      <c r="C84" s="19">
        <v>924072.21799999999</v>
      </c>
      <c r="D84" s="19">
        <f t="shared" si="2"/>
        <v>-2469.5219999999972</v>
      </c>
      <c r="E84" s="20">
        <f t="shared" si="3"/>
        <v>-2.6653111170145418E-3</v>
      </c>
    </row>
    <row r="85" spans="1:5" x14ac:dyDescent="0.2">
      <c r="A85" s="27" t="s">
        <v>44</v>
      </c>
      <c r="B85" s="19">
        <v>526232.22600000037</v>
      </c>
      <c r="C85" s="19">
        <v>530492.13299999991</v>
      </c>
      <c r="D85" s="19">
        <f t="shared" si="2"/>
        <v>4259.9069999995409</v>
      </c>
      <c r="E85" s="20">
        <f t="shared" si="3"/>
        <v>8.0951085652430903E-3</v>
      </c>
    </row>
    <row r="86" spans="1:5" x14ac:dyDescent="0.2">
      <c r="A86" s="27" t="s">
        <v>45</v>
      </c>
      <c r="B86" s="19">
        <v>191119.37000000008</v>
      </c>
      <c r="C86" s="19">
        <v>194464.81600000011</v>
      </c>
      <c r="D86" s="19">
        <f t="shared" si="2"/>
        <v>3345.4460000000254</v>
      </c>
      <c r="E86" s="20">
        <f t="shared" si="3"/>
        <v>1.7504484239352736E-2</v>
      </c>
    </row>
    <row r="87" spans="1:5" x14ac:dyDescent="0.2">
      <c r="A87" s="27" t="s">
        <v>46</v>
      </c>
      <c r="B87" s="19">
        <v>229190.67500000019</v>
      </c>
      <c r="C87" s="19">
        <v>232101.41900000014</v>
      </c>
      <c r="D87" s="19">
        <f t="shared" si="2"/>
        <v>2910.7439999999478</v>
      </c>
      <c r="E87" s="20">
        <f t="shared" si="3"/>
        <v>1.270009785520264E-2</v>
      </c>
    </row>
    <row r="88" spans="1:5" x14ac:dyDescent="0.2">
      <c r="A88" s="27" t="s">
        <v>47</v>
      </c>
      <c r="B88" s="19">
        <v>534048.86899999995</v>
      </c>
      <c r="C88" s="19">
        <v>545473.82099999976</v>
      </c>
      <c r="D88" s="19">
        <f t="shared" si="2"/>
        <v>11424.951999999816</v>
      </c>
      <c r="E88" s="20">
        <f t="shared" si="3"/>
        <v>2.1393083410873804E-2</v>
      </c>
    </row>
    <row r="89" spans="1:5" x14ac:dyDescent="0.2">
      <c r="A89" s="27" t="s">
        <v>48</v>
      </c>
      <c r="B89" s="19">
        <v>317373.56400000019</v>
      </c>
      <c r="C89" s="19">
        <v>318246.36100000027</v>
      </c>
      <c r="D89" s="19">
        <f t="shared" si="2"/>
        <v>872.7970000000787</v>
      </c>
      <c r="E89" s="20">
        <f t="shared" si="3"/>
        <v>2.7500620688120014E-3</v>
      </c>
    </row>
    <row r="90" spans="1:5" x14ac:dyDescent="0.2">
      <c r="A90" s="27" t="s">
        <v>49</v>
      </c>
      <c r="B90" s="19">
        <v>701239.98799999931</v>
      </c>
      <c r="C90" s="19">
        <v>704312.92199999967</v>
      </c>
      <c r="D90" s="19">
        <f t="shared" si="2"/>
        <v>3072.9340000003576</v>
      </c>
      <c r="E90" s="20">
        <f t="shared" si="3"/>
        <v>4.3821431358537421E-3</v>
      </c>
    </row>
    <row r="91" spans="1:5" x14ac:dyDescent="0.2">
      <c r="A91" s="27" t="s">
        <v>50</v>
      </c>
      <c r="B91" s="19">
        <v>237233.45400000029</v>
      </c>
      <c r="C91" s="19">
        <v>238491.97999999995</v>
      </c>
      <c r="D91" s="19">
        <f t="shared" si="2"/>
        <v>1258.5259999996633</v>
      </c>
      <c r="E91" s="20">
        <f t="shared" si="3"/>
        <v>5.3050106499720811E-3</v>
      </c>
    </row>
    <row r="92" spans="1:5" x14ac:dyDescent="0.2">
      <c r="A92" s="21" t="s">
        <v>34</v>
      </c>
      <c r="B92" s="22">
        <v>6222430.2009999985</v>
      </c>
      <c r="C92" s="22">
        <v>6286552.5539999995</v>
      </c>
      <c r="D92" s="23">
        <f t="shared" si="2"/>
        <v>64122.353000001051</v>
      </c>
      <c r="E92" s="24">
        <f t="shared" si="3"/>
        <v>1.0305033713306424E-2</v>
      </c>
    </row>
    <row r="93" spans="1:5" x14ac:dyDescent="0.2">
      <c r="D93" s="25"/>
      <c r="E93" s="26"/>
    </row>
    <row r="94" spans="1:5" x14ac:dyDescent="0.2">
      <c r="D94" s="25"/>
      <c r="E94" s="26"/>
    </row>
    <row r="95" spans="1:5" x14ac:dyDescent="0.2">
      <c r="D95" s="25"/>
      <c r="E95" s="26"/>
    </row>
    <row r="96" spans="1:5" x14ac:dyDescent="0.2">
      <c r="A96" s="10" t="s">
        <v>1</v>
      </c>
      <c r="B96" s="10"/>
      <c r="C96" s="10"/>
      <c r="D96" s="10"/>
      <c r="E96" s="10"/>
    </row>
    <row r="97" spans="1:5" x14ac:dyDescent="0.2">
      <c r="A97" s="11" t="s">
        <v>2</v>
      </c>
      <c r="B97" s="10" t="s">
        <v>35</v>
      </c>
      <c r="C97" s="10"/>
      <c r="D97" s="10" t="s">
        <v>4</v>
      </c>
      <c r="E97" s="10"/>
    </row>
    <row r="98" spans="1:5" x14ac:dyDescent="0.2">
      <c r="A98" s="11"/>
      <c r="B98" s="12" t="s">
        <v>5</v>
      </c>
      <c r="C98" s="12" t="s">
        <v>6</v>
      </c>
      <c r="D98" s="13" t="s">
        <v>7</v>
      </c>
      <c r="E98" s="13" t="s">
        <v>8</v>
      </c>
    </row>
    <row r="99" spans="1:5" x14ac:dyDescent="0.2">
      <c r="A99" s="14" t="s">
        <v>10</v>
      </c>
      <c r="B99" s="15">
        <v>2646256.1379999998</v>
      </c>
      <c r="C99" s="15">
        <v>2668849.2859999998</v>
      </c>
      <c r="D99" s="16">
        <f t="shared" si="2"/>
        <v>22593.148000000045</v>
      </c>
      <c r="E99" s="17">
        <f t="shared" si="3"/>
        <v>8.5377782126093062E-3</v>
      </c>
    </row>
    <row r="100" spans="1:5" x14ac:dyDescent="0.2">
      <c r="A100" s="18" t="s">
        <v>51</v>
      </c>
      <c r="B100" s="19">
        <v>890563.20899999992</v>
      </c>
      <c r="C100" s="19">
        <v>919376.875</v>
      </c>
      <c r="D100" s="19">
        <f t="shared" si="2"/>
        <v>28813.666000000085</v>
      </c>
      <c r="E100" s="20">
        <f t="shared" si="3"/>
        <v>3.2354431115961459E-2</v>
      </c>
    </row>
    <row r="101" spans="1:5" x14ac:dyDescent="0.2">
      <c r="A101" s="18" t="s">
        <v>52</v>
      </c>
      <c r="B101" s="19">
        <v>373298.99799999996</v>
      </c>
      <c r="C101" s="19">
        <v>393129.17599999998</v>
      </c>
      <c r="D101" s="19">
        <f t="shared" si="2"/>
        <v>19830.178000000014</v>
      </c>
      <c r="E101" s="20">
        <f t="shared" si="3"/>
        <v>5.3121433773577975E-2</v>
      </c>
    </row>
    <row r="102" spans="1:5" x14ac:dyDescent="0.2">
      <c r="A102" s="18" t="s">
        <v>53</v>
      </c>
      <c r="B102" s="19">
        <v>384491.80599999998</v>
      </c>
      <c r="C102" s="19">
        <v>374183.23500000004</v>
      </c>
      <c r="D102" s="19">
        <f t="shared" si="2"/>
        <v>-10308.570999999938</v>
      </c>
      <c r="E102" s="20">
        <f t="shared" si="3"/>
        <v>-2.6810899059835722E-2</v>
      </c>
    </row>
    <row r="103" spans="1:5" x14ac:dyDescent="0.2">
      <c r="A103" s="18" t="s">
        <v>54</v>
      </c>
      <c r="B103" s="19">
        <v>241894.75</v>
      </c>
      <c r="C103" s="19">
        <v>219499.75</v>
      </c>
      <c r="D103" s="19">
        <f t="shared" si="2"/>
        <v>-22395</v>
      </c>
      <c r="E103" s="20">
        <f t="shared" si="3"/>
        <v>-9.2581587653307901E-2</v>
      </c>
    </row>
    <row r="104" spans="1:5" x14ac:dyDescent="0.2">
      <c r="A104" s="18" t="s">
        <v>55</v>
      </c>
      <c r="B104" s="19">
        <v>223820.375</v>
      </c>
      <c r="C104" s="19">
        <v>219212.625</v>
      </c>
      <c r="D104" s="19">
        <f t="shared" si="2"/>
        <v>-4607.75</v>
      </c>
      <c r="E104" s="20">
        <f t="shared" si="3"/>
        <v>-2.0586821016629966E-2</v>
      </c>
    </row>
    <row r="105" spans="1:5" x14ac:dyDescent="0.2">
      <c r="A105" s="18" t="s">
        <v>56</v>
      </c>
      <c r="B105" s="19">
        <v>163423.5</v>
      </c>
      <c r="C105" s="19">
        <v>181507.5</v>
      </c>
      <c r="D105" s="19">
        <f t="shared" si="2"/>
        <v>18084</v>
      </c>
      <c r="E105" s="20">
        <f t="shared" si="3"/>
        <v>0.11065728001174861</v>
      </c>
    </row>
    <row r="106" spans="1:5" x14ac:dyDescent="0.2">
      <c r="A106" s="18" t="s">
        <v>57</v>
      </c>
      <c r="B106" s="19">
        <v>176631.625</v>
      </c>
      <c r="C106" s="19">
        <v>165567.75</v>
      </c>
      <c r="D106" s="19">
        <f t="shared" si="2"/>
        <v>-11063.875</v>
      </c>
      <c r="E106" s="20">
        <f t="shared" si="3"/>
        <v>-6.2638131761512131E-2</v>
      </c>
    </row>
    <row r="107" spans="1:5" x14ac:dyDescent="0.2">
      <c r="A107" s="18" t="s">
        <v>58</v>
      </c>
      <c r="B107" s="19">
        <v>45850</v>
      </c>
      <c r="C107" s="19">
        <v>52940.75</v>
      </c>
      <c r="D107" s="19">
        <f t="shared" si="2"/>
        <v>7090.75</v>
      </c>
      <c r="E107" s="20">
        <f t="shared" si="3"/>
        <v>0.15465103598691385</v>
      </c>
    </row>
    <row r="108" spans="1:5" x14ac:dyDescent="0.2">
      <c r="A108" s="18" t="s">
        <v>59</v>
      </c>
      <c r="B108" s="19">
        <v>51670.875</v>
      </c>
      <c r="C108" s="19">
        <v>42325.125</v>
      </c>
      <c r="D108" s="19">
        <f t="shared" si="2"/>
        <v>-9345.75</v>
      </c>
      <c r="E108" s="20">
        <f t="shared" si="3"/>
        <v>-0.18087075165651831</v>
      </c>
    </row>
    <row r="109" spans="1:5" x14ac:dyDescent="0.2">
      <c r="A109" s="18" t="s">
        <v>60</v>
      </c>
      <c r="B109" s="19">
        <v>31776</v>
      </c>
      <c r="C109" s="19">
        <v>35866.125</v>
      </c>
      <c r="D109" s="19">
        <f t="shared" si="2"/>
        <v>4090.125</v>
      </c>
      <c r="E109" s="20">
        <f t="shared" si="3"/>
        <v>0.12871742824773413</v>
      </c>
    </row>
    <row r="110" spans="1:5" x14ac:dyDescent="0.2">
      <c r="A110" s="18" t="s">
        <v>61</v>
      </c>
      <c r="B110" s="19">
        <v>26349.5</v>
      </c>
      <c r="C110" s="19">
        <v>27824.75</v>
      </c>
      <c r="D110" s="19">
        <f t="shared" ref="D110:D158" si="4">C110-B110</f>
        <v>1475.25</v>
      </c>
      <c r="E110" s="20">
        <f t="shared" ref="E110:E158" si="5">D110/B110</f>
        <v>5.5987779654262888E-2</v>
      </c>
    </row>
    <row r="111" spans="1:5" x14ac:dyDescent="0.2">
      <c r="A111" s="18" t="s">
        <v>62</v>
      </c>
      <c r="B111" s="19">
        <v>9201.75</v>
      </c>
      <c r="C111" s="19">
        <v>11730</v>
      </c>
      <c r="D111" s="19">
        <f t="shared" si="4"/>
        <v>2528.25</v>
      </c>
      <c r="E111" s="20">
        <f t="shared" si="5"/>
        <v>0.27475751895019968</v>
      </c>
    </row>
    <row r="112" spans="1:5" x14ac:dyDescent="0.2">
      <c r="A112" s="18" t="s">
        <v>63</v>
      </c>
      <c r="B112" s="19">
        <v>10316</v>
      </c>
      <c r="C112" s="19">
        <v>9292.625</v>
      </c>
      <c r="D112" s="19">
        <f t="shared" si="4"/>
        <v>-1023.375</v>
      </c>
      <c r="E112" s="20">
        <f t="shared" si="5"/>
        <v>-9.9202694842962388E-2</v>
      </c>
    </row>
    <row r="113" spans="1:5" x14ac:dyDescent="0.2">
      <c r="A113" s="18" t="s">
        <v>64</v>
      </c>
      <c r="B113" s="19">
        <v>8173.5</v>
      </c>
      <c r="C113" s="19">
        <v>6792</v>
      </c>
      <c r="D113" s="19">
        <f t="shared" si="4"/>
        <v>-1381.5</v>
      </c>
      <c r="E113" s="20">
        <f t="shared" si="5"/>
        <v>-0.16902183886951735</v>
      </c>
    </row>
    <row r="114" spans="1:5" x14ac:dyDescent="0.2">
      <c r="A114" s="18" t="s">
        <v>65</v>
      </c>
      <c r="B114" s="19">
        <v>4182.75</v>
      </c>
      <c r="C114" s="19">
        <v>5193.75</v>
      </c>
      <c r="D114" s="19">
        <f t="shared" si="4"/>
        <v>1011</v>
      </c>
      <c r="E114" s="20">
        <f t="shared" si="5"/>
        <v>0.24170701093778016</v>
      </c>
    </row>
    <row r="115" spans="1:5" x14ac:dyDescent="0.2">
      <c r="A115" s="28" t="s">
        <v>66</v>
      </c>
      <c r="B115" s="19">
        <f>B99-SUM(B100:B114)</f>
        <v>4611.5</v>
      </c>
      <c r="C115" s="19">
        <f>C99-SUM(C100:C114)</f>
        <v>4407.2499999995343</v>
      </c>
      <c r="D115" s="19">
        <f t="shared" si="4"/>
        <v>-204.25000000046566</v>
      </c>
      <c r="E115" s="20">
        <f t="shared" si="5"/>
        <v>-4.4291445299894969E-2</v>
      </c>
    </row>
    <row r="116" spans="1:5" x14ac:dyDescent="0.2">
      <c r="A116" s="14" t="s">
        <v>11</v>
      </c>
      <c r="B116" s="15">
        <v>1629977.412</v>
      </c>
      <c r="C116" s="15">
        <v>1669397.3790000002</v>
      </c>
      <c r="D116" s="16">
        <f t="shared" si="4"/>
        <v>39419.967000000179</v>
      </c>
      <c r="E116" s="17">
        <f t="shared" si="5"/>
        <v>2.4184363973259883E-2</v>
      </c>
    </row>
    <row r="117" spans="1:5" x14ac:dyDescent="0.2">
      <c r="A117" s="18" t="s">
        <v>52</v>
      </c>
      <c r="B117" s="19">
        <v>414358.68299999996</v>
      </c>
      <c r="C117" s="19">
        <v>439078.42300000007</v>
      </c>
      <c r="D117" s="19">
        <f t="shared" si="4"/>
        <v>24719.740000000107</v>
      </c>
      <c r="E117" s="20">
        <f t="shared" si="5"/>
        <v>5.9657830315094688E-2</v>
      </c>
    </row>
    <row r="118" spans="1:5" x14ac:dyDescent="0.2">
      <c r="A118" s="18" t="s">
        <v>61</v>
      </c>
      <c r="B118" s="19">
        <v>390903.5</v>
      </c>
      <c r="C118" s="19">
        <v>399376.495</v>
      </c>
      <c r="D118" s="19">
        <f t="shared" si="4"/>
        <v>8472.9949999999953</v>
      </c>
      <c r="E118" s="20">
        <f t="shared" si="5"/>
        <v>2.1675413497193031E-2</v>
      </c>
    </row>
    <row r="119" spans="1:5" x14ac:dyDescent="0.2">
      <c r="A119" s="18" t="s">
        <v>55</v>
      </c>
      <c r="B119" s="19">
        <v>187735.625</v>
      </c>
      <c r="C119" s="19">
        <v>191651.75</v>
      </c>
      <c r="D119" s="19">
        <f t="shared" si="4"/>
        <v>3916.125</v>
      </c>
      <c r="E119" s="20">
        <f t="shared" si="5"/>
        <v>2.0859786202006146E-2</v>
      </c>
    </row>
    <row r="120" spans="1:5" x14ac:dyDescent="0.2">
      <c r="A120" s="18" t="s">
        <v>51</v>
      </c>
      <c r="B120" s="19">
        <v>147970.47999999998</v>
      </c>
      <c r="C120" s="19">
        <v>141970.53399999999</v>
      </c>
      <c r="D120" s="19">
        <f t="shared" si="4"/>
        <v>-5999.9459999999963</v>
      </c>
      <c r="E120" s="20">
        <f t="shared" si="5"/>
        <v>-4.0548263410377511E-2</v>
      </c>
    </row>
    <row r="121" spans="1:5" x14ac:dyDescent="0.2">
      <c r="A121" s="18" t="s">
        <v>56</v>
      </c>
      <c r="B121" s="19">
        <v>93684.5</v>
      </c>
      <c r="C121" s="19">
        <v>99816.875</v>
      </c>
      <c r="D121" s="19">
        <f t="shared" si="4"/>
        <v>6132.375</v>
      </c>
      <c r="E121" s="20">
        <f t="shared" si="5"/>
        <v>6.5457733136217833E-2</v>
      </c>
    </row>
    <row r="122" spans="1:5" x14ac:dyDescent="0.2">
      <c r="A122" s="18" t="s">
        <v>57</v>
      </c>
      <c r="B122" s="19">
        <v>97505.625</v>
      </c>
      <c r="C122" s="19">
        <v>92881.625</v>
      </c>
      <c r="D122" s="19">
        <f t="shared" si="4"/>
        <v>-4624</v>
      </c>
      <c r="E122" s="20">
        <f t="shared" si="5"/>
        <v>-4.7422905088808982E-2</v>
      </c>
    </row>
    <row r="123" spans="1:5" x14ac:dyDescent="0.2">
      <c r="A123" s="18" t="s">
        <v>58</v>
      </c>
      <c r="B123" s="19">
        <v>48459.25</v>
      </c>
      <c r="C123" s="19">
        <v>70325.25</v>
      </c>
      <c r="D123" s="19">
        <f t="shared" si="4"/>
        <v>21866</v>
      </c>
      <c r="E123" s="20">
        <f t="shared" si="5"/>
        <v>0.45122448242595581</v>
      </c>
    </row>
    <row r="124" spans="1:5" x14ac:dyDescent="0.2">
      <c r="A124" s="18" t="s">
        <v>65</v>
      </c>
      <c r="B124" s="19">
        <v>50497.625</v>
      </c>
      <c r="C124" s="19">
        <v>48053.75</v>
      </c>
      <c r="D124" s="19">
        <f t="shared" si="4"/>
        <v>-2443.875</v>
      </c>
      <c r="E124" s="20">
        <f t="shared" si="5"/>
        <v>-4.8395840398434579E-2</v>
      </c>
    </row>
    <row r="125" spans="1:5" x14ac:dyDescent="0.2">
      <c r="A125" s="18" t="s">
        <v>67</v>
      </c>
      <c r="B125" s="19">
        <v>47421.875</v>
      </c>
      <c r="C125" s="19">
        <v>50476.25</v>
      </c>
      <c r="D125" s="19">
        <f t="shared" si="4"/>
        <v>3054.375</v>
      </c>
      <c r="E125" s="20">
        <f t="shared" si="5"/>
        <v>6.4408566721581545E-2</v>
      </c>
    </row>
    <row r="126" spans="1:5" x14ac:dyDescent="0.2">
      <c r="A126" s="18" t="s">
        <v>53</v>
      </c>
      <c r="B126" s="19">
        <v>47097.184000000001</v>
      </c>
      <c r="C126" s="19">
        <v>44134.491999999998</v>
      </c>
      <c r="D126" s="19">
        <f t="shared" si="4"/>
        <v>-2962.6920000000027</v>
      </c>
      <c r="E126" s="20">
        <f t="shared" si="5"/>
        <v>-6.2905926604868836E-2</v>
      </c>
    </row>
    <row r="127" spans="1:5" x14ac:dyDescent="0.2">
      <c r="A127" s="18" t="s">
        <v>63</v>
      </c>
      <c r="B127" s="19">
        <v>34598.125</v>
      </c>
      <c r="C127" s="19">
        <v>29355.375</v>
      </c>
      <c r="D127" s="19">
        <f t="shared" si="4"/>
        <v>-5242.75</v>
      </c>
      <c r="E127" s="20">
        <f t="shared" si="5"/>
        <v>-0.1515327781491049</v>
      </c>
    </row>
    <row r="128" spans="1:5" x14ac:dyDescent="0.2">
      <c r="A128" s="18" t="s">
        <v>54</v>
      </c>
      <c r="B128" s="19">
        <v>29786.75</v>
      </c>
      <c r="C128" s="19">
        <v>24200.875</v>
      </c>
      <c r="D128" s="19">
        <f t="shared" si="4"/>
        <v>-5585.875</v>
      </c>
      <c r="E128" s="20">
        <f t="shared" si="5"/>
        <v>-0.18752885091525595</v>
      </c>
    </row>
    <row r="129" spans="1:5" x14ac:dyDescent="0.2">
      <c r="A129" s="18" t="s">
        <v>68</v>
      </c>
      <c r="B129" s="19">
        <v>24658.5</v>
      </c>
      <c r="C129" s="19">
        <v>17499</v>
      </c>
      <c r="D129" s="19">
        <f t="shared" si="4"/>
        <v>-7159.5</v>
      </c>
      <c r="E129" s="20">
        <f t="shared" si="5"/>
        <v>-0.29034612810998234</v>
      </c>
    </row>
    <row r="130" spans="1:5" x14ac:dyDescent="0.2">
      <c r="A130" s="18" t="s">
        <v>59</v>
      </c>
      <c r="B130" s="19">
        <v>6875.25</v>
      </c>
      <c r="C130" s="19">
        <v>7088.25</v>
      </c>
      <c r="D130" s="19">
        <f t="shared" si="4"/>
        <v>213</v>
      </c>
      <c r="E130" s="20">
        <f t="shared" si="5"/>
        <v>3.0980691611214136E-2</v>
      </c>
    </row>
    <row r="131" spans="1:5" x14ac:dyDescent="0.2">
      <c r="A131" s="18" t="s">
        <v>64</v>
      </c>
      <c r="B131" s="19">
        <v>1898.25</v>
      </c>
      <c r="C131" s="19">
        <v>6373.5</v>
      </c>
      <c r="D131" s="19">
        <f t="shared" si="4"/>
        <v>4475.25</v>
      </c>
      <c r="E131" s="20">
        <f t="shared" si="5"/>
        <v>2.3575661793757408</v>
      </c>
    </row>
    <row r="132" spans="1:5" x14ac:dyDescent="0.2">
      <c r="A132" s="28" t="s">
        <v>66</v>
      </c>
      <c r="B132" s="19">
        <f>B116-SUM(B117:B131)</f>
        <v>6526.190000000177</v>
      </c>
      <c r="C132" s="19">
        <f>C116-SUM(C117:C131)</f>
        <v>7114.9350000000559</v>
      </c>
      <c r="D132" s="19">
        <f t="shared" si="4"/>
        <v>588.74499999987893</v>
      </c>
      <c r="E132" s="20">
        <f t="shared" si="5"/>
        <v>9.0212666195722616E-2</v>
      </c>
    </row>
    <row r="133" spans="1:5" x14ac:dyDescent="0.2">
      <c r="A133" s="14" t="s">
        <v>12</v>
      </c>
      <c r="B133" s="15">
        <v>373115.22500000003</v>
      </c>
      <c r="C133" s="15">
        <v>371448.47499999998</v>
      </c>
      <c r="D133" s="16">
        <f t="shared" si="4"/>
        <v>-1666.7500000000582</v>
      </c>
      <c r="E133" s="17">
        <f t="shared" si="5"/>
        <v>-4.4671187030763974E-3</v>
      </c>
    </row>
    <row r="134" spans="1:5" x14ac:dyDescent="0.2">
      <c r="A134" s="18" t="s">
        <v>52</v>
      </c>
      <c r="B134" s="19">
        <v>158602.875</v>
      </c>
      <c r="C134" s="19">
        <v>168197.6</v>
      </c>
      <c r="D134" s="19">
        <f t="shared" si="4"/>
        <v>9594.7250000000058</v>
      </c>
      <c r="E134" s="20">
        <f t="shared" si="5"/>
        <v>6.0495277907162817E-2</v>
      </c>
    </row>
    <row r="135" spans="1:5" x14ac:dyDescent="0.2">
      <c r="A135" s="18" t="s">
        <v>51</v>
      </c>
      <c r="B135" s="19">
        <v>125909.30000000002</v>
      </c>
      <c r="C135" s="19">
        <v>124877.075</v>
      </c>
      <c r="D135" s="19">
        <f t="shared" si="4"/>
        <v>-1032.2250000000204</v>
      </c>
      <c r="E135" s="20">
        <f t="shared" si="5"/>
        <v>-8.1981632810286479E-3</v>
      </c>
    </row>
    <row r="136" spans="1:5" x14ac:dyDescent="0.2">
      <c r="A136" s="18" t="s">
        <v>53</v>
      </c>
      <c r="B136" s="19">
        <v>61896.924999999996</v>
      </c>
      <c r="C136" s="19">
        <v>56491.85</v>
      </c>
      <c r="D136" s="19">
        <f t="shared" si="4"/>
        <v>-5405.0749999999971</v>
      </c>
      <c r="E136" s="20">
        <f t="shared" si="5"/>
        <v>-8.732380485783417E-2</v>
      </c>
    </row>
    <row r="137" spans="1:5" x14ac:dyDescent="0.2">
      <c r="A137" s="18" t="s">
        <v>57</v>
      </c>
      <c r="B137" s="19">
        <v>9042.75</v>
      </c>
      <c r="C137" s="19">
        <v>6690</v>
      </c>
      <c r="D137" s="19">
        <f t="shared" si="4"/>
        <v>-2352.75</v>
      </c>
      <c r="E137" s="20">
        <f t="shared" si="5"/>
        <v>-0.26018080782947667</v>
      </c>
    </row>
    <row r="138" spans="1:5" x14ac:dyDescent="0.2">
      <c r="A138" s="18" t="s">
        <v>69</v>
      </c>
      <c r="B138" s="19">
        <v>6933</v>
      </c>
      <c r="C138" s="19">
        <v>6916.125</v>
      </c>
      <c r="D138" s="19">
        <f t="shared" si="4"/>
        <v>-16.875</v>
      </c>
      <c r="E138" s="20">
        <f t="shared" si="5"/>
        <v>-2.4340112505408912E-3</v>
      </c>
    </row>
    <row r="139" spans="1:5" x14ac:dyDescent="0.2">
      <c r="A139" s="28" t="s">
        <v>66</v>
      </c>
      <c r="B139" s="19">
        <f>B133-SUM(B134:B138)</f>
        <v>10730.375</v>
      </c>
      <c r="C139" s="19">
        <f>C133-SUM(C134:C138)</f>
        <v>8275.8250000000116</v>
      </c>
      <c r="D139" s="19">
        <f t="shared" si="4"/>
        <v>-2454.5499999999884</v>
      </c>
      <c r="E139" s="20">
        <f t="shared" si="5"/>
        <v>-0.2287478303414362</v>
      </c>
    </row>
    <row r="140" spans="1:5" x14ac:dyDescent="0.2">
      <c r="A140" s="14" t="s">
        <v>13</v>
      </c>
      <c r="B140" s="15">
        <v>267331.10399999999</v>
      </c>
      <c r="C140" s="15">
        <v>249237.18599999999</v>
      </c>
      <c r="D140" s="16">
        <f t="shared" si="4"/>
        <v>-18093.918000000005</v>
      </c>
      <c r="E140" s="17">
        <f t="shared" si="5"/>
        <v>-6.768354946082146E-2</v>
      </c>
    </row>
    <row r="141" spans="1:5" x14ac:dyDescent="0.2">
      <c r="A141" s="18" t="s">
        <v>52</v>
      </c>
      <c r="B141" s="19">
        <v>117147.06</v>
      </c>
      <c r="C141" s="19">
        <v>107087.427</v>
      </c>
      <c r="D141" s="19">
        <f t="shared" si="4"/>
        <v>-10059.633000000002</v>
      </c>
      <c r="E141" s="20">
        <f t="shared" si="5"/>
        <v>-8.587183493977571E-2</v>
      </c>
    </row>
    <row r="142" spans="1:5" x14ac:dyDescent="0.2">
      <c r="A142" s="18" t="s">
        <v>51</v>
      </c>
      <c r="B142" s="19">
        <v>49727.293999999994</v>
      </c>
      <c r="C142" s="19">
        <v>50306.633999999998</v>
      </c>
      <c r="D142" s="19">
        <f t="shared" si="4"/>
        <v>579.34000000000378</v>
      </c>
      <c r="E142" s="20">
        <f t="shared" si="5"/>
        <v>1.1650342365301516E-2</v>
      </c>
    </row>
    <row r="143" spans="1:5" x14ac:dyDescent="0.2">
      <c r="A143" s="18" t="s">
        <v>55</v>
      </c>
      <c r="B143" s="19">
        <v>30045</v>
      </c>
      <c r="C143" s="19">
        <v>27135.75</v>
      </c>
      <c r="D143" s="19">
        <f t="shared" si="4"/>
        <v>-2909.25</v>
      </c>
      <c r="E143" s="20">
        <f t="shared" si="5"/>
        <v>-9.6829755366949571E-2</v>
      </c>
    </row>
    <row r="144" spans="1:5" x14ac:dyDescent="0.2">
      <c r="A144" s="18" t="s">
        <v>61</v>
      </c>
      <c r="B144" s="19">
        <v>21804.5</v>
      </c>
      <c r="C144" s="19">
        <v>22023.875</v>
      </c>
      <c r="D144" s="19">
        <f t="shared" si="4"/>
        <v>219.375</v>
      </c>
      <c r="E144" s="20">
        <f t="shared" si="5"/>
        <v>1.0060996583274095E-2</v>
      </c>
    </row>
    <row r="145" spans="1:5" x14ac:dyDescent="0.2">
      <c r="A145" s="18" t="s">
        <v>54</v>
      </c>
      <c r="B145" s="19">
        <v>14893.125</v>
      </c>
      <c r="C145" s="19">
        <v>12393.75</v>
      </c>
      <c r="D145" s="19">
        <f t="shared" si="4"/>
        <v>-2499.375</v>
      </c>
      <c r="E145" s="20">
        <f t="shared" si="5"/>
        <v>-0.16782072264887321</v>
      </c>
    </row>
    <row r="146" spans="1:5" x14ac:dyDescent="0.2">
      <c r="A146" s="18" t="s">
        <v>53</v>
      </c>
      <c r="B146" s="19">
        <v>12038.5</v>
      </c>
      <c r="C146" s="19">
        <v>10800.5</v>
      </c>
      <c r="D146" s="19">
        <f t="shared" si="4"/>
        <v>-1238</v>
      </c>
      <c r="E146" s="20">
        <f t="shared" si="5"/>
        <v>-0.10283673215101549</v>
      </c>
    </row>
    <row r="147" spans="1:5" x14ac:dyDescent="0.2">
      <c r="A147" s="18" t="s">
        <v>65</v>
      </c>
      <c r="B147" s="19">
        <v>6037.5</v>
      </c>
      <c r="C147" s="19">
        <v>6017.25</v>
      </c>
      <c r="D147" s="19">
        <f t="shared" si="4"/>
        <v>-20.25</v>
      </c>
      <c r="E147" s="20">
        <f t="shared" si="5"/>
        <v>-3.3540372670807454E-3</v>
      </c>
    </row>
    <row r="148" spans="1:5" x14ac:dyDescent="0.2">
      <c r="A148" s="18" t="s">
        <v>57</v>
      </c>
      <c r="B148" s="19">
        <v>4748.5</v>
      </c>
      <c r="C148" s="19">
        <v>5704.5</v>
      </c>
      <c r="D148" s="19">
        <f t="shared" si="4"/>
        <v>956</v>
      </c>
      <c r="E148" s="20">
        <f t="shared" si="5"/>
        <v>0.20132673475834473</v>
      </c>
    </row>
    <row r="149" spans="1:5" x14ac:dyDescent="0.2">
      <c r="A149" s="28" t="s">
        <v>66</v>
      </c>
      <c r="B149" s="19">
        <f>B140-SUM(B141:B148)</f>
        <v>10889.625</v>
      </c>
      <c r="C149" s="19">
        <f>C140-SUM(C141:C148)</f>
        <v>7767.5</v>
      </c>
      <c r="D149" s="19">
        <f t="shared" si="4"/>
        <v>-3122.125</v>
      </c>
      <c r="E149" s="20">
        <f t="shared" si="5"/>
        <v>-0.28670638336949161</v>
      </c>
    </row>
    <row r="150" spans="1:5" x14ac:dyDescent="0.2">
      <c r="A150" s="14" t="s">
        <v>14</v>
      </c>
      <c r="B150" s="15">
        <v>51081.299999999988</v>
      </c>
      <c r="C150" s="15">
        <v>43947.500000000007</v>
      </c>
      <c r="D150" s="16">
        <f t="shared" si="4"/>
        <v>-7133.7999999999811</v>
      </c>
      <c r="E150" s="17">
        <f t="shared" si="5"/>
        <v>-0.13965580359152924</v>
      </c>
    </row>
    <row r="151" spans="1:5" x14ac:dyDescent="0.2">
      <c r="A151" s="14" t="s">
        <v>15</v>
      </c>
      <c r="B151" s="15">
        <v>34461.983999999997</v>
      </c>
      <c r="C151" s="15">
        <v>30248.222999999998</v>
      </c>
      <c r="D151" s="16">
        <f t="shared" si="4"/>
        <v>-4213.7609999999986</v>
      </c>
      <c r="E151" s="17">
        <f t="shared" si="5"/>
        <v>-0.12227273392036857</v>
      </c>
    </row>
    <row r="152" spans="1:5" x14ac:dyDescent="0.2">
      <c r="A152" s="14" t="s">
        <v>16</v>
      </c>
      <c r="B152" s="15">
        <v>27788.37</v>
      </c>
      <c r="C152" s="15">
        <v>28193.794999999998</v>
      </c>
      <c r="D152" s="16">
        <f t="shared" si="4"/>
        <v>405.42499999999927</v>
      </c>
      <c r="E152" s="17">
        <f t="shared" si="5"/>
        <v>1.458973664162379E-2</v>
      </c>
    </row>
    <row r="153" spans="1:5" x14ac:dyDescent="0.2">
      <c r="A153" s="18" t="s">
        <v>70</v>
      </c>
      <c r="B153" s="19">
        <v>21648.935000000001</v>
      </c>
      <c r="C153" s="19">
        <v>22041.649999999998</v>
      </c>
      <c r="D153" s="19">
        <f t="shared" si="4"/>
        <v>392.71499999999651</v>
      </c>
      <c r="E153" s="20">
        <f t="shared" si="5"/>
        <v>1.8140153314701001E-2</v>
      </c>
    </row>
    <row r="154" spans="1:5" x14ac:dyDescent="0.2">
      <c r="A154" s="18" t="s">
        <v>71</v>
      </c>
      <c r="B154" s="19">
        <v>3794.53</v>
      </c>
      <c r="C154" s="19">
        <v>3682.8300000000004</v>
      </c>
      <c r="D154" s="19">
        <f t="shared" si="4"/>
        <v>-111.69999999999982</v>
      </c>
      <c r="E154" s="20">
        <f t="shared" si="5"/>
        <v>-2.9437110788424339E-2</v>
      </c>
    </row>
    <row r="155" spans="1:5" x14ac:dyDescent="0.2">
      <c r="A155" s="18" t="s">
        <v>69</v>
      </c>
      <c r="B155" s="19">
        <v>1683.4500000000003</v>
      </c>
      <c r="C155" s="19">
        <v>1664.5899999999997</v>
      </c>
      <c r="D155" s="19">
        <f t="shared" si="4"/>
        <v>-18.860000000000582</v>
      </c>
      <c r="E155" s="20">
        <f t="shared" si="5"/>
        <v>-1.1203183937747233E-2</v>
      </c>
    </row>
    <row r="156" spans="1:5" x14ac:dyDescent="0.2">
      <c r="A156" s="28" t="s">
        <v>66</v>
      </c>
      <c r="B156" s="19">
        <f>B152-B153-B154-B155</f>
        <v>661.4549999999972</v>
      </c>
      <c r="C156" s="19">
        <f>C152-C153-C154-C155</f>
        <v>804.72500000000036</v>
      </c>
      <c r="D156" s="19">
        <f t="shared" si="4"/>
        <v>143.27000000000317</v>
      </c>
      <c r="E156" s="20">
        <f t="shared" si="5"/>
        <v>0.21659825687311121</v>
      </c>
    </row>
    <row r="157" spans="1:5" x14ac:dyDescent="0.2">
      <c r="A157" s="14" t="s">
        <v>17</v>
      </c>
      <c r="B157" s="15">
        <v>877.35</v>
      </c>
      <c r="C157" s="15">
        <v>1400.5250000000001</v>
      </c>
      <c r="D157" s="16">
        <f t="shared" si="4"/>
        <v>523.17500000000007</v>
      </c>
      <c r="E157" s="17">
        <f t="shared" si="5"/>
        <v>0.59631276001595723</v>
      </c>
    </row>
    <row r="158" spans="1:5" x14ac:dyDescent="0.2">
      <c r="A158" s="21" t="s">
        <v>34</v>
      </c>
      <c r="B158" s="22">
        <v>5030888.8829999994</v>
      </c>
      <c r="C158" s="22">
        <v>5062732.1190000009</v>
      </c>
      <c r="D158" s="23">
        <f t="shared" si="4"/>
        <v>31843.236000001431</v>
      </c>
      <c r="E158" s="24">
        <f t="shared" si="5"/>
        <v>6.3295446869446256E-3</v>
      </c>
    </row>
  </sheetData>
  <mergeCells count="17">
    <mergeCell ref="A96:E96"/>
    <mergeCell ref="A97:A98"/>
    <mergeCell ref="B97:C97"/>
    <mergeCell ref="D97:E97"/>
    <mergeCell ref="A43:A44"/>
    <mergeCell ref="B43:C43"/>
    <mergeCell ref="D43:E43"/>
    <mergeCell ref="A74:E74"/>
    <mergeCell ref="A75:A76"/>
    <mergeCell ref="B75:C75"/>
    <mergeCell ref="D75:E75"/>
    <mergeCell ref="A1:E6"/>
    <mergeCell ref="A10:E10"/>
    <mergeCell ref="A11:A12"/>
    <mergeCell ref="B11:C11"/>
    <mergeCell ref="D11:E11"/>
    <mergeCell ref="A42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September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2025-10-06T12:45:59Z</dcterms:created>
  <dcterms:modified xsi:type="dcterms:W3CDTF">2025-10-06T12:46:42Z</dcterms:modified>
</cp:coreProperties>
</file>