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vmp-my.sharepoint.com/personal/jens_nordahl_vinmonopolet_no/Documents/2 SALG/Salg 2022/Web/"/>
    </mc:Choice>
  </mc:AlternateContent>
  <xr:revisionPtr revIDLastSave="0" documentId="8_{598BABE3-2A73-4823-9D06-2A106DB04995}" xr6:coauthVersionLast="47" xr6:coauthVersionMax="47" xr10:uidLastSave="{00000000-0000-0000-0000-000000000000}"/>
  <bookViews>
    <workbookView xWindow="-120" yWindow="-120" windowWidth="51840" windowHeight="21240" xr2:uid="{289C14DC-49AE-491B-BB02-A1FB24FDEDDA}"/>
  </bookViews>
  <sheets>
    <sheet name="November 2022"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0" i="1" l="1"/>
  <c r="D140" i="1"/>
  <c r="D139" i="1"/>
  <c r="E139" i="1" s="1"/>
  <c r="E138" i="1"/>
  <c r="D138" i="1"/>
  <c r="D137" i="1"/>
  <c r="E137" i="1" s="1"/>
  <c r="E136" i="1"/>
  <c r="D136" i="1"/>
  <c r="D135" i="1"/>
  <c r="E135" i="1" s="1"/>
  <c r="E134" i="1"/>
  <c r="D134" i="1"/>
  <c r="D133" i="1"/>
  <c r="E133" i="1" s="1"/>
  <c r="E132" i="1"/>
  <c r="D132" i="1"/>
  <c r="D131" i="1"/>
  <c r="E131" i="1" s="1"/>
  <c r="E130" i="1"/>
  <c r="D130" i="1"/>
  <c r="D129" i="1"/>
  <c r="E129" i="1" s="1"/>
  <c r="E128" i="1"/>
  <c r="D128" i="1"/>
  <c r="D127" i="1"/>
  <c r="E127" i="1" s="1"/>
  <c r="E126" i="1"/>
  <c r="D126" i="1"/>
  <c r="D125" i="1"/>
  <c r="E125" i="1" s="1"/>
  <c r="E124" i="1"/>
  <c r="D124" i="1"/>
  <c r="D123" i="1"/>
  <c r="E123" i="1" s="1"/>
  <c r="E122" i="1"/>
  <c r="D122" i="1"/>
  <c r="D121" i="1"/>
  <c r="E121" i="1" s="1"/>
  <c r="E120" i="1"/>
  <c r="D120" i="1"/>
  <c r="D119" i="1"/>
  <c r="E119" i="1" s="1"/>
  <c r="E118" i="1"/>
  <c r="D118" i="1"/>
  <c r="D117" i="1"/>
  <c r="E117" i="1" s="1"/>
  <c r="E116" i="1"/>
  <c r="D116" i="1"/>
  <c r="D115" i="1"/>
  <c r="E115" i="1" s="1"/>
  <c r="E114" i="1"/>
  <c r="D114" i="1"/>
  <c r="D113" i="1"/>
  <c r="E113" i="1" s="1"/>
  <c r="E112" i="1"/>
  <c r="D112" i="1"/>
  <c r="D111" i="1"/>
  <c r="E111" i="1" s="1"/>
  <c r="E110" i="1"/>
  <c r="D110" i="1"/>
  <c r="D109" i="1"/>
  <c r="E109" i="1" s="1"/>
  <c r="E108" i="1"/>
  <c r="D108" i="1"/>
  <c r="D107" i="1"/>
  <c r="E107" i="1" s="1"/>
  <c r="E106" i="1"/>
  <c r="D106" i="1"/>
  <c r="D105" i="1"/>
  <c r="E105" i="1" s="1"/>
  <c r="E104" i="1"/>
  <c r="D104" i="1"/>
  <c r="D103" i="1"/>
  <c r="E103" i="1" s="1"/>
  <c r="E102" i="1"/>
  <c r="D102" i="1"/>
  <c r="D101" i="1"/>
  <c r="E101" i="1" s="1"/>
  <c r="E100" i="1"/>
  <c r="D100" i="1"/>
  <c r="D99" i="1"/>
  <c r="E99" i="1" s="1"/>
  <c r="E98" i="1"/>
  <c r="D98" i="1"/>
  <c r="D97" i="1"/>
  <c r="E97" i="1" s="1"/>
  <c r="E90" i="1"/>
  <c r="D90" i="1"/>
  <c r="D89" i="1"/>
  <c r="E89" i="1" s="1"/>
  <c r="E88" i="1"/>
  <c r="D88" i="1"/>
  <c r="D87" i="1"/>
  <c r="E87" i="1" s="1"/>
  <c r="E86" i="1"/>
  <c r="D86" i="1"/>
  <c r="D85" i="1"/>
  <c r="E85" i="1" s="1"/>
  <c r="E84" i="1"/>
  <c r="D84" i="1"/>
  <c r="D83" i="1"/>
  <c r="E83" i="1" s="1"/>
  <c r="E82" i="1"/>
  <c r="D82" i="1"/>
  <c r="D81" i="1"/>
  <c r="E81" i="1" s="1"/>
  <c r="E80" i="1"/>
  <c r="D80" i="1"/>
  <c r="D79" i="1"/>
  <c r="E79" i="1" s="1"/>
  <c r="E72" i="1"/>
  <c r="D72" i="1"/>
  <c r="D71" i="1"/>
  <c r="E71" i="1" s="1"/>
  <c r="E70" i="1"/>
  <c r="D70" i="1"/>
  <c r="D69" i="1"/>
  <c r="E69" i="1" s="1"/>
  <c r="E68" i="1"/>
  <c r="D68" i="1"/>
  <c r="D67" i="1"/>
  <c r="E67" i="1" s="1"/>
  <c r="E66" i="1"/>
  <c r="D66" i="1"/>
  <c r="D65" i="1"/>
  <c r="E65" i="1" s="1"/>
  <c r="E64" i="1"/>
  <c r="D64" i="1"/>
  <c r="D63" i="1"/>
  <c r="E63" i="1" s="1"/>
  <c r="E62" i="1"/>
  <c r="D62" i="1"/>
  <c r="D61" i="1"/>
  <c r="E61" i="1" s="1"/>
  <c r="E60" i="1"/>
  <c r="D60" i="1"/>
  <c r="D59" i="1"/>
  <c r="E59" i="1" s="1"/>
  <c r="E58" i="1"/>
  <c r="D58" i="1"/>
  <c r="D57" i="1"/>
  <c r="E57" i="1" s="1"/>
  <c r="E56" i="1"/>
  <c r="D56" i="1"/>
  <c r="D55" i="1"/>
  <c r="E55" i="1" s="1"/>
  <c r="E54" i="1"/>
  <c r="D54" i="1"/>
  <c r="D53" i="1"/>
  <c r="E53" i="1" s="1"/>
  <c r="E52" i="1"/>
  <c r="D52" i="1"/>
  <c r="D51" i="1"/>
  <c r="E51" i="1" s="1"/>
  <c r="E50" i="1"/>
  <c r="D50" i="1"/>
  <c r="D49" i="1"/>
  <c r="E49" i="1" s="1"/>
  <c r="E48" i="1"/>
  <c r="D48" i="1"/>
  <c r="D47" i="1"/>
  <c r="E47" i="1" s="1"/>
  <c r="E40" i="1"/>
  <c r="D40" i="1"/>
  <c r="D39" i="1"/>
  <c r="E39" i="1" s="1"/>
  <c r="E38" i="1"/>
  <c r="D38" i="1"/>
  <c r="D37" i="1"/>
  <c r="E37" i="1" s="1"/>
  <c r="E36" i="1"/>
  <c r="D36" i="1"/>
  <c r="D35" i="1"/>
  <c r="E35" i="1" s="1"/>
  <c r="D34" i="1"/>
  <c r="E34" i="1" s="1"/>
  <c r="D33" i="1"/>
  <c r="E33" i="1" s="1"/>
  <c r="E32" i="1"/>
  <c r="D32" i="1"/>
  <c r="D31" i="1"/>
  <c r="E31" i="1" s="1"/>
  <c r="E30" i="1"/>
  <c r="D30" i="1"/>
  <c r="D29" i="1"/>
  <c r="E29" i="1" s="1"/>
  <c r="E28" i="1"/>
  <c r="D28" i="1"/>
  <c r="D27" i="1"/>
  <c r="E27" i="1" s="1"/>
  <c r="E26" i="1"/>
  <c r="D26" i="1"/>
  <c r="D25" i="1"/>
  <c r="E25" i="1" s="1"/>
  <c r="E24" i="1"/>
  <c r="D24" i="1"/>
  <c r="D23" i="1"/>
  <c r="E23" i="1" s="1"/>
  <c r="E22" i="1"/>
  <c r="D22" i="1"/>
  <c r="D21" i="1"/>
  <c r="E21" i="1" s="1"/>
  <c r="E20" i="1"/>
  <c r="D20" i="1"/>
  <c r="D19" i="1"/>
  <c r="E19" i="1" s="1"/>
  <c r="E18" i="1"/>
  <c r="D18" i="1"/>
  <c r="D17" i="1"/>
  <c r="E17" i="1" s="1"/>
  <c r="E16" i="1"/>
  <c r="D16" i="1"/>
  <c r="D15" i="1"/>
  <c r="E15" i="1" s="1"/>
</calcChain>
</file>

<file path=xl/sharedStrings.xml><?xml version="1.0" encoding="utf-8"?>
<sst xmlns="http://schemas.openxmlformats.org/spreadsheetml/2006/main" count="141" uniqueCount="66">
  <si>
    <t>Salget gikk ned med 7 prosent i november målt mot samme måned i fjor. Det var like mange salgsdager (26) i november i år som i fjor. Nedgangen er omtrent som forventet med tanke på gjenåpningen av samfunnet etter pandemien som blant annet innebærer at taxfree, grensehandel og utelivet har tatt seg opp, antakelig til tilnærmet normalt nivå. Det er større nedgang for rødvin og brennevin enn hvitvin, musserende og rosévin, noe som er i tråd med siste års hovedtrend om at salget vris mot lettere og lysere produktkategorier.</t>
  </si>
  <si>
    <t>Totalt salg, liter</t>
  </si>
  <si>
    <t>Kategori</t>
  </si>
  <si>
    <t>Januar - November</t>
  </si>
  <si>
    <t>Endring</t>
  </si>
  <si>
    <t>2021</t>
  </si>
  <si>
    <t>2022</t>
  </si>
  <si>
    <t>Liter</t>
  </si>
  <si>
    <t>Prosent</t>
  </si>
  <si>
    <t>Svakvin</t>
  </si>
  <si>
    <t>Rødvin</t>
  </si>
  <si>
    <t>Hvitvin</t>
  </si>
  <si>
    <t>Musserende vin</t>
  </si>
  <si>
    <t>Rosévin</t>
  </si>
  <si>
    <t>Perlende vin</t>
  </si>
  <si>
    <t>Aromatisert vin</t>
  </si>
  <si>
    <t>Sider</t>
  </si>
  <si>
    <t>Øvrig svakvin</t>
  </si>
  <si>
    <t>Brennevin</t>
  </si>
  <si>
    <t>Vodka</t>
  </si>
  <si>
    <t>Likør</t>
  </si>
  <si>
    <t>Whisky</t>
  </si>
  <si>
    <t>Akevitt</t>
  </si>
  <si>
    <t>Druebrennevin</t>
  </si>
  <si>
    <t>Brennevin, annet</t>
  </si>
  <si>
    <t>Gin</t>
  </si>
  <si>
    <t>Bitter</t>
  </si>
  <si>
    <t>Brennevin, nøytralt &lt; 37,5 %</t>
  </si>
  <si>
    <t>Rom</t>
  </si>
  <si>
    <t>Fruktbrennevin</t>
  </si>
  <si>
    <t>Genever</t>
  </si>
  <si>
    <t>Øl</t>
  </si>
  <si>
    <t>Alkoholfritt</t>
  </si>
  <si>
    <t>Sterkvin</t>
  </si>
  <si>
    <t>Totalsum</t>
  </si>
  <si>
    <t>November</t>
  </si>
  <si>
    <t>Fruktvin</t>
  </si>
  <si>
    <t>Fylke</t>
  </si>
  <si>
    <t>Agder</t>
  </si>
  <si>
    <t>Innlandet</t>
  </si>
  <si>
    <t>Møre og Romsdal</t>
  </si>
  <si>
    <t>Nordland</t>
  </si>
  <si>
    <t>Oslo</t>
  </si>
  <si>
    <t>Rogaland</t>
  </si>
  <si>
    <t>Troms og Finnmark</t>
  </si>
  <si>
    <t>Trøndelag</t>
  </si>
  <si>
    <t>Vestfold og Telemark</t>
  </si>
  <si>
    <t>Vestland</t>
  </si>
  <si>
    <t>Viken</t>
  </si>
  <si>
    <t>Kategori/land</t>
  </si>
  <si>
    <t>Italia</t>
  </si>
  <si>
    <t>Frankrike</t>
  </si>
  <si>
    <t>Spania</t>
  </si>
  <si>
    <t>USA</t>
  </si>
  <si>
    <t>Chile</t>
  </si>
  <si>
    <t>Australia</t>
  </si>
  <si>
    <t>Portugal</t>
  </si>
  <si>
    <t>Argentina</t>
  </si>
  <si>
    <t>Sør-Afrika</t>
  </si>
  <si>
    <t>Libanon</t>
  </si>
  <si>
    <t>Tyskland</t>
  </si>
  <si>
    <t>Østerrike</t>
  </si>
  <si>
    <t>New Zealand</t>
  </si>
  <si>
    <t>Ungarn</t>
  </si>
  <si>
    <t>Romania</t>
  </si>
  <si>
    <t>Norge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</si>
</sst>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4">
    <font>
      <sz val="10"/>
      <color rgb="FF000000"/>
      <name val="Arial"/>
      <family val="2"/>
    </font>
    <font>
      <sz val="10"/>
      <color rgb="FF000000"/>
      <name val="Arial"/>
      <family val="2"/>
    </font>
    <font>
      <b/>
      <sz val="10"/>
      <color rgb="FF000000"/>
      <name val="Arial"/>
      <family val="2"/>
    </font>
    <font>
      <b/>
      <sz val="10"/>
      <color theme="1"/>
      <name val="Arial"/>
      <family val="2"/>
    </font>
  </fonts>
  <fills count="5">
    <fill>
      <patternFill patternType="none"/>
    </fill>
    <fill>
      <patternFill patternType="gray125"/>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9" tint="0.79998168889431442"/>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8">
    <xf numFmtId="0" fontId="0" fillId="0" borderId="0" xfId="0"/>
    <xf numFmtId="0" fontId="2" fillId="2" borderId="9" xfId="0" applyFont="1" applyFill="1" applyBorder="1" applyAlignment="1">
      <alignment horizontal="center"/>
    </xf>
    <xf numFmtId="0" fontId="3" fillId="3" borderId="9" xfId="0" applyFont="1" applyFill="1" applyBorder="1" applyAlignment="1">
      <alignment horizontal="center"/>
    </xf>
    <xf numFmtId="0" fontId="3" fillId="4" borderId="9" xfId="0" applyFont="1" applyFill="1" applyBorder="1" applyAlignment="1">
      <alignment horizontal="left"/>
    </xf>
    <xf numFmtId="164" fontId="3" fillId="4" borderId="9" xfId="0" applyNumberFormat="1" applyFont="1" applyFill="1" applyBorder="1"/>
    <xf numFmtId="164" fontId="2" fillId="4" borderId="9" xfId="0" applyNumberFormat="1" applyFont="1" applyFill="1" applyBorder="1"/>
    <xf numFmtId="9" fontId="2" fillId="4" borderId="9" xfId="1" applyFont="1" applyFill="1" applyBorder="1"/>
    <xf numFmtId="0" fontId="0" fillId="0" borderId="9" xfId="0" applyBorder="1" applyAlignment="1">
      <alignment horizontal="left" indent="1"/>
    </xf>
    <xf numFmtId="164" fontId="0" fillId="0" borderId="9" xfId="0" applyNumberFormat="1" applyBorder="1"/>
    <xf numFmtId="9" fontId="0" fillId="0" borderId="9" xfId="1" applyFont="1" applyBorder="1"/>
    <xf numFmtId="0" fontId="3" fillId="3" borderId="9" xfId="0" applyFont="1" applyFill="1" applyBorder="1" applyAlignment="1">
      <alignment horizontal="left"/>
    </xf>
    <xf numFmtId="164" fontId="3" fillId="3" borderId="9" xfId="0" applyNumberFormat="1" applyFont="1" applyFill="1" applyBorder="1"/>
    <xf numFmtId="164" fontId="2" fillId="2" borderId="9" xfId="0" applyNumberFormat="1" applyFont="1" applyFill="1" applyBorder="1"/>
    <xf numFmtId="9" fontId="2" fillId="2" borderId="9" xfId="1" applyFont="1" applyFill="1" applyBorder="1"/>
    <xf numFmtId="164" fontId="0" fillId="0" borderId="0" xfId="0" applyNumberFormat="1"/>
    <xf numFmtId="9" fontId="0" fillId="0" borderId="0" xfId="1" applyFont="1"/>
    <xf numFmtId="0" fontId="0" fillId="0" borderId="9" xfId="0" applyBorder="1" applyAlignment="1">
      <alignment horizontal="left"/>
    </xf>
    <xf numFmtId="0" fontId="2" fillId="2" borderId="9" xfId="0" applyFont="1"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3" borderId="9" xfId="0" applyFont="1" applyFill="1" applyBorder="1" applyAlignment="1">
      <alignment horizontal="center" vertical="center"/>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F1482-B232-47EC-A5B9-F1391C379DBC}">
  <dimension ref="A1:E140"/>
  <sheetViews>
    <sheetView tabSelected="1" workbookViewId="0">
      <selection activeCell="A61" sqref="A61"/>
    </sheetView>
  </sheetViews>
  <sheetFormatPr defaultColWidth="11.42578125" defaultRowHeight="12.75"/>
  <cols>
    <col min="1" max="1" width="32.5703125" customWidth="1"/>
    <col min="2" max="5" width="13" customWidth="1"/>
  </cols>
  <sheetData>
    <row r="1" spans="1:5">
      <c r="A1" s="18" t="s">
        <v>0</v>
      </c>
      <c r="B1" s="19"/>
      <c r="C1" s="19"/>
      <c r="D1" s="19"/>
      <c r="E1" s="20"/>
    </row>
    <row r="2" spans="1:5">
      <c r="A2" s="21"/>
      <c r="B2" s="22"/>
      <c r="C2" s="22"/>
      <c r="D2" s="22"/>
      <c r="E2" s="23"/>
    </row>
    <row r="3" spans="1:5">
      <c r="A3" s="21"/>
      <c r="B3" s="22"/>
      <c r="C3" s="22"/>
      <c r="D3" s="22"/>
      <c r="E3" s="23"/>
    </row>
    <row r="4" spans="1:5">
      <c r="A4" s="21"/>
      <c r="B4" s="22"/>
      <c r="C4" s="22"/>
      <c r="D4" s="22"/>
      <c r="E4" s="23"/>
    </row>
    <row r="5" spans="1:5">
      <c r="A5" s="21"/>
      <c r="B5" s="22"/>
      <c r="C5" s="22"/>
      <c r="D5" s="22"/>
      <c r="E5" s="23"/>
    </row>
    <row r="6" spans="1:5">
      <c r="A6" s="21"/>
      <c r="B6" s="22"/>
      <c r="C6" s="22"/>
      <c r="D6" s="22"/>
      <c r="E6" s="23"/>
    </row>
    <row r="7" spans="1:5">
      <c r="A7" s="21"/>
      <c r="B7" s="22"/>
      <c r="C7" s="22"/>
      <c r="D7" s="22"/>
      <c r="E7" s="23"/>
    </row>
    <row r="8" spans="1:5" ht="13.5" thickBot="1">
      <c r="A8" s="24"/>
      <c r="B8" s="25"/>
      <c r="C8" s="25"/>
      <c r="D8" s="25"/>
      <c r="E8" s="26"/>
    </row>
    <row r="12" spans="1:5">
      <c r="A12" s="17" t="s">
        <v>1</v>
      </c>
      <c r="B12" s="17"/>
      <c r="C12" s="17"/>
      <c r="D12" s="17"/>
      <c r="E12" s="17"/>
    </row>
    <row r="13" spans="1:5" ht="12.6" customHeight="1">
      <c r="A13" s="27" t="s">
        <v>2</v>
      </c>
      <c r="B13" s="17" t="s">
        <v>3</v>
      </c>
      <c r="C13" s="17"/>
      <c r="D13" s="17" t="s">
        <v>4</v>
      </c>
      <c r="E13" s="17"/>
    </row>
    <row r="14" spans="1:5">
      <c r="A14" s="27"/>
      <c r="B14" s="2" t="s">
        <v>5</v>
      </c>
      <c r="C14" s="2" t="s">
        <v>6</v>
      </c>
      <c r="D14" s="1" t="s">
        <v>7</v>
      </c>
      <c r="E14" s="2" t="s">
        <v>8</v>
      </c>
    </row>
    <row r="15" spans="1:5">
      <c r="A15" s="3" t="s">
        <v>9</v>
      </c>
      <c r="B15" s="4">
        <v>85372678.39699997</v>
      </c>
      <c r="C15" s="4">
        <v>68907100.351999953</v>
      </c>
      <c r="D15" s="5">
        <f>C15-B15</f>
        <v>-16465578.045000017</v>
      </c>
      <c r="E15" s="6">
        <f>D15/B15</f>
        <v>-0.19286706653892005</v>
      </c>
    </row>
    <row r="16" spans="1:5">
      <c r="A16" s="7" t="s">
        <v>10</v>
      </c>
      <c r="B16" s="8">
        <v>46208970.253999993</v>
      </c>
      <c r="C16" s="8">
        <v>36723192.15799997</v>
      </c>
      <c r="D16" s="8">
        <f t="shared" ref="D16:D40" si="0">C16-B16</f>
        <v>-9485778.0960000232</v>
      </c>
      <c r="E16" s="9">
        <f t="shared" ref="E16:E40" si="1">D16/B16</f>
        <v>-0.20528001476464203</v>
      </c>
    </row>
    <row r="17" spans="1:5">
      <c r="A17" s="7" t="s">
        <v>11</v>
      </c>
      <c r="B17" s="8">
        <v>25447545.782999981</v>
      </c>
      <c r="C17" s="8">
        <v>20946561.945999984</v>
      </c>
      <c r="D17" s="8">
        <f t="shared" si="0"/>
        <v>-4500983.8369999975</v>
      </c>
      <c r="E17" s="9">
        <f t="shared" si="1"/>
        <v>-0.1768730028184817</v>
      </c>
    </row>
    <row r="18" spans="1:5">
      <c r="A18" s="7" t="s">
        <v>12</v>
      </c>
      <c r="B18" s="8">
        <v>6710380.2000000048</v>
      </c>
      <c r="C18" s="8">
        <v>5713223.3249999955</v>
      </c>
      <c r="D18" s="8">
        <f t="shared" si="0"/>
        <v>-997156.87500000931</v>
      </c>
      <c r="E18" s="9">
        <f t="shared" si="1"/>
        <v>-0.14859916208622703</v>
      </c>
    </row>
    <row r="19" spans="1:5">
      <c r="A19" s="7" t="s">
        <v>13</v>
      </c>
      <c r="B19" s="8">
        <v>5120868.4129999988</v>
      </c>
      <c r="C19" s="8">
        <v>3928917.6350000007</v>
      </c>
      <c r="D19" s="8">
        <f t="shared" si="0"/>
        <v>-1191950.7779999981</v>
      </c>
      <c r="E19" s="9">
        <f t="shared" si="1"/>
        <v>-0.23276340688115985</v>
      </c>
    </row>
    <row r="20" spans="1:5">
      <c r="A20" s="7" t="s">
        <v>14</v>
      </c>
      <c r="B20" s="8">
        <v>917625.50000000035</v>
      </c>
      <c r="C20" s="8">
        <v>741094.05000000028</v>
      </c>
      <c r="D20" s="8">
        <f t="shared" si="0"/>
        <v>-176531.45000000007</v>
      </c>
      <c r="E20" s="9">
        <f t="shared" si="1"/>
        <v>-0.19237853568803395</v>
      </c>
    </row>
    <row r="21" spans="1:5">
      <c r="A21" s="7" t="s">
        <v>15</v>
      </c>
      <c r="B21" s="8">
        <v>639300.68699999957</v>
      </c>
      <c r="C21" s="8">
        <v>556632.86800000002</v>
      </c>
      <c r="D21" s="8">
        <f t="shared" si="0"/>
        <v>-82667.818999999552</v>
      </c>
      <c r="E21" s="9">
        <f t="shared" si="1"/>
        <v>-0.12930976093257288</v>
      </c>
    </row>
    <row r="22" spans="1:5">
      <c r="A22" s="7" t="s">
        <v>16</v>
      </c>
      <c r="B22" s="8">
        <v>318706.3600000001</v>
      </c>
      <c r="C22" s="8">
        <v>289136.39499999973</v>
      </c>
      <c r="D22" s="8">
        <f t="shared" si="0"/>
        <v>-29569.965000000375</v>
      </c>
      <c r="E22" s="9">
        <f t="shared" si="1"/>
        <v>-9.2781220305739626E-2</v>
      </c>
    </row>
    <row r="23" spans="1:5">
      <c r="A23" s="7" t="s">
        <v>17</v>
      </c>
      <c r="B23" s="8">
        <v>195</v>
      </c>
      <c r="C23" s="8">
        <v>6</v>
      </c>
      <c r="D23" s="8">
        <f t="shared" si="0"/>
        <v>-189</v>
      </c>
      <c r="E23" s="9">
        <f t="shared" si="1"/>
        <v>-0.96923076923076923</v>
      </c>
    </row>
    <row r="24" spans="1:5">
      <c r="A24" s="3" t="s">
        <v>18</v>
      </c>
      <c r="B24" s="4">
        <v>13865701.659999993</v>
      </c>
      <c r="C24" s="4">
        <v>11693439.377999987</v>
      </c>
      <c r="D24" s="5">
        <f t="shared" si="0"/>
        <v>-2172262.2820000052</v>
      </c>
      <c r="E24" s="6">
        <f t="shared" si="1"/>
        <v>-0.15666443251599618</v>
      </c>
    </row>
    <row r="25" spans="1:5">
      <c r="A25" s="7" t="s">
        <v>19</v>
      </c>
      <c r="B25" s="8">
        <v>3766683.0000000061</v>
      </c>
      <c r="C25" s="8">
        <v>3308980.7800000045</v>
      </c>
      <c r="D25" s="8">
        <f t="shared" si="0"/>
        <v>-457702.2200000016</v>
      </c>
      <c r="E25" s="9">
        <f t="shared" si="1"/>
        <v>-0.12151333680057516</v>
      </c>
    </row>
    <row r="26" spans="1:5">
      <c r="A26" s="7" t="s">
        <v>20</v>
      </c>
      <c r="B26" s="8">
        <v>1812029.1399999985</v>
      </c>
      <c r="C26" s="8">
        <v>1564699.1999999974</v>
      </c>
      <c r="D26" s="8">
        <f t="shared" si="0"/>
        <v>-247329.94000000111</v>
      </c>
      <c r="E26" s="9">
        <f t="shared" si="1"/>
        <v>-0.13649335683420705</v>
      </c>
    </row>
    <row r="27" spans="1:5">
      <c r="A27" s="7" t="s">
        <v>21</v>
      </c>
      <c r="B27" s="8">
        <v>1785580.9999999991</v>
      </c>
      <c r="C27" s="8">
        <v>1474950.6999999946</v>
      </c>
      <c r="D27" s="8">
        <f t="shared" si="0"/>
        <v>-310630.30000000447</v>
      </c>
      <c r="E27" s="9">
        <f t="shared" si="1"/>
        <v>-0.17396595281872099</v>
      </c>
    </row>
    <row r="28" spans="1:5">
      <c r="A28" s="7" t="s">
        <v>22</v>
      </c>
      <c r="B28" s="8">
        <v>1410919.1099999978</v>
      </c>
      <c r="C28" s="8">
        <v>1162761.3099999975</v>
      </c>
      <c r="D28" s="8">
        <f t="shared" si="0"/>
        <v>-248157.80000000028</v>
      </c>
      <c r="E28" s="9">
        <f t="shared" si="1"/>
        <v>-0.17588378968089863</v>
      </c>
    </row>
    <row r="29" spans="1:5">
      <c r="A29" s="7" t="s">
        <v>23</v>
      </c>
      <c r="B29" s="8">
        <v>1406355.7499999958</v>
      </c>
      <c r="C29" s="8">
        <v>1157696.8499999973</v>
      </c>
      <c r="D29" s="8">
        <f t="shared" si="0"/>
        <v>-248658.89999999851</v>
      </c>
      <c r="E29" s="9">
        <f t="shared" si="1"/>
        <v>-0.176810810493717</v>
      </c>
    </row>
    <row r="30" spans="1:5">
      <c r="A30" s="7" t="s">
        <v>24</v>
      </c>
      <c r="B30" s="8">
        <v>1127163.0299999965</v>
      </c>
      <c r="C30" s="8">
        <v>959445.77799999795</v>
      </c>
      <c r="D30" s="8">
        <f t="shared" si="0"/>
        <v>-167717.25199999858</v>
      </c>
      <c r="E30" s="9">
        <f t="shared" si="1"/>
        <v>-0.14879591286807828</v>
      </c>
    </row>
    <row r="31" spans="1:5">
      <c r="A31" s="7" t="s">
        <v>25</v>
      </c>
      <c r="B31" s="8">
        <v>1040764.3899999955</v>
      </c>
      <c r="C31" s="8">
        <v>820653.87999999733</v>
      </c>
      <c r="D31" s="8">
        <f t="shared" si="0"/>
        <v>-220110.50999999815</v>
      </c>
      <c r="E31" s="9">
        <f t="shared" si="1"/>
        <v>-0.21148927856764882</v>
      </c>
    </row>
    <row r="32" spans="1:5">
      <c r="A32" s="7" t="s">
        <v>26</v>
      </c>
      <c r="B32" s="8">
        <v>833604.21000000101</v>
      </c>
      <c r="C32" s="8">
        <v>675431.28</v>
      </c>
      <c r="D32" s="8">
        <f t="shared" si="0"/>
        <v>-158172.93000000098</v>
      </c>
      <c r="E32" s="9">
        <f t="shared" si="1"/>
        <v>-0.18974583873562825</v>
      </c>
    </row>
    <row r="33" spans="1:5">
      <c r="A33" s="7" t="s">
        <v>27</v>
      </c>
      <c r="B33" s="8">
        <v>276177.1999999999</v>
      </c>
      <c r="C33" s="8">
        <v>263664.29999999993</v>
      </c>
      <c r="D33" s="8">
        <f t="shared" si="0"/>
        <v>-12512.899999999965</v>
      </c>
      <c r="E33" s="9">
        <f t="shared" si="1"/>
        <v>-4.5307505471124949E-2</v>
      </c>
    </row>
    <row r="34" spans="1:5">
      <c r="A34" s="7" t="s">
        <v>28</v>
      </c>
      <c r="B34" s="8">
        <v>287100.50000000285</v>
      </c>
      <c r="C34" s="8">
        <v>212631.45000000045</v>
      </c>
      <c r="D34" s="8">
        <f t="shared" si="0"/>
        <v>-74469.050000002404</v>
      </c>
      <c r="E34" s="9">
        <f t="shared" si="1"/>
        <v>-0.25938321249876495</v>
      </c>
    </row>
    <row r="35" spans="1:5">
      <c r="A35" s="7" t="s">
        <v>29</v>
      </c>
      <c r="B35" s="8">
        <v>107022.22999999982</v>
      </c>
      <c r="C35" s="8">
        <v>82060.949999999881</v>
      </c>
      <c r="D35" s="8">
        <f t="shared" si="0"/>
        <v>-24961.279999999941</v>
      </c>
      <c r="E35" s="9">
        <f t="shared" si="1"/>
        <v>-0.23323453454483226</v>
      </c>
    </row>
    <row r="36" spans="1:5">
      <c r="A36" s="7" t="s">
        <v>30</v>
      </c>
      <c r="B36" s="8">
        <v>12302.100000000004</v>
      </c>
      <c r="C36" s="8">
        <v>10462.900000000001</v>
      </c>
      <c r="D36" s="8">
        <f t="shared" si="0"/>
        <v>-1839.2000000000025</v>
      </c>
      <c r="E36" s="9">
        <f t="shared" si="1"/>
        <v>-0.14950293039399792</v>
      </c>
    </row>
    <row r="37" spans="1:5">
      <c r="A37" s="3" t="s">
        <v>31</v>
      </c>
      <c r="B37" s="4">
        <v>3421112.287999996</v>
      </c>
      <c r="C37" s="4">
        <v>2774271.7219999977</v>
      </c>
      <c r="D37" s="5">
        <f t="shared" si="0"/>
        <v>-646840.56599999825</v>
      </c>
      <c r="E37" s="6">
        <f t="shared" si="1"/>
        <v>-0.18907317607459923</v>
      </c>
    </row>
    <row r="38" spans="1:5">
      <c r="A38" s="3" t="s">
        <v>32</v>
      </c>
      <c r="B38" s="4">
        <v>680555.7000000003</v>
      </c>
      <c r="C38" s="4">
        <v>751748.20500000042</v>
      </c>
      <c r="D38" s="5">
        <f t="shared" si="0"/>
        <v>71192.505000000121</v>
      </c>
      <c r="E38" s="6">
        <f t="shared" si="1"/>
        <v>0.10460937289923528</v>
      </c>
    </row>
    <row r="39" spans="1:5">
      <c r="A39" s="3" t="s">
        <v>33</v>
      </c>
      <c r="B39" s="4">
        <v>514834.37499999959</v>
      </c>
      <c r="C39" s="4">
        <v>413793.32500000001</v>
      </c>
      <c r="D39" s="5">
        <f t="shared" si="0"/>
        <v>-101041.04999999958</v>
      </c>
      <c r="E39" s="6">
        <f t="shared" si="1"/>
        <v>-0.19625933097415971</v>
      </c>
    </row>
    <row r="40" spans="1:5">
      <c r="A40" s="10" t="s">
        <v>34</v>
      </c>
      <c r="B40" s="11">
        <v>103854882.41999997</v>
      </c>
      <c r="C40" s="11">
        <v>84540352.981999934</v>
      </c>
      <c r="D40" s="12">
        <f t="shared" si="0"/>
        <v>-19314529.438000038</v>
      </c>
      <c r="E40" s="13">
        <f t="shared" si="1"/>
        <v>-0.1859761331190003</v>
      </c>
    </row>
    <row r="41" spans="1:5">
      <c r="D41" s="14"/>
      <c r="E41" s="15"/>
    </row>
    <row r="42" spans="1:5">
      <c r="D42" s="14"/>
      <c r="E42" s="15"/>
    </row>
    <row r="43" spans="1:5">
      <c r="D43" s="14"/>
      <c r="E43" s="15"/>
    </row>
    <row r="44" spans="1:5">
      <c r="A44" s="17" t="s">
        <v>1</v>
      </c>
      <c r="B44" s="17"/>
      <c r="C44" s="17"/>
      <c r="D44" s="17"/>
      <c r="E44" s="17"/>
    </row>
    <row r="45" spans="1:5">
      <c r="A45" s="27" t="s">
        <v>2</v>
      </c>
      <c r="B45" s="17" t="s">
        <v>35</v>
      </c>
      <c r="C45" s="17"/>
      <c r="D45" s="17" t="s">
        <v>4</v>
      </c>
      <c r="E45" s="17"/>
    </row>
    <row r="46" spans="1:5">
      <c r="A46" s="27"/>
      <c r="B46" s="2" t="s">
        <v>5</v>
      </c>
      <c r="C46" s="2" t="s">
        <v>6</v>
      </c>
      <c r="D46" s="1" t="s">
        <v>7</v>
      </c>
      <c r="E46" s="2" t="s">
        <v>8</v>
      </c>
    </row>
    <row r="47" spans="1:5">
      <c r="A47" s="3" t="s">
        <v>9</v>
      </c>
      <c r="B47" s="4">
        <v>6433236.3449999988</v>
      </c>
      <c r="C47" s="4">
        <v>6041539.3539999984</v>
      </c>
      <c r="D47" s="5">
        <f t="shared" ref="D47:D110" si="2">C47-B47</f>
        <v>-391696.99100000039</v>
      </c>
      <c r="E47" s="6">
        <f t="shared" ref="E47:E110" si="3">D47/B47</f>
        <v>-6.0886460561088006E-2</v>
      </c>
    </row>
    <row r="48" spans="1:5">
      <c r="A48" s="7" t="s">
        <v>10</v>
      </c>
      <c r="B48" s="8">
        <v>4025043.7409999995</v>
      </c>
      <c r="C48" s="8">
        <v>3690241.8449999997</v>
      </c>
      <c r="D48" s="8">
        <f t="shared" si="2"/>
        <v>-334801.89599999972</v>
      </c>
      <c r="E48" s="9">
        <f t="shared" si="3"/>
        <v>-8.3179691338415143E-2</v>
      </c>
    </row>
    <row r="49" spans="1:5">
      <c r="A49" s="7" t="s">
        <v>11</v>
      </c>
      <c r="B49" s="8">
        <v>1617287.0589999994</v>
      </c>
      <c r="C49" s="8">
        <v>1588874.1379999998</v>
      </c>
      <c r="D49" s="8">
        <f t="shared" si="2"/>
        <v>-28412.920999999624</v>
      </c>
      <c r="E49" s="9">
        <f t="shared" si="3"/>
        <v>-1.756826089832679E-2</v>
      </c>
    </row>
    <row r="50" spans="1:5">
      <c r="A50" s="7" t="s">
        <v>12</v>
      </c>
      <c r="B50" s="8">
        <v>495396.75</v>
      </c>
      <c r="C50" s="8">
        <v>467936.02499999997</v>
      </c>
      <c r="D50" s="8">
        <f t="shared" si="2"/>
        <v>-27460.725000000035</v>
      </c>
      <c r="E50" s="9">
        <f t="shared" si="3"/>
        <v>-5.5431782707496637E-2</v>
      </c>
    </row>
    <row r="51" spans="1:5">
      <c r="A51" s="7" t="s">
        <v>13</v>
      </c>
      <c r="B51" s="8">
        <v>170867.09800000006</v>
      </c>
      <c r="C51" s="8">
        <v>171475.07000000004</v>
      </c>
      <c r="D51" s="8">
        <f t="shared" si="2"/>
        <v>607.97199999997974</v>
      </c>
      <c r="E51" s="9">
        <f t="shared" si="3"/>
        <v>3.5581572293103469E-3</v>
      </c>
    </row>
    <row r="52" spans="1:5">
      <c r="A52" s="7" t="s">
        <v>15</v>
      </c>
      <c r="B52" s="8">
        <v>53532.29800000001</v>
      </c>
      <c r="C52" s="8">
        <v>51137.200999999994</v>
      </c>
      <c r="D52" s="8">
        <f t="shared" si="2"/>
        <v>-2395.0970000000161</v>
      </c>
      <c r="E52" s="9">
        <f t="shared" si="3"/>
        <v>-4.4741157945433534E-2</v>
      </c>
    </row>
    <row r="53" spans="1:5">
      <c r="A53" s="7" t="s">
        <v>14</v>
      </c>
      <c r="B53" s="8">
        <v>48196.450000000004</v>
      </c>
      <c r="C53" s="8">
        <v>48505.400000000009</v>
      </c>
      <c r="D53" s="8">
        <f t="shared" si="2"/>
        <v>308.95000000000437</v>
      </c>
      <c r="E53" s="9">
        <f t="shared" si="3"/>
        <v>6.4102231595896449E-3</v>
      </c>
    </row>
    <row r="54" spans="1:5">
      <c r="A54" s="7" t="s">
        <v>16</v>
      </c>
      <c r="B54" s="8">
        <v>21930.179999999993</v>
      </c>
      <c r="C54" s="8">
        <v>22396.975000000006</v>
      </c>
      <c r="D54" s="8">
        <f t="shared" si="2"/>
        <v>466.79500000001281</v>
      </c>
      <c r="E54" s="9">
        <f t="shared" si="3"/>
        <v>2.1285507004503063E-2</v>
      </c>
    </row>
    <row r="55" spans="1:5">
      <c r="A55" s="7" t="s">
        <v>36</v>
      </c>
      <c r="B55" s="8">
        <v>982.76900000000001</v>
      </c>
      <c r="C55" s="8">
        <v>972.69999999999993</v>
      </c>
      <c r="D55" s="8">
        <f t="shared" si="2"/>
        <v>-10.069000000000074</v>
      </c>
      <c r="E55" s="9">
        <f t="shared" si="3"/>
        <v>-1.0245540915515317E-2</v>
      </c>
    </row>
    <row r="56" spans="1:5">
      <c r="A56" s="3" t="s">
        <v>18</v>
      </c>
      <c r="B56" s="4">
        <v>1189225.5199999998</v>
      </c>
      <c r="C56" s="4">
        <v>1066016.1109999998</v>
      </c>
      <c r="D56" s="5">
        <f t="shared" si="2"/>
        <v>-123209.40899999999</v>
      </c>
      <c r="E56" s="6">
        <f t="shared" si="3"/>
        <v>-0.10360474689443261</v>
      </c>
    </row>
    <row r="57" spans="1:5">
      <c r="A57" s="7" t="s">
        <v>19</v>
      </c>
      <c r="B57" s="8">
        <v>298343.33</v>
      </c>
      <c r="C57" s="8">
        <v>278681.84000000003</v>
      </c>
      <c r="D57" s="8">
        <f t="shared" si="2"/>
        <v>-19661.489999999991</v>
      </c>
      <c r="E57" s="9">
        <f t="shared" si="3"/>
        <v>-6.5902227477316111E-2</v>
      </c>
    </row>
    <row r="58" spans="1:5">
      <c r="A58" s="7" t="s">
        <v>22</v>
      </c>
      <c r="B58" s="8">
        <v>218681.76999999996</v>
      </c>
      <c r="C58" s="8">
        <v>187350.61000000002</v>
      </c>
      <c r="D58" s="8">
        <f t="shared" si="2"/>
        <v>-31331.159999999945</v>
      </c>
      <c r="E58" s="9">
        <f t="shared" si="3"/>
        <v>-0.14327284802935311</v>
      </c>
    </row>
    <row r="59" spans="1:5">
      <c r="A59" s="7" t="s">
        <v>21</v>
      </c>
      <c r="B59" s="8">
        <v>151676.94999999987</v>
      </c>
      <c r="C59" s="8">
        <v>138050.09999999995</v>
      </c>
      <c r="D59" s="8">
        <f t="shared" si="2"/>
        <v>-13626.849999999919</v>
      </c>
      <c r="E59" s="9">
        <f t="shared" si="3"/>
        <v>-8.9841271201721362E-2</v>
      </c>
    </row>
    <row r="60" spans="1:5">
      <c r="A60" s="7" t="s">
        <v>20</v>
      </c>
      <c r="B60" s="8">
        <v>146285.21999999997</v>
      </c>
      <c r="C60" s="8">
        <v>132645.32999999993</v>
      </c>
      <c r="D60" s="8">
        <f t="shared" si="2"/>
        <v>-13639.890000000043</v>
      </c>
      <c r="E60" s="9">
        <f t="shared" si="3"/>
        <v>-9.3241750602009177E-2</v>
      </c>
    </row>
    <row r="61" spans="1:5">
      <c r="A61" s="7" t="s">
        <v>23</v>
      </c>
      <c r="B61" s="8">
        <v>130890.94999999997</v>
      </c>
      <c r="C61" s="8">
        <v>110439.59999999993</v>
      </c>
      <c r="D61" s="8">
        <f t="shared" si="2"/>
        <v>-20451.350000000035</v>
      </c>
      <c r="E61" s="9">
        <f t="shared" si="3"/>
        <v>-0.15624724245641153</v>
      </c>
    </row>
    <row r="62" spans="1:5">
      <c r="A62" s="7" t="s">
        <v>25</v>
      </c>
      <c r="B62" s="8">
        <v>69810.269999999946</v>
      </c>
      <c r="C62" s="8">
        <v>63722.649999999972</v>
      </c>
      <c r="D62" s="8">
        <f t="shared" si="2"/>
        <v>-6087.6199999999735</v>
      </c>
      <c r="E62" s="9">
        <f t="shared" si="3"/>
        <v>-8.7202355756538091E-2</v>
      </c>
    </row>
    <row r="63" spans="1:5">
      <c r="A63" s="7" t="s">
        <v>24</v>
      </c>
      <c r="B63" s="8">
        <v>67347.629999999961</v>
      </c>
      <c r="C63" s="8">
        <v>62100.520999999993</v>
      </c>
      <c r="D63" s="8">
        <f t="shared" si="2"/>
        <v>-5247.1089999999676</v>
      </c>
      <c r="E63" s="9">
        <f t="shared" si="3"/>
        <v>-7.7910818836534723E-2</v>
      </c>
    </row>
    <row r="64" spans="1:5">
      <c r="A64" s="7" t="s">
        <v>26</v>
      </c>
      <c r="B64" s="8">
        <v>61307.269999999975</v>
      </c>
      <c r="C64" s="8">
        <v>53752.31</v>
      </c>
      <c r="D64" s="8">
        <f t="shared" si="2"/>
        <v>-7554.9599999999773</v>
      </c>
      <c r="E64" s="9">
        <f t="shared" si="3"/>
        <v>-0.12323106215624967</v>
      </c>
    </row>
    <row r="65" spans="1:5">
      <c r="A65" s="7" t="s">
        <v>28</v>
      </c>
      <c r="B65" s="8">
        <v>18678.000000000018</v>
      </c>
      <c r="C65" s="8">
        <v>16307.750000000004</v>
      </c>
      <c r="D65" s="8">
        <f t="shared" si="2"/>
        <v>-2370.2500000000146</v>
      </c>
      <c r="E65" s="9">
        <f t="shared" si="3"/>
        <v>-0.12690063175928964</v>
      </c>
    </row>
    <row r="66" spans="1:5">
      <c r="A66" s="7" t="s">
        <v>27</v>
      </c>
      <c r="B66" s="8">
        <v>17407</v>
      </c>
      <c r="C66" s="8">
        <v>15387.199999999995</v>
      </c>
      <c r="D66" s="8">
        <f t="shared" si="2"/>
        <v>-2019.8000000000047</v>
      </c>
      <c r="E66" s="9">
        <f t="shared" si="3"/>
        <v>-0.1160337795139889</v>
      </c>
    </row>
    <row r="67" spans="1:5">
      <c r="A67" s="7" t="s">
        <v>29</v>
      </c>
      <c r="B67" s="8">
        <v>7598.8299999999981</v>
      </c>
      <c r="C67" s="8">
        <v>6508.8999999999987</v>
      </c>
      <c r="D67" s="8">
        <f t="shared" si="2"/>
        <v>-1089.9299999999994</v>
      </c>
      <c r="E67" s="9">
        <f t="shared" si="3"/>
        <v>-0.14343392338030983</v>
      </c>
    </row>
    <row r="68" spans="1:5">
      <c r="A68" s="7" t="s">
        <v>30</v>
      </c>
      <c r="B68" s="8">
        <v>1198.3</v>
      </c>
      <c r="C68" s="8">
        <v>1069.3</v>
      </c>
      <c r="D68" s="8">
        <f t="shared" si="2"/>
        <v>-129</v>
      </c>
      <c r="E68" s="9">
        <f t="shared" si="3"/>
        <v>-0.10765250771926897</v>
      </c>
    </row>
    <row r="69" spans="1:5">
      <c r="A69" s="3" t="s">
        <v>31</v>
      </c>
      <c r="B69" s="4">
        <v>432386.99699999992</v>
      </c>
      <c r="C69" s="4">
        <v>402177.94699999987</v>
      </c>
      <c r="D69" s="5">
        <f t="shared" si="2"/>
        <v>-30209.050000000047</v>
      </c>
      <c r="E69" s="6">
        <f t="shared" si="3"/>
        <v>-6.9865768882037063E-2</v>
      </c>
    </row>
    <row r="70" spans="1:5">
      <c r="A70" s="3" t="s">
        <v>32</v>
      </c>
      <c r="B70" s="4">
        <v>63442.61000000003</v>
      </c>
      <c r="C70" s="4">
        <v>70983.900000000038</v>
      </c>
      <c r="D70" s="5">
        <f t="shared" si="2"/>
        <v>7541.2900000000081</v>
      </c>
      <c r="E70" s="6">
        <f t="shared" si="3"/>
        <v>0.11886790281799574</v>
      </c>
    </row>
    <row r="71" spans="1:5">
      <c r="A71" s="3" t="s">
        <v>33</v>
      </c>
      <c r="B71" s="4">
        <v>51959.600000000013</v>
      </c>
      <c r="C71" s="4">
        <v>46406.574999999997</v>
      </c>
      <c r="D71" s="5">
        <f t="shared" si="2"/>
        <v>-5553.025000000016</v>
      </c>
      <c r="E71" s="6">
        <f t="shared" si="3"/>
        <v>-0.10687197361026672</v>
      </c>
    </row>
    <row r="72" spans="1:5">
      <c r="A72" s="10" t="s">
        <v>34</v>
      </c>
      <c r="B72" s="11">
        <v>8170251.0719999988</v>
      </c>
      <c r="C72" s="11">
        <v>7627123.8869999982</v>
      </c>
      <c r="D72" s="12">
        <f t="shared" si="2"/>
        <v>-543127.18500000052</v>
      </c>
      <c r="E72" s="13">
        <f t="shared" si="3"/>
        <v>-6.6476192740432913E-2</v>
      </c>
    </row>
    <row r="73" spans="1:5">
      <c r="D73" s="14"/>
      <c r="E73" s="15"/>
    </row>
    <row r="74" spans="1:5">
      <c r="D74" s="14"/>
      <c r="E74" s="15"/>
    </row>
    <row r="75" spans="1:5">
      <c r="D75" s="14"/>
      <c r="E75" s="15"/>
    </row>
    <row r="76" spans="1:5">
      <c r="A76" s="17" t="s">
        <v>1</v>
      </c>
      <c r="B76" s="17"/>
      <c r="C76" s="17"/>
      <c r="D76" s="17"/>
      <c r="E76" s="17"/>
    </row>
    <row r="77" spans="1:5">
      <c r="A77" s="27" t="s">
        <v>37</v>
      </c>
      <c r="B77" s="17" t="s">
        <v>35</v>
      </c>
      <c r="C77" s="17"/>
      <c r="D77" s="17" t="s">
        <v>4</v>
      </c>
      <c r="E77" s="17"/>
    </row>
    <row r="78" spans="1:5">
      <c r="A78" s="27"/>
      <c r="B78" s="2" t="s">
        <v>5</v>
      </c>
      <c r="C78" s="2" t="s">
        <v>6</v>
      </c>
      <c r="D78" s="1" t="s">
        <v>7</v>
      </c>
      <c r="E78" s="2" t="s">
        <v>8</v>
      </c>
    </row>
    <row r="79" spans="1:5">
      <c r="A79" s="16" t="s">
        <v>38</v>
      </c>
      <c r="B79" s="8">
        <v>391748.16299999988</v>
      </c>
      <c r="C79" s="8">
        <v>367732.37300000014</v>
      </c>
      <c r="D79" s="8">
        <f t="shared" si="2"/>
        <v>-24015.789999999746</v>
      </c>
      <c r="E79" s="9">
        <f t="shared" si="3"/>
        <v>-6.1304154730649631E-2</v>
      </c>
    </row>
    <row r="80" spans="1:5">
      <c r="A80" s="16" t="s">
        <v>39</v>
      </c>
      <c r="B80" s="8">
        <v>539363.97499999963</v>
      </c>
      <c r="C80" s="8">
        <v>486240.36400000029</v>
      </c>
      <c r="D80" s="8">
        <f t="shared" si="2"/>
        <v>-53123.610999999335</v>
      </c>
      <c r="E80" s="9">
        <f t="shared" si="3"/>
        <v>-9.8493064910387035E-2</v>
      </c>
    </row>
    <row r="81" spans="1:5">
      <c r="A81" s="16" t="s">
        <v>40</v>
      </c>
      <c r="B81" s="8">
        <v>357463.51600000035</v>
      </c>
      <c r="C81" s="8">
        <v>344072.70900000026</v>
      </c>
      <c r="D81" s="8">
        <f t="shared" si="2"/>
        <v>-13390.807000000088</v>
      </c>
      <c r="E81" s="9">
        <f t="shared" si="3"/>
        <v>-3.7460625771946122E-2</v>
      </c>
    </row>
    <row r="82" spans="1:5">
      <c r="A82" s="16" t="s">
        <v>41</v>
      </c>
      <c r="B82" s="8">
        <v>392364.6120000002</v>
      </c>
      <c r="C82" s="8">
        <v>372043.29599999986</v>
      </c>
      <c r="D82" s="8">
        <f t="shared" si="2"/>
        <v>-20321.316000000341</v>
      </c>
      <c r="E82" s="9">
        <f t="shared" si="3"/>
        <v>-5.1791918482190565E-2</v>
      </c>
    </row>
    <row r="83" spans="1:5">
      <c r="A83" s="16" t="s">
        <v>42</v>
      </c>
      <c r="B83" s="8">
        <v>1295647.6319999986</v>
      </c>
      <c r="C83" s="8">
        <v>1212391.2599999986</v>
      </c>
      <c r="D83" s="8">
        <f t="shared" si="2"/>
        <v>-83256.371999999974</v>
      </c>
      <c r="E83" s="9">
        <f t="shared" si="3"/>
        <v>-6.4258498949658918E-2</v>
      </c>
    </row>
    <row r="84" spans="1:5">
      <c r="A84" s="16" t="s">
        <v>43</v>
      </c>
      <c r="B84" s="8">
        <v>700465.50799999898</v>
      </c>
      <c r="C84" s="8">
        <v>662875.18500000087</v>
      </c>
      <c r="D84" s="8">
        <f t="shared" si="2"/>
        <v>-37590.322999998112</v>
      </c>
      <c r="E84" s="9">
        <f t="shared" si="3"/>
        <v>-5.3664773740719533E-2</v>
      </c>
    </row>
    <row r="85" spans="1:5">
      <c r="A85" s="16" t="s">
        <v>44</v>
      </c>
      <c r="B85" s="8">
        <v>394052.58400000021</v>
      </c>
      <c r="C85" s="8">
        <v>376915.78500000015</v>
      </c>
      <c r="D85" s="8">
        <f t="shared" si="2"/>
        <v>-17136.799000000057</v>
      </c>
      <c r="E85" s="9">
        <f t="shared" si="3"/>
        <v>-4.3488609631855753E-2</v>
      </c>
    </row>
    <row r="86" spans="1:5">
      <c r="A86" s="16" t="s">
        <v>45</v>
      </c>
      <c r="B86" s="8">
        <v>691463.83999999904</v>
      </c>
      <c r="C86" s="8">
        <v>652821.23799999943</v>
      </c>
      <c r="D86" s="8">
        <f t="shared" si="2"/>
        <v>-38642.601999999606</v>
      </c>
      <c r="E86" s="9">
        <f t="shared" si="3"/>
        <v>-5.5885210136222975E-2</v>
      </c>
    </row>
    <row r="87" spans="1:5">
      <c r="A87" s="16" t="s">
        <v>46</v>
      </c>
      <c r="B87" s="8">
        <v>640191.61100000038</v>
      </c>
      <c r="C87" s="8">
        <v>588937.61200000008</v>
      </c>
      <c r="D87" s="8">
        <f t="shared" si="2"/>
        <v>-51253.999000000302</v>
      </c>
      <c r="E87" s="9">
        <f t="shared" si="3"/>
        <v>-8.0060403978021305E-2</v>
      </c>
    </row>
    <row r="88" spans="1:5">
      <c r="A88" s="16" t="s">
        <v>47</v>
      </c>
      <c r="B88" s="8">
        <v>883086.18000000017</v>
      </c>
      <c r="C88" s="8">
        <v>830933.33299999929</v>
      </c>
      <c r="D88" s="8">
        <f t="shared" si="2"/>
        <v>-52152.847000000882</v>
      </c>
      <c r="E88" s="9">
        <f t="shared" si="3"/>
        <v>-5.9057482928790567E-2</v>
      </c>
    </row>
    <row r="89" spans="1:5">
      <c r="A89" s="16" t="s">
        <v>48</v>
      </c>
      <c r="B89" s="8">
        <v>1884403.4509999987</v>
      </c>
      <c r="C89" s="8">
        <v>1732160.7319999998</v>
      </c>
      <c r="D89" s="8">
        <f t="shared" si="2"/>
        <v>-152242.71899999888</v>
      </c>
      <c r="E89" s="9">
        <f t="shared" si="3"/>
        <v>-8.0790936208065239E-2</v>
      </c>
    </row>
    <row r="90" spans="1:5">
      <c r="A90" s="10" t="s">
        <v>34</v>
      </c>
      <c r="B90" s="11">
        <v>8170251.071999996</v>
      </c>
      <c r="C90" s="11">
        <v>7627123.8869999992</v>
      </c>
      <c r="D90" s="12">
        <f t="shared" si="2"/>
        <v>-543127.1849999968</v>
      </c>
      <c r="E90" s="13">
        <f t="shared" si="3"/>
        <v>-6.6476192740432483E-2</v>
      </c>
    </row>
    <row r="91" spans="1:5">
      <c r="D91" s="14"/>
      <c r="E91" s="15"/>
    </row>
    <row r="92" spans="1:5">
      <c r="D92" s="14"/>
      <c r="E92" s="15"/>
    </row>
    <row r="93" spans="1:5">
      <c r="D93" s="14"/>
      <c r="E93" s="15"/>
    </row>
    <row r="94" spans="1:5">
      <c r="A94" s="17" t="s">
        <v>1</v>
      </c>
      <c r="B94" s="17"/>
      <c r="C94" s="17"/>
      <c r="D94" s="17"/>
      <c r="E94" s="17"/>
    </row>
    <row r="95" spans="1:5">
      <c r="A95" s="27" t="s">
        <v>49</v>
      </c>
      <c r="B95" s="17" t="s">
        <v>35</v>
      </c>
      <c r="C95" s="17"/>
      <c r="D95" s="17" t="s">
        <v>4</v>
      </c>
      <c r="E95" s="17"/>
    </row>
    <row r="96" spans="1:5">
      <c r="A96" s="27"/>
      <c r="B96" s="2" t="s">
        <v>5</v>
      </c>
      <c r="C96" s="2" t="s">
        <v>6</v>
      </c>
      <c r="D96" s="1" t="s">
        <v>7</v>
      </c>
      <c r="E96" s="2" t="s">
        <v>8</v>
      </c>
    </row>
    <row r="97" spans="1:5">
      <c r="A97" s="3" t="s">
        <v>10</v>
      </c>
      <c r="B97" s="4">
        <v>4025043.7410000004</v>
      </c>
      <c r="C97" s="4">
        <v>3690241.8450000002</v>
      </c>
      <c r="D97" s="5">
        <f t="shared" si="2"/>
        <v>-334801.89600000018</v>
      </c>
      <c r="E97" s="6">
        <f t="shared" si="3"/>
        <v>-8.317969133841524E-2</v>
      </c>
    </row>
    <row r="98" spans="1:5">
      <c r="A98" s="7" t="s">
        <v>50</v>
      </c>
      <c r="B98" s="8">
        <v>1448026.9039999999</v>
      </c>
      <c r="C98" s="8">
        <v>1316826.7540000002</v>
      </c>
      <c r="D98" s="8">
        <f t="shared" si="2"/>
        <v>-131200.14999999967</v>
      </c>
      <c r="E98" s="9">
        <f t="shared" si="3"/>
        <v>-9.0606154925419596E-2</v>
      </c>
    </row>
    <row r="99" spans="1:5">
      <c r="A99" s="7" t="s">
        <v>51</v>
      </c>
      <c r="B99" s="8">
        <v>586658.58200000005</v>
      </c>
      <c r="C99" s="8">
        <v>525209.35099999991</v>
      </c>
      <c r="D99" s="8">
        <f t="shared" si="2"/>
        <v>-61449.231000000145</v>
      </c>
      <c r="E99" s="9">
        <f t="shared" si="3"/>
        <v>-0.10474445083631306</v>
      </c>
    </row>
    <row r="100" spans="1:5">
      <c r="A100" s="7" t="s">
        <v>52</v>
      </c>
      <c r="B100" s="8">
        <v>525014.375</v>
      </c>
      <c r="C100" s="8">
        <v>501609.79899999994</v>
      </c>
      <c r="D100" s="8">
        <f t="shared" si="2"/>
        <v>-23404.576000000059</v>
      </c>
      <c r="E100" s="9">
        <f t="shared" si="3"/>
        <v>-4.4578924148505568E-2</v>
      </c>
    </row>
    <row r="101" spans="1:5">
      <c r="A101" s="7" t="s">
        <v>53</v>
      </c>
      <c r="B101" s="8">
        <v>369606.375</v>
      </c>
      <c r="C101" s="8">
        <v>338190.75</v>
      </c>
      <c r="D101" s="8">
        <f t="shared" si="2"/>
        <v>-31415.625</v>
      </c>
      <c r="E101" s="9">
        <f t="shared" si="3"/>
        <v>-8.4997519320385101E-2</v>
      </c>
    </row>
    <row r="102" spans="1:5">
      <c r="A102" s="7" t="s">
        <v>54</v>
      </c>
      <c r="B102" s="8">
        <v>308918.75</v>
      </c>
      <c r="C102" s="8">
        <v>288650.75</v>
      </c>
      <c r="D102" s="8">
        <f t="shared" si="2"/>
        <v>-20268</v>
      </c>
      <c r="E102" s="9">
        <f t="shared" si="3"/>
        <v>-6.5609484694600123E-2</v>
      </c>
    </row>
    <row r="103" spans="1:5">
      <c r="A103" s="7" t="s">
        <v>55</v>
      </c>
      <c r="B103" s="8">
        <v>283551.375</v>
      </c>
      <c r="C103" s="8">
        <v>268457.5</v>
      </c>
      <c r="D103" s="8">
        <f t="shared" si="2"/>
        <v>-15093.875</v>
      </c>
      <c r="E103" s="9">
        <f t="shared" si="3"/>
        <v>-5.3231535202394979E-2</v>
      </c>
    </row>
    <row r="104" spans="1:5">
      <c r="A104" s="7" t="s">
        <v>56</v>
      </c>
      <c r="B104" s="8">
        <v>248438.07500000001</v>
      </c>
      <c r="C104" s="8">
        <v>220923.82499999998</v>
      </c>
      <c r="D104" s="8">
        <f t="shared" si="2"/>
        <v>-27514.250000000029</v>
      </c>
      <c r="E104" s="9">
        <f t="shared" si="3"/>
        <v>-0.11074892606537878</v>
      </c>
    </row>
    <row r="105" spans="1:5">
      <c r="A105" s="7" t="s">
        <v>57</v>
      </c>
      <c r="B105" s="8">
        <v>84744</v>
      </c>
      <c r="C105" s="8">
        <v>68625.875</v>
      </c>
      <c r="D105" s="8">
        <f t="shared" si="2"/>
        <v>-16118.125</v>
      </c>
      <c r="E105" s="9">
        <f t="shared" si="3"/>
        <v>-0.19019783111488719</v>
      </c>
    </row>
    <row r="106" spans="1:5">
      <c r="A106" s="7" t="s">
        <v>58</v>
      </c>
      <c r="B106" s="8">
        <v>62725.5</v>
      </c>
      <c r="C106" s="8">
        <v>66581.625</v>
      </c>
      <c r="D106" s="8">
        <f t="shared" si="2"/>
        <v>3856.125</v>
      </c>
      <c r="E106" s="9">
        <f t="shared" si="3"/>
        <v>6.1476193892436089E-2</v>
      </c>
    </row>
    <row r="107" spans="1:5">
      <c r="A107" s="7" t="s">
        <v>59</v>
      </c>
      <c r="B107" s="8">
        <v>31608</v>
      </c>
      <c r="C107" s="8">
        <v>33448.5</v>
      </c>
      <c r="D107" s="8">
        <f t="shared" si="2"/>
        <v>1840.5</v>
      </c>
      <c r="E107" s="9">
        <f t="shared" si="3"/>
        <v>5.8228929384965829E-2</v>
      </c>
    </row>
    <row r="108" spans="1:5">
      <c r="A108" s="7" t="s">
        <v>60</v>
      </c>
      <c r="B108" s="8">
        <v>20482.125</v>
      </c>
      <c r="C108" s="8">
        <v>19670.125</v>
      </c>
      <c r="D108" s="8">
        <f t="shared" si="2"/>
        <v>-812</v>
      </c>
      <c r="E108" s="9">
        <f t="shared" si="3"/>
        <v>-3.9644324014231923E-2</v>
      </c>
    </row>
    <row r="109" spans="1:5">
      <c r="A109" s="7" t="s">
        <v>61</v>
      </c>
      <c r="B109" s="8">
        <v>23352.875</v>
      </c>
      <c r="C109" s="8">
        <v>17985.375</v>
      </c>
      <c r="D109" s="8">
        <f t="shared" si="2"/>
        <v>-5367.5</v>
      </c>
      <c r="E109" s="9">
        <f t="shared" si="3"/>
        <v>-0.22984322058847145</v>
      </c>
    </row>
    <row r="110" spans="1:5">
      <c r="A110" s="3" t="s">
        <v>11</v>
      </c>
      <c r="B110" s="4">
        <v>1617287.0589999999</v>
      </c>
      <c r="C110" s="4">
        <v>1588874.1379999998</v>
      </c>
      <c r="D110" s="5">
        <f t="shared" si="2"/>
        <v>-28412.921000000089</v>
      </c>
      <c r="E110" s="6">
        <f t="shared" si="3"/>
        <v>-1.7568260898327075E-2</v>
      </c>
    </row>
    <row r="111" spans="1:5">
      <c r="A111" s="7" t="s">
        <v>60</v>
      </c>
      <c r="B111" s="8">
        <v>422824.39200000005</v>
      </c>
      <c r="C111" s="8">
        <v>401258.80599999998</v>
      </c>
      <c r="D111" s="8">
        <f t="shared" ref="D111:D140" si="4">C111-B111</f>
        <v>-21565.586000000068</v>
      </c>
      <c r="E111" s="9">
        <f t="shared" ref="E111:E140" si="5">D111/B111</f>
        <v>-5.1003646922999808E-2</v>
      </c>
    </row>
    <row r="112" spans="1:5">
      <c r="A112" s="7" t="s">
        <v>51</v>
      </c>
      <c r="B112" s="8">
        <v>418455.69099999999</v>
      </c>
      <c r="C112" s="8">
        <v>388924.32199999999</v>
      </c>
      <c r="D112" s="8">
        <f t="shared" si="4"/>
        <v>-29531.369000000006</v>
      </c>
      <c r="E112" s="9">
        <f t="shared" si="5"/>
        <v>-7.0572272369931771E-2</v>
      </c>
    </row>
    <row r="113" spans="1:5">
      <c r="A113" s="7" t="s">
        <v>50</v>
      </c>
      <c r="B113" s="8">
        <v>151240.62600000002</v>
      </c>
      <c r="C113" s="8">
        <v>160072.45399999997</v>
      </c>
      <c r="D113" s="8">
        <f t="shared" si="4"/>
        <v>8831.8279999999504</v>
      </c>
      <c r="E113" s="9">
        <f t="shared" si="5"/>
        <v>5.839587043232649E-2</v>
      </c>
    </row>
    <row r="114" spans="1:5">
      <c r="A114" s="7" t="s">
        <v>54</v>
      </c>
      <c r="B114" s="8">
        <v>155176</v>
      </c>
      <c r="C114" s="8">
        <v>156150.125</v>
      </c>
      <c r="D114" s="8">
        <f t="shared" si="4"/>
        <v>974.125</v>
      </c>
      <c r="E114" s="9">
        <f t="shared" si="5"/>
        <v>6.2775493633036037E-3</v>
      </c>
    </row>
    <row r="115" spans="1:5">
      <c r="A115" s="7" t="s">
        <v>55</v>
      </c>
      <c r="B115" s="8">
        <v>88606.625</v>
      </c>
      <c r="C115" s="8">
        <v>90841.25</v>
      </c>
      <c r="D115" s="8">
        <f t="shared" si="4"/>
        <v>2234.625</v>
      </c>
      <c r="E115" s="9">
        <f t="shared" si="5"/>
        <v>2.5219615350432319E-2</v>
      </c>
    </row>
    <row r="116" spans="1:5">
      <c r="A116" s="7" t="s">
        <v>56</v>
      </c>
      <c r="B116" s="8">
        <v>71883.375</v>
      </c>
      <c r="C116" s="8">
        <v>77444.125</v>
      </c>
      <c r="D116" s="8">
        <f t="shared" si="4"/>
        <v>5560.75</v>
      </c>
      <c r="E116" s="9">
        <f t="shared" si="5"/>
        <v>7.7357942639727201E-2</v>
      </c>
    </row>
    <row r="117" spans="1:5">
      <c r="A117" s="7" t="s">
        <v>58</v>
      </c>
      <c r="B117" s="8">
        <v>46423.125</v>
      </c>
      <c r="C117" s="8">
        <v>51448.5</v>
      </c>
      <c r="D117" s="8">
        <f t="shared" si="4"/>
        <v>5025.375</v>
      </c>
      <c r="E117" s="9">
        <f t="shared" si="5"/>
        <v>0.10825154489276627</v>
      </c>
    </row>
    <row r="118" spans="1:5">
      <c r="A118" s="7" t="s">
        <v>62</v>
      </c>
      <c r="B118" s="8">
        <v>58138.125</v>
      </c>
      <c r="C118" s="8">
        <v>49569.25</v>
      </c>
      <c r="D118" s="8">
        <f t="shared" si="4"/>
        <v>-8568.875</v>
      </c>
      <c r="E118" s="9">
        <f t="shared" si="5"/>
        <v>-0.14738822416443598</v>
      </c>
    </row>
    <row r="119" spans="1:5">
      <c r="A119" s="7" t="s">
        <v>63</v>
      </c>
      <c r="B119" s="8">
        <v>50500.875</v>
      </c>
      <c r="C119" s="8">
        <v>48990.75</v>
      </c>
      <c r="D119" s="8">
        <f t="shared" si="4"/>
        <v>-1510.125</v>
      </c>
      <c r="E119" s="9">
        <f t="shared" si="5"/>
        <v>-2.9902947226161922E-2</v>
      </c>
    </row>
    <row r="120" spans="1:5">
      <c r="A120" s="7" t="s">
        <v>61</v>
      </c>
      <c r="B120" s="8">
        <v>45367.75</v>
      </c>
      <c r="C120" s="8">
        <v>47824.5</v>
      </c>
      <c r="D120" s="8">
        <f t="shared" si="4"/>
        <v>2456.75</v>
      </c>
      <c r="E120" s="9">
        <f t="shared" si="5"/>
        <v>5.4151903058890949E-2</v>
      </c>
    </row>
    <row r="121" spans="1:5">
      <c r="A121" s="7" t="s">
        <v>52</v>
      </c>
      <c r="B121" s="8">
        <v>37930.875</v>
      </c>
      <c r="C121" s="8">
        <v>36986.680999999997</v>
      </c>
      <c r="D121" s="8">
        <f t="shared" si="4"/>
        <v>-944.19400000000314</v>
      </c>
      <c r="E121" s="9">
        <f t="shared" si="5"/>
        <v>-2.489249193434117E-2</v>
      </c>
    </row>
    <row r="122" spans="1:5">
      <c r="A122" s="7" t="s">
        <v>53</v>
      </c>
      <c r="B122" s="8">
        <v>31821.375</v>
      </c>
      <c r="C122" s="8">
        <v>31379.375</v>
      </c>
      <c r="D122" s="8">
        <f t="shared" si="4"/>
        <v>-442</v>
      </c>
      <c r="E122" s="9">
        <f t="shared" si="5"/>
        <v>-1.3890034607241203E-2</v>
      </c>
    </row>
    <row r="123" spans="1:5">
      <c r="A123" s="7" t="s">
        <v>64</v>
      </c>
      <c r="B123" s="8">
        <v>15839.25</v>
      </c>
      <c r="C123" s="8">
        <v>23190</v>
      </c>
      <c r="D123" s="8">
        <f t="shared" si="4"/>
        <v>7350.75</v>
      </c>
      <c r="E123" s="9">
        <f t="shared" si="5"/>
        <v>0.46408447369667122</v>
      </c>
    </row>
    <row r="124" spans="1:5">
      <c r="A124" s="7" t="s">
        <v>57</v>
      </c>
      <c r="B124" s="8">
        <v>14079.75</v>
      </c>
      <c r="C124" s="8">
        <v>17493</v>
      </c>
      <c r="D124" s="8">
        <f t="shared" si="4"/>
        <v>3413.25</v>
      </c>
      <c r="E124" s="9">
        <f t="shared" si="5"/>
        <v>0.24242262824268898</v>
      </c>
    </row>
    <row r="125" spans="1:5">
      <c r="A125" s="3" t="s">
        <v>12</v>
      </c>
      <c r="B125" s="4">
        <v>495396.75000000006</v>
      </c>
      <c r="C125" s="4">
        <v>467936.02499999997</v>
      </c>
      <c r="D125" s="5">
        <f t="shared" si="4"/>
        <v>-27460.725000000093</v>
      </c>
      <c r="E125" s="6">
        <f t="shared" si="5"/>
        <v>-5.5431782707496748E-2</v>
      </c>
    </row>
    <row r="126" spans="1:5">
      <c r="A126" s="7" t="s">
        <v>51</v>
      </c>
      <c r="B126" s="8">
        <v>203803.9</v>
      </c>
      <c r="C126" s="8">
        <v>198382.9</v>
      </c>
      <c r="D126" s="8">
        <f t="shared" si="4"/>
        <v>-5421</v>
      </c>
      <c r="E126" s="9">
        <f t="shared" si="5"/>
        <v>-2.6599098447085655E-2</v>
      </c>
    </row>
    <row r="127" spans="1:5">
      <c r="A127" s="7" t="s">
        <v>50</v>
      </c>
      <c r="B127" s="8">
        <v>184995.50000000003</v>
      </c>
      <c r="C127" s="8">
        <v>162078.77499999999</v>
      </c>
      <c r="D127" s="8">
        <f t="shared" si="4"/>
        <v>-22916.725000000035</v>
      </c>
      <c r="E127" s="9">
        <f t="shared" si="5"/>
        <v>-0.12387720241843737</v>
      </c>
    </row>
    <row r="128" spans="1:5">
      <c r="A128" s="7" t="s">
        <v>52</v>
      </c>
      <c r="B128" s="8">
        <v>78673.375</v>
      </c>
      <c r="C128" s="8">
        <v>79554.299999999988</v>
      </c>
      <c r="D128" s="8">
        <f t="shared" si="4"/>
        <v>880.92499999998836</v>
      </c>
      <c r="E128" s="9">
        <f t="shared" si="5"/>
        <v>1.119724430278971E-2</v>
      </c>
    </row>
    <row r="129" spans="1:5">
      <c r="A129" s="7" t="s">
        <v>55</v>
      </c>
      <c r="B129" s="8">
        <v>11705.300000000001</v>
      </c>
      <c r="C129" s="8">
        <v>12353.550000000003</v>
      </c>
      <c r="D129" s="8">
        <f t="shared" si="4"/>
        <v>648.25000000000182</v>
      </c>
      <c r="E129" s="9">
        <f t="shared" si="5"/>
        <v>5.5380895833511468E-2</v>
      </c>
    </row>
    <row r="130" spans="1:5">
      <c r="A130" s="3" t="s">
        <v>13</v>
      </c>
      <c r="B130" s="4">
        <v>170867.098</v>
      </c>
      <c r="C130" s="4">
        <v>171475.07</v>
      </c>
      <c r="D130" s="5">
        <f t="shared" si="4"/>
        <v>607.97200000000885</v>
      </c>
      <c r="E130" s="6">
        <f t="shared" si="5"/>
        <v>3.5581572293105187E-3</v>
      </c>
    </row>
    <row r="131" spans="1:5">
      <c r="A131" s="7" t="s">
        <v>51</v>
      </c>
      <c r="B131" s="8">
        <v>86197.594000000012</v>
      </c>
      <c r="C131" s="8">
        <v>81591.287999999986</v>
      </c>
      <c r="D131" s="8">
        <f t="shared" si="4"/>
        <v>-4606.306000000026</v>
      </c>
      <c r="E131" s="9">
        <f t="shared" si="5"/>
        <v>-5.3438916172068855E-2</v>
      </c>
    </row>
    <row r="132" spans="1:5">
      <c r="A132" s="7" t="s">
        <v>50</v>
      </c>
      <c r="B132" s="8">
        <v>33360.253999999994</v>
      </c>
      <c r="C132" s="8">
        <v>34462.782000000007</v>
      </c>
      <c r="D132" s="8">
        <f t="shared" si="4"/>
        <v>1102.528000000013</v>
      </c>
      <c r="E132" s="9">
        <f t="shared" si="5"/>
        <v>3.3049148846409061E-2</v>
      </c>
    </row>
    <row r="133" spans="1:5">
      <c r="A133" s="7" t="s">
        <v>54</v>
      </c>
      <c r="B133" s="8">
        <v>13856</v>
      </c>
      <c r="C133" s="8">
        <v>15142.75</v>
      </c>
      <c r="D133" s="8">
        <f t="shared" si="4"/>
        <v>1286.75</v>
      </c>
      <c r="E133" s="9">
        <f t="shared" si="5"/>
        <v>9.2865906466512702E-2</v>
      </c>
    </row>
    <row r="134" spans="1:5">
      <c r="A134" s="7" t="s">
        <v>53</v>
      </c>
      <c r="B134" s="8">
        <v>12440.25</v>
      </c>
      <c r="C134" s="8">
        <v>13510.5</v>
      </c>
      <c r="D134" s="8">
        <f t="shared" si="4"/>
        <v>1070.25</v>
      </c>
      <c r="E134" s="9">
        <f t="shared" si="5"/>
        <v>8.6031229275938995E-2</v>
      </c>
    </row>
    <row r="135" spans="1:5">
      <c r="A135" s="3" t="s">
        <v>15</v>
      </c>
      <c r="B135" s="4">
        <v>53532.29800000001</v>
      </c>
      <c r="C135" s="4">
        <v>51137.200999999994</v>
      </c>
      <c r="D135" s="5">
        <f t="shared" si="4"/>
        <v>-2395.0970000000161</v>
      </c>
      <c r="E135" s="6">
        <f t="shared" si="5"/>
        <v>-4.4741157945433534E-2</v>
      </c>
    </row>
    <row r="136" spans="1:5">
      <c r="A136" s="3" t="s">
        <v>14</v>
      </c>
      <c r="B136" s="4">
        <v>48196.450000000004</v>
      </c>
      <c r="C136" s="4">
        <v>48505.400000000009</v>
      </c>
      <c r="D136" s="5">
        <f t="shared" si="4"/>
        <v>308.95000000000437</v>
      </c>
      <c r="E136" s="6">
        <f t="shared" si="5"/>
        <v>6.4102231595896449E-3</v>
      </c>
    </row>
    <row r="137" spans="1:5">
      <c r="A137" s="3" t="s">
        <v>16</v>
      </c>
      <c r="B137" s="4">
        <v>21930.18</v>
      </c>
      <c r="C137" s="4">
        <v>22396.975000000002</v>
      </c>
      <c r="D137" s="5">
        <f t="shared" si="4"/>
        <v>466.79500000000189</v>
      </c>
      <c r="E137" s="6">
        <f t="shared" si="5"/>
        <v>2.1285507004502557E-2</v>
      </c>
    </row>
    <row r="138" spans="1:5">
      <c r="A138" s="7" t="s">
        <v>65</v>
      </c>
      <c r="B138" s="8">
        <v>17163.54</v>
      </c>
      <c r="C138" s="8">
        <v>18089.46</v>
      </c>
      <c r="D138" s="8">
        <f t="shared" si="4"/>
        <v>925.91999999999825</v>
      </c>
      <c r="E138" s="9">
        <f t="shared" si="5"/>
        <v>5.3946913049405784E-2</v>
      </c>
    </row>
    <row r="139" spans="1:5">
      <c r="A139" s="3" t="s">
        <v>36</v>
      </c>
      <c r="B139" s="4">
        <v>982.76900000000001</v>
      </c>
      <c r="C139" s="4">
        <v>972.69999999999993</v>
      </c>
      <c r="D139" s="5">
        <f t="shared" si="4"/>
        <v>-10.069000000000074</v>
      </c>
      <c r="E139" s="6">
        <f t="shared" si="5"/>
        <v>-1.0245540915515317E-2</v>
      </c>
    </row>
    <row r="140" spans="1:5">
      <c r="A140" s="10" t="s">
        <v>34</v>
      </c>
      <c r="B140" s="11">
        <v>6433236.3449999997</v>
      </c>
      <c r="C140" s="11">
        <v>6041539.3539999994</v>
      </c>
      <c r="D140" s="12">
        <f t="shared" si="4"/>
        <v>-391696.99100000039</v>
      </c>
      <c r="E140" s="13">
        <f t="shared" si="5"/>
        <v>-6.0886460561087999E-2</v>
      </c>
    </row>
  </sheetData>
  <mergeCells count="17">
    <mergeCell ref="A94:E94"/>
    <mergeCell ref="A95:A96"/>
    <mergeCell ref="B95:C95"/>
    <mergeCell ref="D95:E95"/>
    <mergeCell ref="A45:A46"/>
    <mergeCell ref="B45:C45"/>
    <mergeCell ref="D45:E45"/>
    <mergeCell ref="A76:E76"/>
    <mergeCell ref="A77:A78"/>
    <mergeCell ref="B77:C77"/>
    <mergeCell ref="D77:E77"/>
    <mergeCell ref="A44:E44"/>
    <mergeCell ref="A1:E8"/>
    <mergeCell ref="A12:E12"/>
    <mergeCell ref="A13:A14"/>
    <mergeCell ref="B13:C13"/>
    <mergeCell ref="D13:E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8017dbb-a32a-40e8-9f02-a412e9e1a8ab">
      <Terms xmlns="http://schemas.microsoft.com/office/infopath/2007/PartnerControls"/>
    </lcf76f155ced4ddcb4097134ff3c332f>
    <TaxCatchAll xmlns="cb3009fd-0dd9-42b4-b636-d64152022a8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6756168E9D51F4884422AF8811BC745" ma:contentTypeVersion="20" ma:contentTypeDescription="Opprett et nytt dokument." ma:contentTypeScope="" ma:versionID="e63dd0323b00081c59b4c61fb611c905">
  <xsd:schema xmlns:xsd="http://www.w3.org/2001/XMLSchema" xmlns:xs="http://www.w3.org/2001/XMLSchema" xmlns:p="http://schemas.microsoft.com/office/2006/metadata/properties" xmlns:ns2="38017dbb-a32a-40e8-9f02-a412e9e1a8ab" xmlns:ns3="bb9e497e-50d1-499c-ab9b-a1dd365e5d32" xmlns:ns4="cb3009fd-0dd9-42b4-b636-d64152022a82" targetNamespace="http://schemas.microsoft.com/office/2006/metadata/properties" ma:root="true" ma:fieldsID="2787b651c0e81e83d85509309ef1a6b8" ns2:_="" ns3:_="" ns4:_="">
    <xsd:import namespace="38017dbb-a32a-40e8-9f02-a412e9e1a8ab"/>
    <xsd:import namespace="bb9e497e-50d1-499c-ab9b-a1dd365e5d32"/>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GenerationTime" minOccurs="0"/>
                <xsd:element ref="ns2:MediaServiceEventHashCode" minOccurs="0"/>
                <xsd:element ref="ns4:TaxCatchAll" minOccurs="0"/>
                <xsd:element ref="ns2:lcf76f155ced4ddcb4097134ff3c332f"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17dbb-a32a-40e8-9f02-a412e9e1a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9e497e-50d1-499c-ab9b-a1dd365e5d32"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63cdbb-252c-4d42-aa37-721b51ee920e}" ma:internalName="TaxCatchAll" ma:showField="CatchAllData" ma:web="bb9e497e-50d1-499c-ab9b-a1dd365e5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E55043-E499-4555-BE4A-33DF001EFDDD}"/>
</file>

<file path=customXml/itemProps2.xml><?xml version="1.0" encoding="utf-8"?>
<ds:datastoreItem xmlns:ds="http://schemas.openxmlformats.org/officeDocument/2006/customXml" ds:itemID="{DF14F6E4-4AD8-4F02-937F-6790E8CD3A83}"/>
</file>

<file path=customXml/itemProps3.xml><?xml version="1.0" encoding="utf-8"?>
<ds:datastoreItem xmlns:ds="http://schemas.openxmlformats.org/officeDocument/2006/customXml" ds:itemID="{B12D506E-056B-4C49-B0E3-689D11919B9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Nordahl, Jens</dc:creator>
  <cp:keywords/>
  <dc:description/>
  <cp:lastModifiedBy/>
  <cp:revision/>
  <dcterms:created xsi:type="dcterms:W3CDTF">2022-12-06T15:11:10Z</dcterms:created>
  <dcterms:modified xsi:type="dcterms:W3CDTF">2025-01-31T16:38:23Z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0x010100C6756168E9D51F4884422AF8811BC745</vt:lpwstr>
  </property>
  <property fmtid="{D5CDD505-2E9C-101B-9397-08002B2CF9AE}" pid="3" name="MediaServiceImageTags">
    <vt:lpwstr/>
  </property>
</Properties>
</file>